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86" i="1"/>
  <c r="I81" i="1"/>
  <c r="I61" i="1"/>
  <c r="I73" i="1" s="1"/>
  <c r="I56" i="1"/>
  <c r="I46" i="1"/>
  <c r="I40" i="1"/>
  <c r="I37" i="1"/>
  <c r="I29" i="1"/>
  <c r="I26" i="1"/>
  <c r="I20" i="1"/>
  <c r="I16" i="1"/>
  <c r="I47" i="1" l="1"/>
  <c r="I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I97" i="1" l="1"/>
  <c r="E47" i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<sst xmlns="http://schemas.openxmlformats.org/spreadsheetml/2006/main" count="251" uniqueCount="251">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</sst>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tabSelected="1" view="pageLayout" zoomScaleNormal="100" zoomScaleSheetLayoutView="100" workbookViewId="0">
      <selection activeCell="I73" sqref="I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7" width="12.28515625" style="10" hidden="1" customWidth="1"/>
    <col min="8" max="8" width="7.85546875" style="10" hidden="1" customWidth="1"/>
    <col min="9" max="9" width="12.28515625" style="10" customWidth="1"/>
    <col min="10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9" ht="15.95" customHeight="1" x14ac:dyDescent="0.25">
      <c r="B1" s="31" t="s">
        <v>0</v>
      </c>
      <c r="C1" s="31"/>
      <c r="D1" s="31"/>
      <c r="E1" s="31"/>
    </row>
    <row r="2" spans="2:9" ht="47.25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/>
      <c r="G2" s="16"/>
      <c r="H2" s="16"/>
      <c r="I2" s="16" t="s">
        <v>250</v>
      </c>
    </row>
    <row r="3" spans="2:9" x14ac:dyDescent="0.25">
      <c r="B3" s="3" t="s">
        <v>4</v>
      </c>
      <c r="C3" s="5" t="s">
        <v>5</v>
      </c>
      <c r="D3" s="2" t="s">
        <v>6</v>
      </c>
      <c r="E3" s="17">
        <v>8825967</v>
      </c>
      <c r="F3" s="17"/>
      <c r="G3" s="17"/>
      <c r="H3" s="17"/>
      <c r="I3" s="17">
        <v>14965352</v>
      </c>
    </row>
    <row r="4" spans="2:9" x14ac:dyDescent="0.25">
      <c r="B4" s="3" t="s">
        <v>7</v>
      </c>
      <c r="C4" s="5" t="s">
        <v>8</v>
      </c>
      <c r="D4" s="18" t="s">
        <v>9</v>
      </c>
      <c r="E4" s="17">
        <v>0</v>
      </c>
      <c r="F4" s="17"/>
      <c r="G4" s="17"/>
      <c r="H4" s="17"/>
      <c r="I4" s="17">
        <v>0</v>
      </c>
    </row>
    <row r="5" spans="2:9" x14ac:dyDescent="0.25">
      <c r="B5" s="3" t="s">
        <v>10</v>
      </c>
      <c r="C5" s="5" t="s">
        <v>11</v>
      </c>
      <c r="D5" s="18" t="s">
        <v>12</v>
      </c>
      <c r="E5" s="17">
        <v>0</v>
      </c>
      <c r="F5" s="17"/>
      <c r="G5" s="17"/>
      <c r="H5" s="17"/>
      <c r="I5" s="17">
        <v>250000</v>
      </c>
    </row>
    <row r="6" spans="2:9" x14ac:dyDescent="0.25">
      <c r="B6" s="3" t="s">
        <v>13</v>
      </c>
      <c r="C6" s="4" t="s">
        <v>14</v>
      </c>
      <c r="D6" s="18" t="s">
        <v>15</v>
      </c>
      <c r="E6" s="17">
        <v>0</v>
      </c>
      <c r="F6" s="17"/>
      <c r="G6" s="17"/>
      <c r="H6" s="17"/>
      <c r="I6" s="17">
        <v>0</v>
      </c>
    </row>
    <row r="7" spans="2:9" x14ac:dyDescent="0.25">
      <c r="B7" s="3" t="s">
        <v>16</v>
      </c>
      <c r="C7" s="4" t="s">
        <v>17</v>
      </c>
      <c r="D7" s="18" t="s">
        <v>18</v>
      </c>
      <c r="E7" s="17">
        <v>0</v>
      </c>
      <c r="F7" s="17"/>
      <c r="G7" s="17"/>
      <c r="H7" s="17"/>
      <c r="I7" s="17">
        <v>0</v>
      </c>
    </row>
    <row r="8" spans="2:9" x14ac:dyDescent="0.25">
      <c r="B8" s="3" t="s">
        <v>19</v>
      </c>
      <c r="C8" s="4" t="s">
        <v>20</v>
      </c>
      <c r="D8" s="18" t="s">
        <v>21</v>
      </c>
      <c r="E8" s="17">
        <v>0</v>
      </c>
      <c r="F8" s="17"/>
      <c r="G8" s="17"/>
      <c r="H8" s="17"/>
      <c r="I8" s="17">
        <v>250000</v>
      </c>
    </row>
    <row r="9" spans="2:9" x14ac:dyDescent="0.25">
      <c r="B9" s="3" t="s">
        <v>22</v>
      </c>
      <c r="C9" s="4" t="s">
        <v>23</v>
      </c>
      <c r="D9" s="18" t="s">
        <v>24</v>
      </c>
      <c r="E9" s="17">
        <v>600000</v>
      </c>
      <c r="F9" s="17"/>
      <c r="G9" s="17"/>
      <c r="H9" s="17"/>
      <c r="I9" s="17">
        <v>600000</v>
      </c>
    </row>
    <row r="10" spans="2:9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/>
      <c r="G10" s="17"/>
      <c r="H10" s="17"/>
      <c r="I10" s="17">
        <v>0</v>
      </c>
    </row>
    <row r="11" spans="2:9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/>
      <c r="G11" s="17"/>
      <c r="H11" s="17"/>
      <c r="I11" s="17">
        <v>0</v>
      </c>
    </row>
    <row r="12" spans="2:9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/>
      <c r="G12" s="17"/>
      <c r="H12" s="17"/>
      <c r="I12" s="17">
        <v>0</v>
      </c>
    </row>
    <row r="13" spans="2:9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/>
      <c r="G13" s="17"/>
      <c r="H13" s="17"/>
      <c r="I13" s="17">
        <v>0</v>
      </c>
    </row>
    <row r="14" spans="2:9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/>
      <c r="G14" s="17"/>
      <c r="H14" s="17"/>
      <c r="I14" s="17">
        <v>0</v>
      </c>
    </row>
    <row r="15" spans="2:9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/>
      <c r="G15" s="17"/>
      <c r="H15" s="17"/>
      <c r="I15" s="17">
        <v>250000</v>
      </c>
    </row>
    <row r="16" spans="2:9" x14ac:dyDescent="0.25">
      <c r="B16" s="19" t="s">
        <v>43</v>
      </c>
      <c r="C16" s="20" t="s">
        <v>44</v>
      </c>
      <c r="D16" s="21" t="s">
        <v>45</v>
      </c>
      <c r="E16" s="22">
        <f>SUM(E3:E15)</f>
        <v>9425967</v>
      </c>
      <c r="F16" s="22"/>
      <c r="G16" s="22"/>
      <c r="H16" s="22"/>
      <c r="I16" s="22">
        <f>SUM(I3:I15)</f>
        <v>16315352</v>
      </c>
    </row>
    <row r="17" spans="2:9" x14ac:dyDescent="0.25">
      <c r="B17" s="3" t="s">
        <v>46</v>
      </c>
      <c r="C17" s="4" t="s">
        <v>47</v>
      </c>
      <c r="D17" s="18" t="s">
        <v>48</v>
      </c>
      <c r="E17" s="17">
        <v>4070400</v>
      </c>
      <c r="F17" s="17"/>
      <c r="G17" s="17"/>
      <c r="H17" s="17"/>
      <c r="I17" s="17">
        <v>5887532</v>
      </c>
    </row>
    <row r="18" spans="2:9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/>
      <c r="G18" s="17"/>
      <c r="H18" s="17"/>
      <c r="I18" s="17">
        <v>316000</v>
      </c>
    </row>
    <row r="19" spans="2:9" x14ac:dyDescent="0.25">
      <c r="B19" s="3" t="s">
        <v>52</v>
      </c>
      <c r="C19" s="5" t="s">
        <v>53</v>
      </c>
      <c r="D19" s="18" t="s">
        <v>54</v>
      </c>
      <c r="E19" s="17">
        <v>252000</v>
      </c>
      <c r="F19" s="17"/>
      <c r="G19" s="17"/>
      <c r="H19" s="17"/>
      <c r="I19" s="17">
        <v>852000</v>
      </c>
    </row>
    <row r="20" spans="2:9" x14ac:dyDescent="0.25">
      <c r="B20" s="19" t="s">
        <v>55</v>
      </c>
      <c r="C20" s="20" t="s">
        <v>56</v>
      </c>
      <c r="D20" s="21" t="s">
        <v>57</v>
      </c>
      <c r="E20" s="22">
        <f>SUM(E17:E19)</f>
        <v>4322400</v>
      </c>
      <c r="F20" s="22"/>
      <c r="G20" s="22"/>
      <c r="H20" s="22"/>
      <c r="I20" s="22">
        <f>SUM(I17:I19)</f>
        <v>7055532</v>
      </c>
    </row>
    <row r="21" spans="2:9" x14ac:dyDescent="0.25">
      <c r="B21" s="23" t="s">
        <v>58</v>
      </c>
      <c r="C21" s="24" t="s">
        <v>59</v>
      </c>
      <c r="D21" s="25" t="s">
        <v>60</v>
      </c>
      <c r="E21" s="26">
        <f>E16+E20</f>
        <v>13748367</v>
      </c>
      <c r="F21" s="26"/>
      <c r="G21" s="26"/>
      <c r="H21" s="26"/>
      <c r="I21" s="26">
        <f>I16+I20</f>
        <v>23370884</v>
      </c>
    </row>
    <row r="22" spans="2:9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2680932</v>
      </c>
      <c r="F22" s="27"/>
      <c r="G22" s="27"/>
      <c r="H22" s="27"/>
      <c r="I22" s="27">
        <v>3279856</v>
      </c>
    </row>
    <row r="23" spans="2:9" x14ac:dyDescent="0.25">
      <c r="B23" s="3" t="s">
        <v>64</v>
      </c>
      <c r="C23" s="4" t="s">
        <v>65</v>
      </c>
      <c r="D23" s="18" t="s">
        <v>66</v>
      </c>
      <c r="E23" s="17">
        <v>100000</v>
      </c>
      <c r="F23" s="17"/>
      <c r="G23" s="17"/>
      <c r="H23" s="17"/>
      <c r="I23" s="17">
        <v>366355</v>
      </c>
    </row>
    <row r="24" spans="2:9" x14ac:dyDescent="0.25">
      <c r="B24" s="3" t="s">
        <v>67</v>
      </c>
      <c r="C24" s="4" t="s">
        <v>68</v>
      </c>
      <c r="D24" s="18" t="s">
        <v>69</v>
      </c>
      <c r="E24" s="17">
        <v>1970000</v>
      </c>
      <c r="F24" s="17"/>
      <c r="G24" s="17"/>
      <c r="H24" s="17"/>
      <c r="I24" s="17">
        <v>2490020</v>
      </c>
    </row>
    <row r="25" spans="2:9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/>
      <c r="G25" s="17"/>
      <c r="H25" s="17"/>
      <c r="I25" s="17">
        <v>26454</v>
      </c>
    </row>
    <row r="26" spans="2:9" x14ac:dyDescent="0.25">
      <c r="B26" s="19" t="s">
        <v>73</v>
      </c>
      <c r="C26" s="20" t="s">
        <v>74</v>
      </c>
      <c r="D26" s="21" t="s">
        <v>75</v>
      </c>
      <c r="E26" s="22">
        <f>SUM(E23:E25)</f>
        <v>2070000</v>
      </c>
      <c r="F26" s="22"/>
      <c r="G26" s="22"/>
      <c r="H26" s="22"/>
      <c r="I26" s="22">
        <f>SUM(I23:I25)</f>
        <v>2882829</v>
      </c>
    </row>
    <row r="27" spans="2:9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/>
      <c r="G27" s="17"/>
      <c r="H27" s="17"/>
      <c r="I27" s="17">
        <v>97656</v>
      </c>
    </row>
    <row r="28" spans="2:9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/>
      <c r="G28" s="17"/>
      <c r="H28" s="17"/>
      <c r="I28" s="17">
        <v>362000</v>
      </c>
    </row>
    <row r="29" spans="2:9" x14ac:dyDescent="0.25">
      <c r="B29" s="19" t="s">
        <v>82</v>
      </c>
      <c r="C29" s="20" t="s">
        <v>83</v>
      </c>
      <c r="D29" s="21" t="s">
        <v>84</v>
      </c>
      <c r="E29" s="22">
        <f>SUM(E27:E28)</f>
        <v>200000</v>
      </c>
      <c r="F29" s="22"/>
      <c r="G29" s="22"/>
      <c r="H29" s="22"/>
      <c r="I29" s="22">
        <f>SUM(I27:I28)</f>
        <v>459656</v>
      </c>
    </row>
    <row r="30" spans="2:9" x14ac:dyDescent="0.25">
      <c r="B30" s="3" t="s">
        <v>85</v>
      </c>
      <c r="C30" s="4" t="s">
        <v>86</v>
      </c>
      <c r="D30" s="18" t="s">
        <v>87</v>
      </c>
      <c r="E30" s="17">
        <v>1200000</v>
      </c>
      <c r="F30" s="17"/>
      <c r="G30" s="17"/>
      <c r="H30" s="17"/>
      <c r="I30" s="17">
        <v>5942000</v>
      </c>
    </row>
    <row r="31" spans="2:9" x14ac:dyDescent="0.25">
      <c r="B31" s="3" t="s">
        <v>88</v>
      </c>
      <c r="C31" s="4" t="s">
        <v>89</v>
      </c>
      <c r="D31" s="18" t="s">
        <v>90</v>
      </c>
      <c r="E31" s="17">
        <v>50000</v>
      </c>
      <c r="F31" s="17"/>
      <c r="G31" s="17"/>
      <c r="H31" s="17"/>
      <c r="I31" s="17">
        <v>2050000</v>
      </c>
    </row>
    <row r="32" spans="2:9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/>
      <c r="G32" s="17"/>
      <c r="H32" s="17"/>
      <c r="I32" s="17">
        <v>45392</v>
      </c>
    </row>
    <row r="33" spans="2:9" x14ac:dyDescent="0.25">
      <c r="B33" s="3" t="s">
        <v>94</v>
      </c>
      <c r="C33" s="4" t="s">
        <v>95</v>
      </c>
      <c r="D33" s="18" t="s">
        <v>96</v>
      </c>
      <c r="E33" s="17">
        <v>500000</v>
      </c>
      <c r="F33" s="17"/>
      <c r="G33" s="17"/>
      <c r="H33" s="17"/>
      <c r="I33" s="17">
        <v>500000</v>
      </c>
    </row>
    <row r="34" spans="2:9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/>
      <c r="G34" s="17"/>
      <c r="H34" s="17"/>
      <c r="I34" s="17">
        <v>0</v>
      </c>
    </row>
    <row r="35" spans="2:9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/>
      <c r="G35" s="17"/>
      <c r="H35" s="17"/>
      <c r="I35" s="17">
        <v>200000</v>
      </c>
    </row>
    <row r="36" spans="2:9" x14ac:dyDescent="0.25">
      <c r="B36" s="3" t="s">
        <v>103</v>
      </c>
      <c r="C36" s="4" t="s">
        <v>104</v>
      </c>
      <c r="D36" s="18" t="s">
        <v>105</v>
      </c>
      <c r="E36" s="17">
        <v>1500000</v>
      </c>
      <c r="F36" s="17"/>
      <c r="G36" s="17"/>
      <c r="H36" s="17"/>
      <c r="I36" s="17">
        <v>3540000</v>
      </c>
    </row>
    <row r="37" spans="2:9" x14ac:dyDescent="0.25">
      <c r="B37" s="19" t="s">
        <v>106</v>
      </c>
      <c r="C37" s="20" t="s">
        <v>107</v>
      </c>
      <c r="D37" s="21" t="s">
        <v>108</v>
      </c>
      <c r="E37" s="22">
        <f>SUM(E30:E36)</f>
        <v>3450000</v>
      </c>
      <c r="F37" s="22"/>
      <c r="G37" s="22"/>
      <c r="H37" s="22"/>
      <c r="I37" s="22">
        <f>SUM(I30:I36)</f>
        <v>12277392</v>
      </c>
    </row>
    <row r="38" spans="2:9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/>
      <c r="G38" s="17"/>
      <c r="H38" s="17"/>
      <c r="I38" s="17">
        <v>0</v>
      </c>
    </row>
    <row r="39" spans="2:9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/>
      <c r="G39" s="17"/>
      <c r="H39" s="17"/>
      <c r="I39" s="17">
        <v>0</v>
      </c>
    </row>
    <row r="40" spans="2:9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/>
      <c r="G40" s="22"/>
      <c r="H40" s="22"/>
      <c r="I40" s="22">
        <f>I38+I39</f>
        <v>0</v>
      </c>
    </row>
    <row r="41" spans="2:9" x14ac:dyDescent="0.25">
      <c r="B41" s="3" t="s">
        <v>118</v>
      </c>
      <c r="C41" s="4" t="s">
        <v>119</v>
      </c>
      <c r="D41" s="18" t="s">
        <v>120</v>
      </c>
      <c r="E41" s="17">
        <v>1545000</v>
      </c>
      <c r="F41" s="17"/>
      <c r="G41" s="17"/>
      <c r="H41" s="17"/>
      <c r="I41" s="17">
        <v>2219911</v>
      </c>
    </row>
    <row r="42" spans="2:9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/>
      <c r="G42" s="17"/>
      <c r="H42" s="17"/>
      <c r="I42" s="17">
        <v>350000</v>
      </c>
    </row>
    <row r="43" spans="2:9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/>
      <c r="G43" s="17"/>
      <c r="H43" s="17"/>
      <c r="I43" s="17">
        <v>60000</v>
      </c>
    </row>
    <row r="44" spans="2:9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/>
      <c r="G44" s="17"/>
      <c r="H44" s="17"/>
      <c r="I44" s="17">
        <v>0</v>
      </c>
    </row>
    <row r="45" spans="2:9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/>
      <c r="G45" s="17"/>
      <c r="H45" s="17"/>
      <c r="I45" s="17">
        <v>815514</v>
      </c>
    </row>
    <row r="46" spans="2:9" x14ac:dyDescent="0.25">
      <c r="B46" s="19" t="s">
        <v>133</v>
      </c>
      <c r="C46" s="20" t="s">
        <v>134</v>
      </c>
      <c r="D46" s="21" t="s">
        <v>135</v>
      </c>
      <c r="E46" s="22">
        <f>SUM(E41:E45)</f>
        <v>1545000</v>
      </c>
      <c r="F46" s="22"/>
      <c r="G46" s="22"/>
      <c r="H46" s="22"/>
      <c r="I46" s="22">
        <f>SUM(I41:I45)</f>
        <v>3445425</v>
      </c>
    </row>
    <row r="47" spans="2:9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7265000</v>
      </c>
      <c r="F47" s="26"/>
      <c r="G47" s="26"/>
      <c r="H47" s="26"/>
      <c r="I47" s="26">
        <f>I26+I29+I37+I40+I46</f>
        <v>19065302</v>
      </c>
    </row>
    <row r="48" spans="2:9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/>
      <c r="G48" s="17"/>
      <c r="H48" s="17"/>
      <c r="I48" s="17">
        <v>0</v>
      </c>
    </row>
    <row r="49" spans="2:9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/>
      <c r="G49" s="17"/>
      <c r="H49" s="17"/>
      <c r="I49" s="17">
        <v>0</v>
      </c>
    </row>
    <row r="50" spans="2:9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/>
      <c r="G50" s="17"/>
      <c r="H50" s="17"/>
      <c r="I50" s="17">
        <v>0</v>
      </c>
    </row>
    <row r="51" spans="2:9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/>
      <c r="G51" s="17"/>
      <c r="H51" s="17"/>
      <c r="I51" s="17">
        <v>0</v>
      </c>
    </row>
    <row r="52" spans="2:9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/>
      <c r="G52" s="17"/>
      <c r="H52" s="17"/>
      <c r="I52" s="17">
        <v>0</v>
      </c>
    </row>
    <row r="53" spans="2:9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/>
      <c r="G53" s="17"/>
      <c r="H53" s="17"/>
      <c r="I53" s="17">
        <v>0</v>
      </c>
    </row>
    <row r="54" spans="2:9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/>
      <c r="G54" s="17"/>
      <c r="H54" s="17"/>
      <c r="I54" s="17">
        <v>0</v>
      </c>
    </row>
    <row r="55" spans="2:9" x14ac:dyDescent="0.25">
      <c r="B55" s="3" t="s">
        <v>160</v>
      </c>
      <c r="C55" s="7" t="s">
        <v>161</v>
      </c>
      <c r="D55" s="18" t="s">
        <v>162</v>
      </c>
      <c r="E55" s="17">
        <v>6085000</v>
      </c>
      <c r="F55" s="17"/>
      <c r="G55" s="17"/>
      <c r="H55" s="17"/>
      <c r="I55" s="17">
        <v>6085000</v>
      </c>
    </row>
    <row r="56" spans="2:9" x14ac:dyDescent="0.25">
      <c r="B56" s="23" t="s">
        <v>163</v>
      </c>
      <c r="C56" s="28" t="s">
        <v>164</v>
      </c>
      <c r="D56" s="25" t="s">
        <v>165</v>
      </c>
      <c r="E56" s="26">
        <f>SUM(E48:E55)</f>
        <v>6085000</v>
      </c>
      <c r="F56" s="26"/>
      <c r="G56" s="26"/>
      <c r="H56" s="26"/>
      <c r="I56" s="26">
        <f>SUM(I48:I55)</f>
        <v>6085000</v>
      </c>
    </row>
    <row r="57" spans="2:9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/>
      <c r="G57" s="17"/>
      <c r="H57" s="17"/>
      <c r="I57" s="17">
        <v>0</v>
      </c>
    </row>
    <row r="58" spans="2:9" ht="31.5" x14ac:dyDescent="0.25">
      <c r="B58" s="3">
        <v>56</v>
      </c>
      <c r="C58" s="7" t="s">
        <v>169</v>
      </c>
      <c r="D58" s="18" t="s">
        <v>170</v>
      </c>
      <c r="E58" s="17">
        <v>1759227</v>
      </c>
      <c r="F58" s="17"/>
      <c r="G58" s="17"/>
      <c r="H58" s="17"/>
      <c r="I58" s="17">
        <v>2639227</v>
      </c>
    </row>
    <row r="59" spans="2:9" x14ac:dyDescent="0.25">
      <c r="B59" s="3">
        <v>57</v>
      </c>
      <c r="C59" s="7" t="s">
        <v>171</v>
      </c>
      <c r="D59" s="18" t="s">
        <v>172</v>
      </c>
      <c r="E59" s="17">
        <v>0</v>
      </c>
      <c r="F59" s="17"/>
      <c r="G59" s="17"/>
      <c r="H59" s="17"/>
      <c r="I59" s="17">
        <v>0</v>
      </c>
    </row>
    <row r="60" spans="2:9" x14ac:dyDescent="0.25">
      <c r="B60" s="3">
        <v>58</v>
      </c>
      <c r="C60" s="7" t="s">
        <v>173</v>
      </c>
      <c r="D60" s="18" t="s">
        <v>174</v>
      </c>
      <c r="E60" s="17">
        <v>0</v>
      </c>
      <c r="F60" s="17"/>
      <c r="G60" s="17"/>
      <c r="H60" s="17"/>
      <c r="I60" s="17">
        <v>0</v>
      </c>
    </row>
    <row r="61" spans="2:9" x14ac:dyDescent="0.25">
      <c r="B61" s="19">
        <v>59</v>
      </c>
      <c r="C61" s="29" t="s">
        <v>175</v>
      </c>
      <c r="D61" s="21" t="s">
        <v>176</v>
      </c>
      <c r="E61" s="22">
        <f>SUM(E58:E60)</f>
        <v>1759227</v>
      </c>
      <c r="F61" s="22"/>
      <c r="G61" s="22"/>
      <c r="H61" s="22"/>
      <c r="I61" s="22">
        <f>SUM(I58:I60)</f>
        <v>2639227</v>
      </c>
    </row>
    <row r="62" spans="2:9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/>
      <c r="G62" s="17"/>
      <c r="H62" s="17"/>
      <c r="I62" s="17">
        <v>0</v>
      </c>
    </row>
    <row r="63" spans="2:9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/>
      <c r="G63" s="17"/>
      <c r="H63" s="17"/>
      <c r="I63" s="17">
        <v>0</v>
      </c>
    </row>
    <row r="64" spans="2:9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/>
      <c r="G64" s="17"/>
      <c r="H64" s="17"/>
      <c r="I64" s="17">
        <v>0</v>
      </c>
    </row>
    <row r="65" spans="2:9" x14ac:dyDescent="0.25">
      <c r="B65" s="3">
        <v>63</v>
      </c>
      <c r="C65" s="7" t="s">
        <v>183</v>
      </c>
      <c r="D65" s="18" t="s">
        <v>184</v>
      </c>
      <c r="E65" s="17">
        <v>1200000</v>
      </c>
      <c r="F65" s="17"/>
      <c r="G65" s="17"/>
      <c r="H65" s="17"/>
      <c r="I65" s="17">
        <v>6400000</v>
      </c>
    </row>
    <row r="66" spans="2:9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/>
      <c r="G66" s="17"/>
      <c r="H66" s="17"/>
      <c r="I66" s="17">
        <v>0</v>
      </c>
    </row>
    <row r="67" spans="2:9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/>
      <c r="G67" s="17"/>
      <c r="H67" s="17"/>
      <c r="I67" s="17">
        <v>0</v>
      </c>
    </row>
    <row r="68" spans="2:9" x14ac:dyDescent="0.25">
      <c r="B68" s="3">
        <v>66</v>
      </c>
      <c r="C68" s="7" t="s">
        <v>189</v>
      </c>
      <c r="D68" s="18" t="s">
        <v>190</v>
      </c>
      <c r="E68" s="17">
        <v>0</v>
      </c>
      <c r="F68" s="17"/>
      <c r="G68" s="17"/>
      <c r="H68" s="17"/>
      <c r="I68" s="17">
        <v>0</v>
      </c>
    </row>
    <row r="69" spans="2:9" x14ac:dyDescent="0.25">
      <c r="B69" s="3">
        <v>67</v>
      </c>
      <c r="C69" s="30" t="s">
        <v>191</v>
      </c>
      <c r="D69" s="18" t="s">
        <v>192</v>
      </c>
      <c r="E69" s="17">
        <v>0</v>
      </c>
      <c r="F69" s="17"/>
      <c r="G69" s="17"/>
      <c r="H69" s="17"/>
      <c r="I69" s="17">
        <v>0</v>
      </c>
    </row>
    <row r="70" spans="2:9" x14ac:dyDescent="0.25">
      <c r="B70" s="3">
        <v>68</v>
      </c>
      <c r="C70" s="7" t="s">
        <v>193</v>
      </c>
      <c r="D70" s="18" t="s">
        <v>194</v>
      </c>
      <c r="E70" s="17">
        <v>0</v>
      </c>
      <c r="F70" s="17"/>
      <c r="G70" s="17"/>
      <c r="H70" s="17"/>
      <c r="I70" s="17">
        <v>0</v>
      </c>
    </row>
    <row r="71" spans="2:9" x14ac:dyDescent="0.25">
      <c r="B71" s="3">
        <v>69</v>
      </c>
      <c r="C71" s="7" t="s">
        <v>195</v>
      </c>
      <c r="D71" s="18" t="s">
        <v>196</v>
      </c>
      <c r="E71" s="17">
        <v>0</v>
      </c>
      <c r="F71" s="17"/>
      <c r="G71" s="17"/>
      <c r="H71" s="17"/>
      <c r="I71" s="17">
        <v>1350000</v>
      </c>
    </row>
    <row r="72" spans="2:9" x14ac:dyDescent="0.25">
      <c r="B72" s="3">
        <v>70</v>
      </c>
      <c r="C72" s="30" t="s">
        <v>197</v>
      </c>
      <c r="D72" s="18" t="s">
        <v>198</v>
      </c>
      <c r="E72" s="17">
        <v>1000000</v>
      </c>
      <c r="F72" s="17"/>
      <c r="G72" s="17"/>
      <c r="H72" s="17"/>
      <c r="I72" s="17">
        <v>13123930</v>
      </c>
    </row>
    <row r="73" spans="2:9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3959227</v>
      </c>
      <c r="F73" s="26"/>
      <c r="G73" s="26"/>
      <c r="H73" s="26"/>
      <c r="I73" s="26">
        <f>I57+I61+I62+I63+I64+I65+I66+I67+I68+I69+I70+I71+I72</f>
        <v>23513157</v>
      </c>
    </row>
    <row r="74" spans="2:9" x14ac:dyDescent="0.25">
      <c r="B74" s="3">
        <v>72</v>
      </c>
      <c r="C74" s="9" t="s">
        <v>201</v>
      </c>
      <c r="D74" s="18" t="s">
        <v>202</v>
      </c>
      <c r="E74" s="17">
        <v>0</v>
      </c>
      <c r="F74" s="17"/>
      <c r="G74" s="17"/>
      <c r="H74" s="17"/>
      <c r="I74" s="17">
        <v>0</v>
      </c>
    </row>
    <row r="75" spans="2:9" x14ac:dyDescent="0.25">
      <c r="B75" s="3">
        <v>73</v>
      </c>
      <c r="C75" s="9" t="s">
        <v>203</v>
      </c>
      <c r="D75" s="18" t="s">
        <v>204</v>
      </c>
      <c r="E75" s="17">
        <v>0</v>
      </c>
      <c r="F75" s="17"/>
      <c r="G75" s="17"/>
      <c r="H75" s="17"/>
      <c r="I75" s="17">
        <v>0</v>
      </c>
    </row>
    <row r="76" spans="2:9" x14ac:dyDescent="0.25">
      <c r="B76" s="3">
        <v>74</v>
      </c>
      <c r="C76" s="9" t="s">
        <v>205</v>
      </c>
      <c r="D76" s="18" t="s">
        <v>206</v>
      </c>
      <c r="E76" s="17">
        <v>0</v>
      </c>
      <c r="F76" s="17"/>
      <c r="G76" s="17"/>
      <c r="H76" s="17"/>
      <c r="I76" s="17">
        <v>0</v>
      </c>
    </row>
    <row r="77" spans="2:9" x14ac:dyDescent="0.25">
      <c r="B77" s="3">
        <v>75</v>
      </c>
      <c r="C77" s="9" t="s">
        <v>207</v>
      </c>
      <c r="D77" s="18" t="s">
        <v>208</v>
      </c>
      <c r="E77" s="17">
        <v>0</v>
      </c>
      <c r="F77" s="17"/>
      <c r="G77" s="17"/>
      <c r="H77" s="17"/>
      <c r="I77" s="17">
        <v>245967</v>
      </c>
    </row>
    <row r="78" spans="2:9" x14ac:dyDescent="0.25">
      <c r="B78" s="3">
        <v>76</v>
      </c>
      <c r="C78" s="5" t="s">
        <v>209</v>
      </c>
      <c r="D78" s="18" t="s">
        <v>210</v>
      </c>
      <c r="E78" s="17">
        <v>0</v>
      </c>
      <c r="F78" s="17"/>
      <c r="G78" s="17"/>
      <c r="H78" s="17"/>
      <c r="I78" s="17">
        <v>0</v>
      </c>
    </row>
    <row r="79" spans="2:9" x14ac:dyDescent="0.25">
      <c r="B79" s="3">
        <v>77</v>
      </c>
      <c r="C79" s="5" t="s">
        <v>211</v>
      </c>
      <c r="D79" s="18" t="s">
        <v>212</v>
      </c>
      <c r="E79" s="17">
        <v>0</v>
      </c>
      <c r="F79" s="17"/>
      <c r="G79" s="17"/>
      <c r="H79" s="17"/>
      <c r="I79" s="17">
        <v>0</v>
      </c>
    </row>
    <row r="80" spans="2:9" x14ac:dyDescent="0.25">
      <c r="B80" s="3">
        <v>78</v>
      </c>
      <c r="C80" s="5" t="s">
        <v>213</v>
      </c>
      <c r="D80" s="18" t="s">
        <v>214</v>
      </c>
      <c r="E80" s="17">
        <v>0</v>
      </c>
      <c r="F80" s="17"/>
      <c r="G80" s="17"/>
      <c r="H80" s="17"/>
      <c r="I80" s="17">
        <v>66411</v>
      </c>
    </row>
    <row r="81" spans="2:9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/>
      <c r="G81" s="26"/>
      <c r="H81" s="26"/>
      <c r="I81" s="26">
        <f>SUM(I74:I80)</f>
        <v>312378</v>
      </c>
    </row>
    <row r="82" spans="2:9" x14ac:dyDescent="0.25">
      <c r="B82" s="3">
        <v>80</v>
      </c>
      <c r="C82" s="7" t="s">
        <v>217</v>
      </c>
      <c r="D82" s="18" t="s">
        <v>218</v>
      </c>
      <c r="E82" s="17">
        <v>0</v>
      </c>
      <c r="F82" s="17"/>
      <c r="G82" s="17"/>
      <c r="H82" s="17"/>
      <c r="I82" s="17">
        <v>19680730</v>
      </c>
    </row>
    <row r="83" spans="2:9" x14ac:dyDescent="0.25">
      <c r="B83" s="3">
        <v>81</v>
      </c>
      <c r="C83" s="7" t="s">
        <v>219</v>
      </c>
      <c r="D83" s="18" t="s">
        <v>220</v>
      </c>
      <c r="E83" s="17">
        <v>0</v>
      </c>
      <c r="F83" s="17"/>
      <c r="G83" s="17"/>
      <c r="H83" s="17"/>
      <c r="I83" s="17">
        <v>0</v>
      </c>
    </row>
    <row r="84" spans="2:9" x14ac:dyDescent="0.25">
      <c r="B84" s="3">
        <v>82</v>
      </c>
      <c r="C84" s="7" t="s">
        <v>221</v>
      </c>
      <c r="D84" s="18" t="s">
        <v>222</v>
      </c>
      <c r="E84" s="17">
        <v>0</v>
      </c>
      <c r="F84" s="17"/>
      <c r="G84" s="17"/>
      <c r="H84" s="17"/>
      <c r="I84" s="17">
        <v>0</v>
      </c>
    </row>
    <row r="85" spans="2:9" x14ac:dyDescent="0.25">
      <c r="B85" s="3">
        <v>83</v>
      </c>
      <c r="C85" s="7" t="s">
        <v>223</v>
      </c>
      <c r="D85" s="18" t="s">
        <v>224</v>
      </c>
      <c r="E85" s="17">
        <v>0</v>
      </c>
      <c r="F85" s="17"/>
      <c r="G85" s="17"/>
      <c r="H85" s="17"/>
      <c r="I85" s="17">
        <v>5313797</v>
      </c>
    </row>
    <row r="86" spans="2:9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/>
      <c r="G86" s="26"/>
      <c r="H86" s="26"/>
      <c r="I86" s="26">
        <f>SUM(I82:I85)</f>
        <v>24994527</v>
      </c>
    </row>
    <row r="87" spans="2:9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/>
      <c r="G87" s="17"/>
      <c r="H87" s="17"/>
      <c r="I87" s="17">
        <v>0</v>
      </c>
    </row>
    <row r="88" spans="2:9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/>
      <c r="G88" s="17"/>
      <c r="H88" s="17"/>
      <c r="I88" s="17">
        <v>0</v>
      </c>
    </row>
    <row r="89" spans="2:9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/>
      <c r="G89" s="17"/>
      <c r="H89" s="17"/>
      <c r="I89" s="17">
        <v>0</v>
      </c>
    </row>
    <row r="90" spans="2:9" x14ac:dyDescent="0.25">
      <c r="B90" s="3">
        <v>88</v>
      </c>
      <c r="C90" s="7" t="s">
        <v>233</v>
      </c>
      <c r="D90" s="18" t="s">
        <v>234</v>
      </c>
      <c r="E90" s="17">
        <v>0</v>
      </c>
      <c r="F90" s="17"/>
      <c r="G90" s="17"/>
      <c r="H90" s="17"/>
      <c r="I90" s="17">
        <v>0</v>
      </c>
    </row>
    <row r="91" spans="2:9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/>
      <c r="G91" s="17"/>
      <c r="H91" s="17"/>
      <c r="I91" s="17">
        <v>0</v>
      </c>
    </row>
    <row r="92" spans="2:9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/>
      <c r="G92" s="17"/>
      <c r="H92" s="17"/>
      <c r="I92" s="17">
        <v>0</v>
      </c>
    </row>
    <row r="93" spans="2:9" x14ac:dyDescent="0.25">
      <c r="B93" s="3">
        <v>91</v>
      </c>
      <c r="C93" s="7" t="s">
        <v>239</v>
      </c>
      <c r="D93" s="18" t="s">
        <v>240</v>
      </c>
      <c r="E93" s="17">
        <v>0</v>
      </c>
      <c r="F93" s="17"/>
      <c r="G93" s="17"/>
      <c r="H93" s="17"/>
      <c r="I93" s="17">
        <v>0</v>
      </c>
    </row>
    <row r="94" spans="2:9" x14ac:dyDescent="0.25">
      <c r="B94" s="3">
        <v>92</v>
      </c>
      <c r="C94" s="7" t="s">
        <v>241</v>
      </c>
      <c r="D94" s="18" t="s">
        <v>242</v>
      </c>
      <c r="E94" s="17">
        <v>0</v>
      </c>
      <c r="F94" s="17"/>
      <c r="G94" s="17"/>
      <c r="H94" s="17"/>
      <c r="I94" s="17">
        <v>0</v>
      </c>
    </row>
    <row r="95" spans="2:9" x14ac:dyDescent="0.25">
      <c r="B95" s="3">
        <v>93</v>
      </c>
      <c r="C95" s="7" t="s">
        <v>243</v>
      </c>
      <c r="D95" s="18" t="s">
        <v>244</v>
      </c>
      <c r="E95" s="17">
        <v>0</v>
      </c>
      <c r="F95" s="17"/>
      <c r="G95" s="17"/>
      <c r="H95" s="17"/>
      <c r="I95" s="17">
        <v>0</v>
      </c>
    </row>
    <row r="96" spans="2:9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/>
      <c r="G96" s="26"/>
      <c r="H96" s="26"/>
      <c r="I96" s="26">
        <f>SUM(I87:I95)</f>
        <v>0</v>
      </c>
    </row>
    <row r="97" spans="2:9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33738526</v>
      </c>
      <c r="F97" s="26"/>
      <c r="G97" s="26"/>
      <c r="H97" s="26"/>
      <c r="I97" s="26">
        <f>I21+I22+I47+I56+I73+I81+I86+I96</f>
        <v>100621104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1.1 melléklet
a 10/2019. (VIII.30.) és 2/2019.(III.14.) önkormányzati rendeletekhez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2019-08-15T08:08:30Z</cp:lastPrinted>
  <dcterms:created xsi:type="dcterms:W3CDTF">2019-02-06T16:32:14Z</dcterms:created>
  <dcterms:modified xsi:type="dcterms:W3CDTF">2019-08-28T12:16:48Z</dcterms:modified>
</cp:coreProperties>
</file>