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firstSheet="1" activeTab="8"/>
  </bookViews>
  <sheets>
    <sheet name="1.be-ki" sheetId="1" r:id="rId1"/>
    <sheet name="2.kiad." sheetId="2" r:id="rId2"/>
    <sheet name="3.felhalm." sheetId="3" r:id="rId3"/>
    <sheet name="4.létszám" sheetId="4" r:id="rId4"/>
    <sheet name="5.szoc,átad" sheetId="5" r:id="rId5"/>
    <sheet name="6 többév" sheetId="6" r:id="rId6"/>
    <sheet name="7. adósság" sheetId="7" r:id="rId7"/>
    <sheet name="8. közv.tám." sheetId="8" r:id="rId8"/>
    <sheet name="9. pm" sheetId="9" r:id="rId9"/>
    <sheet name="10.vagyon " sheetId="10" r:id="rId10"/>
  </sheets>
  <definedNames>
    <definedName name="_xlnm.Print_Area" localSheetId="3">'4.létszám'!$A$1:$O$46</definedName>
  </definedNames>
  <calcPr fullCalcOnLoad="1"/>
</workbook>
</file>

<file path=xl/sharedStrings.xml><?xml version="1.0" encoding="utf-8"?>
<sst xmlns="http://schemas.openxmlformats.org/spreadsheetml/2006/main" count="545" uniqueCount="301">
  <si>
    <t>Bevételek</t>
  </si>
  <si>
    <t>Kiadások</t>
  </si>
  <si>
    <t>összesen</t>
  </si>
  <si>
    <t>(adatok ezer Ft-ban)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</si>
  <si>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</si>
  <si>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</si>
  <si>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</si>
  <si>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</si>
  <si>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</si>
  <si>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</si>
  <si>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</si>
  <si>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</si>
  <si>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</si>
  <si>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</si>
  <si>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</si>
  <si>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</si>
  <si>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</si>
  <si>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</si>
  <si>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</si>
  <si>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</si>
  <si>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</si>
  <si>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</si>
  <si>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</si>
  <si>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</si>
  <si>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</si>
  <si>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</si>
  <si>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</si>
  <si>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</si>
  <si>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</si>
  <si>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</si>
  <si>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</si>
  <si>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</si>
  <si>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</si>
  <si>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</si>
  <si>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</si>
  <si>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</si>
  <si>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</si>
  <si>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</si>
  <si>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</si>
  <si>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</si>
  <si>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</si>
  <si>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</si>
  <si>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</si>
  <si>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</si>
  <si>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</si>
  <si>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</si>
  <si>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</si>
  <si>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</si>
  <si>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</si>
  <si>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</si>
  <si>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</si>
  <si>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</si>
  <si>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</si>
  <si>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>Kieg.támogatás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</si>
  <si>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</si>
  <si>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</si>
  <si>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</si>
  <si>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</si>
  <si>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</si>
  <si>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</si>
  <si>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</si>
  <si>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</si>
  <si>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</si>
  <si>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</si>
  <si>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</si>
  <si>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</si>
  <si>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</si>
  <si>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</si>
  <si>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</si>
  <si>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</si>
  <si>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</si>
  <si>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</si>
  <si>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</si>
  <si>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</si>
  <si>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</si>
  <si>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eredeti</t>
  </si>
  <si>
    <t>mód</t>
  </si>
  <si>
    <t>Telj</t>
  </si>
  <si>
    <t>Ingatlanok értékesítése</t>
  </si>
  <si>
    <t>Működési</t>
  </si>
  <si>
    <t>2015. év</t>
  </si>
  <si>
    <t>2016. év</t>
  </si>
  <si>
    <t>2017.év</t>
  </si>
  <si>
    <t>Saját bevétel</t>
  </si>
  <si>
    <t xml:space="preserve"> ebből: intézményi bevétel</t>
  </si>
  <si>
    <t xml:space="preserve"> ebből: helyi adók</t>
  </si>
  <si>
    <t>Átengedett adók</t>
  </si>
  <si>
    <t>Támogatás ért.bevétel</t>
  </si>
  <si>
    <t xml:space="preserve">Támogatás </t>
  </si>
  <si>
    <t>Működési célú pénzeszk átv</t>
  </si>
  <si>
    <t>Összesen működési bevétel</t>
  </si>
  <si>
    <t>Összesen műk.kiadás</t>
  </si>
  <si>
    <t xml:space="preserve"> ebből: önk.vagyon hasznosításából bev.</t>
  </si>
  <si>
    <t>Támogatás értékű bevétel</t>
  </si>
  <si>
    <t>Hitel felvétel</t>
  </si>
  <si>
    <t>Összesen felhalmozási célú bevétel</t>
  </si>
  <si>
    <t>Össz.felhalcélú kiadás</t>
  </si>
  <si>
    <t>Mindösszesen bevétel</t>
  </si>
  <si>
    <t>Mindösszesen kiadás</t>
  </si>
  <si>
    <t>Államházt-on belüli megelőleg.</t>
  </si>
  <si>
    <t>Áht-on belüli megel.visszafiz.</t>
  </si>
  <si>
    <t>módosított</t>
  </si>
  <si>
    <t>Önkormányzat:</t>
  </si>
  <si>
    <t>Funkciócsoport</t>
  </si>
  <si>
    <t>1 fő</t>
  </si>
  <si>
    <t>4 fő</t>
  </si>
  <si>
    <t xml:space="preserve"> közalkalmazott</t>
  </si>
  <si>
    <t>Közfoglalkoztatottak:</t>
  </si>
  <si>
    <t xml:space="preserve"> egyéb bérrendszer</t>
  </si>
  <si>
    <t>Létszám összesen:</t>
  </si>
  <si>
    <t>Hosszabb időtartamú közfoglalkoztatás</t>
  </si>
  <si>
    <t>Választott tisztségviselők</t>
  </si>
  <si>
    <t>képviselő</t>
  </si>
  <si>
    <t>összes</t>
  </si>
  <si>
    <t>Államházt-on belüli megelőlegezések</t>
  </si>
  <si>
    <t>Államházt-on belüli megel.visszafiz.</t>
  </si>
  <si>
    <t>19. Áht-on belüli megel.visszafiz.</t>
  </si>
  <si>
    <t>teljesítés</t>
  </si>
  <si>
    <t>ingatlanok értékesítése</t>
  </si>
  <si>
    <t>Felh-i célú pénzeszk.átv.</t>
  </si>
  <si>
    <t>Helyi adók</t>
  </si>
  <si>
    <t>Felh-i és tőkejellegű bev.</t>
  </si>
  <si>
    <t>Közhatalmi bevételek</t>
  </si>
  <si>
    <t>Értékpapír vásárlás</t>
  </si>
  <si>
    <t>1.Értékpapír vás.(ELMIB)</t>
  </si>
  <si>
    <t>2.Közmunka program</t>
  </si>
  <si>
    <t>1.Út felújítás</t>
  </si>
  <si>
    <t>2. Vízelvezető árok felúj.</t>
  </si>
  <si>
    <t>3.Egyéb tárgyi eszk.</t>
  </si>
  <si>
    <t>Falu-és tanyagondnoki szolgálat</t>
  </si>
  <si>
    <t>21 fő</t>
  </si>
  <si>
    <t>22 fő</t>
  </si>
  <si>
    <t xml:space="preserve">polgármester </t>
  </si>
  <si>
    <t>2014.év</t>
  </si>
  <si>
    <t>Ingatlan értékesítés</t>
  </si>
  <si>
    <t>Értékpapír vás.</t>
  </si>
  <si>
    <t>Hajmás</t>
  </si>
  <si>
    <t>I. . A saját bevételek és az adósságot keletkeztető ügyletekből és kezességvállalásokból fennálló kötelezettségek aránya</t>
  </si>
  <si>
    <t xml:space="preserve">A. </t>
  </si>
  <si>
    <t xml:space="preserve">B. </t>
  </si>
  <si>
    <t xml:space="preserve">C. </t>
  </si>
  <si>
    <t xml:space="preserve"> I. Saját bevételek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</si>
  <si>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</si>
  <si>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</si>
  <si>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</si>
  <si>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</si>
  <si>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</si>
  <si>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</si>
  <si>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</si>
  <si>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</si>
  <si>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 xml:space="preserve">E. </t>
  </si>
  <si>
    <t xml:space="preserve">F. 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</si>
  <si>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</si>
  <si>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</si>
  <si>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</si>
  <si>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</si>
  <si>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</si>
  <si>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</si>
  <si>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</si>
  <si>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</si>
  <si>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</si>
  <si>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</si>
  <si>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</si>
  <si>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 xml:space="preserve">D.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</si>
  <si>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</si>
  <si>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</si>
  <si>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</si>
  <si>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</si>
  <si>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  ft-ban</t>
  </si>
  <si>
    <t>D</t>
  </si>
  <si>
    <t>ssz:</t>
  </si>
  <si>
    <t>Ft/fő</t>
  </si>
  <si>
    <t>fő</t>
  </si>
  <si>
    <t>Teljesítés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</si>
  <si>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</si>
  <si>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</si>
  <si>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</si>
  <si>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</si>
  <si>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</si>
  <si>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</si>
  <si>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</si>
  <si>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 xml:space="preserve">Összesen: </t>
  </si>
  <si>
    <t>A</t>
  </si>
  <si>
    <t xml:space="preserve">B </t>
  </si>
  <si>
    <t>C</t>
  </si>
  <si>
    <t>Előző évi</t>
  </si>
  <si>
    <t xml:space="preserve">Tárgyévi </t>
  </si>
  <si>
    <t>költség-</t>
  </si>
  <si>
    <t>vetési</t>
  </si>
  <si>
    <t>beszámoló</t>
  </si>
  <si>
    <t>záró adatai</t>
  </si>
  <si>
    <t xml:space="preserve"> </t>
  </si>
  <si>
    <t xml:space="preserve">Vagyont bemutató mérleg </t>
  </si>
  <si>
    <t>forgalomképesség szerinti bontásban</t>
  </si>
  <si>
    <t>adatok eFt-ban</t>
  </si>
  <si>
    <t xml:space="preserve">Ssz. </t>
  </si>
  <si>
    <t xml:space="preserve">A </t>
  </si>
  <si>
    <t>E</t>
  </si>
  <si>
    <t>F</t>
  </si>
  <si>
    <t>G</t>
  </si>
  <si>
    <t>H</t>
  </si>
  <si>
    <t>I</t>
  </si>
  <si>
    <t>J</t>
  </si>
  <si>
    <t>Eszközök</t>
  </si>
  <si>
    <t>Források</t>
  </si>
  <si>
    <t>ebből</t>
  </si>
  <si>
    <t xml:space="preserve">                 Önkormányzat</t>
  </si>
  <si>
    <t>ebből:</t>
  </si>
  <si>
    <t>egyéb v.</t>
  </si>
  <si>
    <t>For.képt.</t>
  </si>
  <si>
    <t>Kor. Fork.</t>
  </si>
  <si>
    <t xml:space="preserve">Egyéb </t>
  </si>
  <si>
    <t>A) BEFEKTETETT  ESZKÖZÖK</t>
  </si>
  <si>
    <t>D)   SAJÁT TŐKE</t>
  </si>
  <si>
    <t xml:space="preserve">  - ebből</t>
  </si>
  <si>
    <t>l.    Tartós tőke</t>
  </si>
  <si>
    <t>2.    Tőkeváltozások</t>
  </si>
  <si>
    <t>I.   Immateriális javak</t>
  </si>
  <si>
    <t>3.    Értékelési tartalék</t>
  </si>
  <si>
    <t>II.  Tárgyi eszközök</t>
  </si>
  <si>
    <t xml:space="preserve"> - ingatlanok</t>
  </si>
  <si>
    <t xml:space="preserve"> - gépek,berendezések</t>
  </si>
  <si>
    <t xml:space="preserve"> - járművek</t>
  </si>
  <si>
    <t>E)    TARTALÉKOK</t>
  </si>
  <si>
    <t xml:space="preserve"> - beruházások</t>
  </si>
  <si>
    <t>III.  Befektetett pénzügyi eszközök</t>
  </si>
  <si>
    <t>I.     Költségvetési tartalékok</t>
  </si>
  <si>
    <t>IV. Üzemeltetésre, kezelésre átadott</t>
  </si>
  <si>
    <t>II.    Vállalkozási tartalékok</t>
  </si>
  <si>
    <t>B) FORGÓESZKÖZÖK</t>
  </si>
  <si>
    <t>F)    KÖTELEZETTSÉGEK</t>
  </si>
  <si>
    <t xml:space="preserve"> - ebből</t>
  </si>
  <si>
    <t>I.    Készletek</t>
  </si>
  <si>
    <t>II.   Követelések</t>
  </si>
  <si>
    <t>I.    Hosszú lejáratú köt.-ek</t>
  </si>
  <si>
    <t>III.  Értékpapírok</t>
  </si>
  <si>
    <t>II.   Rövid lejáratú köt.-ek</t>
  </si>
  <si>
    <t>IV. Pénzeszközök</t>
  </si>
  <si>
    <t>III.  Egyéb passzív pü.elsz.- ok</t>
  </si>
  <si>
    <t>V.  Egyéb aktív pü. elszámolások</t>
  </si>
  <si>
    <t>Eszközök összesen</t>
  </si>
  <si>
    <t>Források összesen:</t>
  </si>
  <si>
    <t>A 0-ra leírt, de használatban lévő, illetve használaton kívüli eszközök állománya</t>
  </si>
  <si>
    <t>B</t>
  </si>
  <si>
    <t>0-s bruttó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</si>
  <si>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</si>
  <si>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</si>
  <si>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</si>
  <si>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</si>
  <si>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</si>
  <si>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</si>
  <si>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</si>
  <si>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</si>
  <si>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>B: Hivatal</t>
  </si>
  <si>
    <t>II. Gépek, berendezések</t>
  </si>
  <si>
    <t xml:space="preserve">módosított adatok </t>
  </si>
  <si>
    <t>A)</t>
  </si>
  <si>
    <t>B)</t>
  </si>
  <si>
    <t>15 fő</t>
  </si>
  <si>
    <t>mód.</t>
  </si>
  <si>
    <t>13 fő</t>
  </si>
  <si>
    <t xml:space="preserve">                 </t>
  </si>
  <si>
    <t>polgármester</t>
  </si>
  <si>
    <t>(részmunkaidőben fogl.)</t>
  </si>
  <si>
    <t>2 fő</t>
  </si>
  <si>
    <t xml:space="preserve">1 fő          </t>
  </si>
  <si>
    <t>Szakfel.</t>
  </si>
  <si>
    <t>1. melléklet az 5./2015 (V.28.)  önkormányzati rendelethez</t>
  </si>
  <si>
    <t>2. melléklet az .5./2015 (V.28.)  önkormányzati rendelethez</t>
  </si>
  <si>
    <t>3. melléklet az 5./2015 (V.28.)  önkormányzati rendelethez</t>
  </si>
  <si>
    <t>4. melléklet az 5./2015 (V.28.)  önkormányzati rendelethez</t>
  </si>
  <si>
    <t>5. melléklet az 5./2015 (V.28.) önkormányzati rendelthez</t>
  </si>
  <si>
    <r>
      <t>6. melléklet az</t>
    </r>
    <r>
      <rPr>
        <sz val="10"/>
        <rFont val="Arial"/>
        <family val="2"/>
      </rPr>
      <t xml:space="preserve"> .5./2015 (V.28.) </t>
    </r>
    <r>
      <rPr>
        <sz val="10"/>
        <rFont val="Arial"/>
        <family val="0"/>
      </rPr>
      <t xml:space="preserve"> önkormányzati rendelethez</t>
    </r>
  </si>
  <si>
    <t>7.  melléklet a(z) 5./2015 (V.28.)  önkormányzati rendelethez</t>
  </si>
  <si>
    <t>8. mellkéklet a(z) 5./2015 (V.28.)  önkormányzati rendelethez</t>
  </si>
  <si>
    <t>9. melléklet  5./2015 (V.28.)  önkormányzati rendelethez</t>
  </si>
  <si>
    <t>10/B  melléklet   5./2015 (V.28.) önkormányzati rendelethez</t>
  </si>
  <si>
    <t>10/A melléklet  5./2015 (V.28.)  önkormányzati rendelethez</t>
  </si>
  <si>
    <t>Hajmás Község Önkormányzata maradványkimutatása</t>
  </si>
  <si>
    <t>adatok ezer forintban</t>
  </si>
  <si>
    <t>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</si>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</sst>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"/>
    <numFmt numFmtId="169" formatCode="0.000"/>
    <numFmt numFmtId="170" formatCode="#,##0\ \ \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57">
      <alignment/>
      <protection/>
    </xf>
    <xf numFmtId="0" fontId="2" fillId="0" borderId="10" xfId="57" applyFont="1" applyBorder="1">
      <alignment/>
      <protection/>
    </xf>
    <xf numFmtId="0" fontId="0" fillId="0" borderId="10" xfId="57" applyBorder="1">
      <alignment/>
      <protection/>
    </xf>
    <xf numFmtId="1" fontId="2" fillId="0" borderId="10" xfId="57" applyNumberFormat="1" applyFont="1" applyBorder="1">
      <alignment/>
      <protection/>
    </xf>
    <xf numFmtId="1" fontId="0" fillId="0" borderId="10" xfId="57" applyNumberFormat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0" xfId="0" applyFont="1" applyAlignment="1">
      <alignment horizontal="center"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2" fontId="2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1" fontId="0" fillId="0" borderId="0" xfId="57" applyNumberFormat="1">
      <alignment/>
      <protection/>
    </xf>
    <xf numFmtId="0" fontId="2" fillId="0" borderId="1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57" applyBorder="1">
      <alignment/>
      <protection/>
    </xf>
    <xf numFmtId="0" fontId="0" fillId="0" borderId="16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24" xfId="0" applyFont="1" applyBorder="1" applyAlignment="1">
      <alignment horizontal="justify"/>
    </xf>
    <xf numFmtId="0" fontId="0" fillId="0" borderId="25" xfId="0" applyFont="1" applyFill="1" applyBorder="1" applyAlignment="1">
      <alignment horizontal="justify"/>
    </xf>
    <xf numFmtId="0" fontId="0" fillId="0" borderId="26" xfId="0" applyFont="1" applyBorder="1" applyAlignment="1">
      <alignment horizontal="justify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2" fillId="0" borderId="21" xfId="0" applyFont="1" applyFill="1" applyBorder="1" applyAlignment="1">
      <alignment horizontal="justify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6" xfId="0" applyFont="1" applyFill="1" applyBorder="1" applyAlignment="1">
      <alignment horizontal="justify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5" xfId="0" applyFont="1" applyFill="1" applyBorder="1" applyAlignment="1">
      <alignment horizontal="justify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16" xfId="57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8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U29"/>
  <sheetViews>
    <sheetView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26.28125" style="0" customWidth="1"/>
    <col min="11" max="11" width="9.140625" style="57" customWidth="1"/>
    <col min="12" max="12" width="24.57421875" style="0" customWidth="1"/>
  </cols>
  <sheetData>
    <row r="2" spans="1:21" ht="12.75">
      <c r="A2" s="149" t="s">
        <v>267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2.75">
      <c r="A3" s="149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ht="12.75">
      <c r="A4" s="73" t="s">
        <v>136</v>
      </c>
    </row>
    <row r="5" spans="1:21" ht="12.75">
      <c r="A5" s="146" t="s">
        <v>4</v>
      </c>
      <c r="B5" s="147"/>
      <c r="C5" s="147"/>
      <c r="D5" s="147"/>
      <c r="E5" s="147"/>
      <c r="F5" s="147"/>
      <c r="G5" s="147"/>
      <c r="H5" s="147"/>
      <c r="I5" s="147"/>
      <c r="J5" s="148"/>
      <c r="K5" s="135"/>
      <c r="L5" s="146" t="s">
        <v>4</v>
      </c>
      <c r="M5" s="147"/>
      <c r="N5" s="147"/>
      <c r="O5" s="147"/>
      <c r="P5" s="147"/>
      <c r="Q5" s="147"/>
      <c r="R5" s="147"/>
      <c r="S5" s="147"/>
      <c r="T5" s="147"/>
      <c r="U5" s="148"/>
    </row>
    <row r="6" spans="1:21" ht="12.75">
      <c r="A6" s="152" t="s">
        <v>0</v>
      </c>
      <c r="B6" s="152"/>
      <c r="C6" s="152"/>
      <c r="D6" s="152"/>
      <c r="E6" s="152"/>
      <c r="F6" s="152"/>
      <c r="G6" s="152"/>
      <c r="H6" s="152"/>
      <c r="I6" s="44"/>
      <c r="J6" s="44"/>
      <c r="K6" s="136"/>
      <c r="L6" s="153" t="s">
        <v>1</v>
      </c>
      <c r="M6" s="154"/>
      <c r="N6" s="154"/>
      <c r="O6" s="154"/>
      <c r="P6" s="154"/>
      <c r="Q6" s="154"/>
      <c r="R6" s="154"/>
      <c r="S6" s="155"/>
      <c r="T6" s="45"/>
      <c r="U6" s="4"/>
    </row>
    <row r="7" spans="1:21" ht="12.75">
      <c r="A7" s="8"/>
      <c r="B7" s="146" t="s">
        <v>5</v>
      </c>
      <c r="C7" s="148"/>
      <c r="D7" s="146" t="s">
        <v>6</v>
      </c>
      <c r="E7" s="148"/>
      <c r="F7" s="146" t="s">
        <v>52</v>
      </c>
      <c r="G7" s="148"/>
      <c r="H7" s="150" t="s">
        <v>2</v>
      </c>
      <c r="I7" s="150" t="s">
        <v>76</v>
      </c>
      <c r="J7" s="150" t="s">
        <v>117</v>
      </c>
      <c r="K7" s="137"/>
      <c r="L7" s="8"/>
      <c r="M7" s="146" t="s">
        <v>5</v>
      </c>
      <c r="N7" s="148"/>
      <c r="O7" s="146" t="s">
        <v>6</v>
      </c>
      <c r="P7" s="148"/>
      <c r="Q7" s="146" t="s">
        <v>52</v>
      </c>
      <c r="R7" s="148"/>
      <c r="S7" s="150" t="s">
        <v>2</v>
      </c>
      <c r="T7" s="150" t="s">
        <v>76</v>
      </c>
      <c r="U7" s="150" t="s">
        <v>117</v>
      </c>
    </row>
    <row r="8" spans="1:21" ht="12.75">
      <c r="A8" s="8"/>
      <c r="B8" s="7" t="s">
        <v>75</v>
      </c>
      <c r="C8" s="7" t="s">
        <v>76</v>
      </c>
      <c r="D8" s="7" t="s">
        <v>75</v>
      </c>
      <c r="E8" s="7" t="s">
        <v>76</v>
      </c>
      <c r="F8" s="7" t="s">
        <v>75</v>
      </c>
      <c r="G8" s="7" t="s">
        <v>76</v>
      </c>
      <c r="H8" s="151"/>
      <c r="I8" s="151"/>
      <c r="J8" s="151"/>
      <c r="K8" s="137"/>
      <c r="L8" s="8"/>
      <c r="M8" s="7" t="s">
        <v>75</v>
      </c>
      <c r="N8" s="7" t="s">
        <v>76</v>
      </c>
      <c r="O8" s="7" t="s">
        <v>75</v>
      </c>
      <c r="P8" s="7" t="s">
        <v>76</v>
      </c>
      <c r="Q8" s="7" t="s">
        <v>75</v>
      </c>
      <c r="R8" s="7" t="s">
        <v>76</v>
      </c>
      <c r="S8" s="151"/>
      <c r="T8" s="151"/>
      <c r="U8" s="151"/>
    </row>
    <row r="9" spans="1:21" ht="12.75">
      <c r="A9" s="4" t="s">
        <v>7</v>
      </c>
      <c r="B9" s="4">
        <v>9621</v>
      </c>
      <c r="C9" s="4">
        <v>16342</v>
      </c>
      <c r="D9" s="4">
        <v>2500</v>
      </c>
      <c r="E9" s="4"/>
      <c r="F9" s="4">
        <v>0</v>
      </c>
      <c r="G9" s="4"/>
      <c r="H9" s="4">
        <f aca="true" t="shared" si="0" ref="H9:I13">B9+D9+F9</f>
        <v>12121</v>
      </c>
      <c r="I9" s="4">
        <f t="shared" si="0"/>
        <v>16342</v>
      </c>
      <c r="J9" s="4">
        <v>16342</v>
      </c>
      <c r="K9" s="120"/>
      <c r="L9" s="4" t="s">
        <v>8</v>
      </c>
      <c r="M9" s="4">
        <v>4817</v>
      </c>
      <c r="N9" s="4">
        <v>22907</v>
      </c>
      <c r="O9" s="4">
        <v>16015</v>
      </c>
      <c r="P9" s="4"/>
      <c r="Q9" s="4">
        <v>0</v>
      </c>
      <c r="R9" s="4">
        <v>4452</v>
      </c>
      <c r="S9" s="4">
        <f aca="true" t="shared" si="1" ref="S9:T14">M9+O9+Q9</f>
        <v>20832</v>
      </c>
      <c r="T9" s="4">
        <v>27359</v>
      </c>
      <c r="U9" s="4">
        <v>27077</v>
      </c>
    </row>
    <row r="10" spans="1:21" ht="12.75">
      <c r="A10" s="4" t="s">
        <v>9</v>
      </c>
      <c r="B10" s="4">
        <v>4864</v>
      </c>
      <c r="C10" s="4">
        <v>9909</v>
      </c>
      <c r="D10" s="4">
        <v>14776</v>
      </c>
      <c r="E10" s="4"/>
      <c r="F10" s="4"/>
      <c r="G10" s="4"/>
      <c r="H10" s="4">
        <f t="shared" si="0"/>
        <v>19640</v>
      </c>
      <c r="I10" s="4">
        <v>29135</v>
      </c>
      <c r="J10" s="5">
        <v>33601</v>
      </c>
      <c r="K10" s="125"/>
      <c r="L10" s="5" t="s">
        <v>10</v>
      </c>
      <c r="M10" s="4">
        <v>1277</v>
      </c>
      <c r="N10" s="4">
        <v>3262</v>
      </c>
      <c r="O10" s="4">
        <v>2369</v>
      </c>
      <c r="P10" s="4"/>
      <c r="Q10" s="4">
        <v>0</v>
      </c>
      <c r="R10" s="4">
        <v>1270</v>
      </c>
      <c r="S10" s="4">
        <f t="shared" si="1"/>
        <v>3646</v>
      </c>
      <c r="T10" s="4">
        <v>4532</v>
      </c>
      <c r="U10" s="4">
        <v>4532</v>
      </c>
    </row>
    <row r="11" spans="1:21" ht="12.75">
      <c r="A11" s="4" t="s">
        <v>122</v>
      </c>
      <c r="B11" s="4">
        <v>0</v>
      </c>
      <c r="C11" s="4">
        <v>4634</v>
      </c>
      <c r="D11" s="4">
        <v>1670</v>
      </c>
      <c r="E11" s="4"/>
      <c r="F11" s="4"/>
      <c r="G11" s="4">
        <v>823</v>
      </c>
      <c r="H11" s="4">
        <f t="shared" si="0"/>
        <v>1670</v>
      </c>
      <c r="I11" s="4">
        <v>1670</v>
      </c>
      <c r="J11" s="4">
        <v>2567</v>
      </c>
      <c r="K11" s="120"/>
      <c r="L11" s="4" t="s">
        <v>11</v>
      </c>
      <c r="M11" s="4">
        <v>5115</v>
      </c>
      <c r="N11" s="4">
        <v>11404</v>
      </c>
      <c r="O11" s="4">
        <v>1694</v>
      </c>
      <c r="P11" s="4"/>
      <c r="Q11" s="4">
        <v>0</v>
      </c>
      <c r="R11" s="4">
        <v>4</v>
      </c>
      <c r="S11" s="4">
        <f t="shared" si="1"/>
        <v>6809</v>
      </c>
      <c r="T11" s="4">
        <v>11408</v>
      </c>
      <c r="U11" s="4">
        <v>11224</v>
      </c>
    </row>
    <row r="12" spans="1:21" ht="12.75">
      <c r="A12" s="4" t="s">
        <v>12</v>
      </c>
      <c r="B12" s="4"/>
      <c r="C12" s="4">
        <v>0</v>
      </c>
      <c r="D12" s="4"/>
      <c r="E12" s="4"/>
      <c r="F12" s="4">
        <v>0</v>
      </c>
      <c r="G12" s="4">
        <v>6036</v>
      </c>
      <c r="H12" s="4">
        <f t="shared" si="0"/>
        <v>0</v>
      </c>
      <c r="I12" s="4">
        <v>5249</v>
      </c>
      <c r="J12" s="4">
        <v>5415</v>
      </c>
      <c r="K12" s="120"/>
      <c r="L12" s="4" t="s">
        <v>13</v>
      </c>
      <c r="M12" s="4">
        <v>6105</v>
      </c>
      <c r="N12" s="4">
        <v>6206</v>
      </c>
      <c r="O12" s="4">
        <v>0</v>
      </c>
      <c r="P12" s="4"/>
      <c r="Q12" s="4"/>
      <c r="R12" s="4"/>
      <c r="S12" s="4">
        <f t="shared" si="1"/>
        <v>6105</v>
      </c>
      <c r="T12" s="4">
        <f t="shared" si="1"/>
        <v>6206</v>
      </c>
      <c r="U12" s="4">
        <v>6028</v>
      </c>
    </row>
    <row r="13" spans="1:21" ht="12.75">
      <c r="A13" s="4" t="s">
        <v>53</v>
      </c>
      <c r="B13" s="4">
        <v>5858</v>
      </c>
      <c r="C13" s="4">
        <v>983</v>
      </c>
      <c r="D13" s="4">
        <v>1154</v>
      </c>
      <c r="E13" s="4"/>
      <c r="F13" s="4">
        <v>1238</v>
      </c>
      <c r="G13" s="4"/>
      <c r="H13" s="4">
        <f t="shared" si="0"/>
        <v>8250</v>
      </c>
      <c r="I13" s="4">
        <f t="shared" si="0"/>
        <v>983</v>
      </c>
      <c r="J13" s="4">
        <v>983</v>
      </c>
      <c r="K13" s="120"/>
      <c r="L13" s="4" t="s">
        <v>14</v>
      </c>
      <c r="M13" s="4">
        <v>3029</v>
      </c>
      <c r="N13" s="4">
        <v>4171</v>
      </c>
      <c r="O13" s="4">
        <v>22</v>
      </c>
      <c r="P13" s="4"/>
      <c r="Q13" s="4">
        <v>1238</v>
      </c>
      <c r="R13" s="4">
        <v>225</v>
      </c>
      <c r="S13" s="4">
        <f t="shared" si="1"/>
        <v>4289</v>
      </c>
      <c r="T13" s="4">
        <f t="shared" si="1"/>
        <v>4396</v>
      </c>
      <c r="U13" s="4">
        <v>3680</v>
      </c>
    </row>
    <row r="14" spans="1:21" ht="12.75">
      <c r="A14" s="4" t="s">
        <v>99</v>
      </c>
      <c r="B14" s="4"/>
      <c r="C14" s="4">
        <v>792</v>
      </c>
      <c r="D14" s="4"/>
      <c r="E14" s="4"/>
      <c r="F14" s="4"/>
      <c r="G14" s="4"/>
      <c r="H14" s="4"/>
      <c r="I14" s="4">
        <v>522</v>
      </c>
      <c r="J14" s="4">
        <v>522</v>
      </c>
      <c r="K14" s="120"/>
      <c r="L14" s="4" t="s">
        <v>100</v>
      </c>
      <c r="M14" s="4"/>
      <c r="N14" s="4">
        <v>792</v>
      </c>
      <c r="O14" s="4"/>
      <c r="P14" s="4"/>
      <c r="Q14" s="4"/>
      <c r="R14" s="4"/>
      <c r="S14" s="4">
        <f t="shared" si="1"/>
        <v>0</v>
      </c>
      <c r="T14" s="4"/>
      <c r="U14" s="4">
        <v>0</v>
      </c>
    </row>
    <row r="15" spans="1:21" ht="12.75">
      <c r="A15" s="8" t="s">
        <v>15</v>
      </c>
      <c r="B15" s="8">
        <f>B9+B10+B11+B12+B13+B14</f>
        <v>20343</v>
      </c>
      <c r="C15" s="8">
        <f aca="true" t="shared" si="2" ref="C15:J15">C9+C10+C11+C12+C13+C14</f>
        <v>32660</v>
      </c>
      <c r="D15" s="8">
        <f t="shared" si="2"/>
        <v>20100</v>
      </c>
      <c r="E15" s="8">
        <f t="shared" si="2"/>
        <v>0</v>
      </c>
      <c r="F15" s="8">
        <f t="shared" si="2"/>
        <v>1238</v>
      </c>
      <c r="G15" s="8">
        <f t="shared" si="2"/>
        <v>6859</v>
      </c>
      <c r="H15" s="8">
        <f t="shared" si="2"/>
        <v>41681</v>
      </c>
      <c r="I15" s="8">
        <f t="shared" si="2"/>
        <v>53901</v>
      </c>
      <c r="J15" s="8">
        <f t="shared" si="2"/>
        <v>59430</v>
      </c>
      <c r="K15" s="138"/>
      <c r="L15" s="8"/>
      <c r="M15" s="8">
        <f>M9+M10+M11+M13+M14+M12</f>
        <v>20343</v>
      </c>
      <c r="N15" s="8">
        <f aca="true" t="shared" si="3" ref="N15:U15">N9+N10+N11+N13+N14+N12</f>
        <v>48742</v>
      </c>
      <c r="O15" s="8">
        <f t="shared" si="3"/>
        <v>20100</v>
      </c>
      <c r="P15" s="8">
        <f t="shared" si="3"/>
        <v>0</v>
      </c>
      <c r="Q15" s="8">
        <f t="shared" si="3"/>
        <v>1238</v>
      </c>
      <c r="R15" s="8">
        <f t="shared" si="3"/>
        <v>5951</v>
      </c>
      <c r="S15" s="8">
        <f t="shared" si="3"/>
        <v>41681</v>
      </c>
      <c r="T15" s="8">
        <f t="shared" si="3"/>
        <v>53901</v>
      </c>
      <c r="U15" s="8">
        <f t="shared" si="3"/>
        <v>52541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39"/>
      <c r="L16" s="6"/>
      <c r="M16" s="6"/>
      <c r="N16" s="6"/>
      <c r="O16" s="6"/>
      <c r="P16" s="6"/>
      <c r="Q16" s="6"/>
      <c r="R16" s="6"/>
      <c r="S16" s="6"/>
      <c r="T16" s="6"/>
    </row>
    <row r="17" spans="1:21" ht="12.75">
      <c r="A17" s="146" t="s">
        <v>16</v>
      </c>
      <c r="B17" s="147"/>
      <c r="C17" s="147"/>
      <c r="D17" s="147"/>
      <c r="E17" s="147"/>
      <c r="F17" s="147"/>
      <c r="G17" s="147"/>
      <c r="H17" s="147"/>
      <c r="I17" s="147"/>
      <c r="J17" s="148"/>
      <c r="K17" s="141"/>
      <c r="L17" s="146" t="s">
        <v>16</v>
      </c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1" ht="12.75">
      <c r="A18" s="146" t="s">
        <v>0</v>
      </c>
      <c r="B18" s="147"/>
      <c r="C18" s="147"/>
      <c r="D18" s="147"/>
      <c r="E18" s="147"/>
      <c r="F18" s="147"/>
      <c r="G18" s="147"/>
      <c r="H18" s="147"/>
      <c r="I18" s="147"/>
      <c r="J18" s="148"/>
      <c r="K18" s="140"/>
      <c r="L18" s="146" t="s">
        <v>1</v>
      </c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1" ht="12.75">
      <c r="A19" s="8"/>
      <c r="B19" s="146" t="s">
        <v>5</v>
      </c>
      <c r="C19" s="148"/>
      <c r="D19" s="146" t="s">
        <v>17</v>
      </c>
      <c r="E19" s="148"/>
      <c r="F19" s="146" t="s">
        <v>52</v>
      </c>
      <c r="G19" s="148"/>
      <c r="H19" s="150" t="s">
        <v>2</v>
      </c>
      <c r="I19" s="150" t="s">
        <v>76</v>
      </c>
      <c r="J19" s="150" t="s">
        <v>117</v>
      </c>
      <c r="K19" s="137"/>
      <c r="L19" s="8"/>
      <c r="M19" s="146" t="s">
        <v>5</v>
      </c>
      <c r="N19" s="148"/>
      <c r="O19" s="146" t="s">
        <v>6</v>
      </c>
      <c r="P19" s="148"/>
      <c r="Q19" s="146" t="s">
        <v>52</v>
      </c>
      <c r="R19" s="148"/>
      <c r="S19" s="150" t="s">
        <v>2</v>
      </c>
      <c r="T19" s="150" t="s">
        <v>76</v>
      </c>
      <c r="U19" s="150" t="s">
        <v>117</v>
      </c>
    </row>
    <row r="20" spans="1:21" ht="12.75">
      <c r="A20" s="8"/>
      <c r="B20" s="7" t="s">
        <v>75</v>
      </c>
      <c r="C20" s="7" t="s">
        <v>76</v>
      </c>
      <c r="D20" s="7" t="s">
        <v>75</v>
      </c>
      <c r="E20" s="7" t="s">
        <v>76</v>
      </c>
      <c r="F20" s="7" t="s">
        <v>75</v>
      </c>
      <c r="G20" s="7" t="s">
        <v>76</v>
      </c>
      <c r="H20" s="151"/>
      <c r="I20" s="151"/>
      <c r="J20" s="151"/>
      <c r="K20" s="137"/>
      <c r="L20" s="8"/>
      <c r="M20" s="7" t="s">
        <v>75</v>
      </c>
      <c r="N20" s="7" t="s">
        <v>76</v>
      </c>
      <c r="O20" s="7" t="s">
        <v>75</v>
      </c>
      <c r="P20" s="7" t="s">
        <v>76</v>
      </c>
      <c r="Q20" s="7" t="s">
        <v>75</v>
      </c>
      <c r="R20" s="7" t="s">
        <v>76</v>
      </c>
      <c r="S20" s="151"/>
      <c r="T20" s="151"/>
      <c r="U20" s="151"/>
    </row>
    <row r="21" spans="1:21" ht="12.75">
      <c r="A21" s="4" t="s">
        <v>120</v>
      </c>
      <c r="B21" s="4"/>
      <c r="C21" s="4"/>
      <c r="D21" s="4">
        <v>0</v>
      </c>
      <c r="E21" s="4">
        <v>0</v>
      </c>
      <c r="F21" s="4"/>
      <c r="G21" s="4"/>
      <c r="H21" s="4">
        <f aca="true" t="shared" si="4" ref="H21:I26">B21+D21+F21</f>
        <v>0</v>
      </c>
      <c r="I21" s="4">
        <f t="shared" si="4"/>
        <v>0</v>
      </c>
      <c r="J21" s="4">
        <v>0</v>
      </c>
      <c r="K21" s="120"/>
      <c r="L21" s="4" t="s">
        <v>19</v>
      </c>
      <c r="M21" s="4"/>
      <c r="N21" s="4">
        <v>12965</v>
      </c>
      <c r="O21" s="4"/>
      <c r="P21" s="4">
        <v>0</v>
      </c>
      <c r="Q21" s="4"/>
      <c r="R21" s="4"/>
      <c r="S21" s="4">
        <f aca="true" t="shared" si="5" ref="S21:T26">M21+O21+Q21</f>
        <v>0</v>
      </c>
      <c r="T21" s="4">
        <f t="shared" si="5"/>
        <v>12965</v>
      </c>
      <c r="U21" s="4">
        <v>12965</v>
      </c>
    </row>
    <row r="22" spans="1:21" ht="12.75">
      <c r="A22" s="4" t="s">
        <v>121</v>
      </c>
      <c r="B22" s="4"/>
      <c r="C22" s="4"/>
      <c r="D22" s="4">
        <v>217</v>
      </c>
      <c r="E22" s="4">
        <v>0</v>
      </c>
      <c r="F22" s="4"/>
      <c r="G22" s="4"/>
      <c r="H22" s="4">
        <f t="shared" si="4"/>
        <v>217</v>
      </c>
      <c r="I22" s="4">
        <f t="shared" si="4"/>
        <v>0</v>
      </c>
      <c r="J22" s="4">
        <v>0</v>
      </c>
      <c r="K22" s="120"/>
      <c r="L22" s="4" t="s">
        <v>18</v>
      </c>
      <c r="M22" s="4"/>
      <c r="N22" s="4"/>
      <c r="O22" s="4">
        <v>1073</v>
      </c>
      <c r="P22" s="4">
        <v>1266</v>
      </c>
      <c r="Q22" s="4"/>
      <c r="R22" s="4"/>
      <c r="S22" s="4">
        <f t="shared" si="5"/>
        <v>1073</v>
      </c>
      <c r="T22" s="4">
        <f t="shared" si="5"/>
        <v>1266</v>
      </c>
      <c r="U22" s="4">
        <v>1266</v>
      </c>
    </row>
    <row r="23" spans="1:21" ht="12.75">
      <c r="A23" s="4" t="s">
        <v>54</v>
      </c>
      <c r="B23" s="4"/>
      <c r="C23" s="4">
        <v>11161</v>
      </c>
      <c r="D23" s="4">
        <v>856</v>
      </c>
      <c r="E23" s="4"/>
      <c r="F23" s="4"/>
      <c r="G23" s="4"/>
      <c r="H23" s="4">
        <f t="shared" si="4"/>
        <v>856</v>
      </c>
      <c r="I23" s="4">
        <f t="shared" si="4"/>
        <v>11161</v>
      </c>
      <c r="J23" s="4">
        <v>11161</v>
      </c>
      <c r="K23" s="120"/>
      <c r="L23" s="4" t="s">
        <v>20</v>
      </c>
      <c r="M23" s="4"/>
      <c r="N23" s="4"/>
      <c r="O23" s="4"/>
      <c r="P23" s="4"/>
      <c r="Q23" s="4"/>
      <c r="R23" s="4"/>
      <c r="S23" s="4">
        <f t="shared" si="5"/>
        <v>0</v>
      </c>
      <c r="T23" s="4">
        <f t="shared" si="5"/>
        <v>0</v>
      </c>
      <c r="U23" s="4"/>
    </row>
    <row r="24" spans="1:21" ht="12.75">
      <c r="A24" s="4" t="s">
        <v>78</v>
      </c>
      <c r="B24" s="4"/>
      <c r="C24" s="4"/>
      <c r="D24" s="4"/>
      <c r="E24" s="4">
        <v>2500</v>
      </c>
      <c r="F24" s="4"/>
      <c r="G24" s="4"/>
      <c r="H24" s="4">
        <f t="shared" si="4"/>
        <v>0</v>
      </c>
      <c r="I24" s="4">
        <f t="shared" si="4"/>
        <v>2500</v>
      </c>
      <c r="J24" s="4">
        <v>2500</v>
      </c>
      <c r="K24" s="120"/>
      <c r="L24" s="4" t="s">
        <v>55</v>
      </c>
      <c r="M24" s="4"/>
      <c r="N24" s="4"/>
      <c r="O24" s="4"/>
      <c r="P24" s="4"/>
      <c r="Q24" s="4"/>
      <c r="R24" s="4"/>
      <c r="S24" s="4">
        <f t="shared" si="5"/>
        <v>0</v>
      </c>
      <c r="T24" s="4">
        <f t="shared" si="5"/>
        <v>0</v>
      </c>
      <c r="U24" s="4"/>
    </row>
    <row r="25" spans="1:21" ht="12.75">
      <c r="A25" s="4" t="s">
        <v>12</v>
      </c>
      <c r="B25" s="4"/>
      <c r="C25" s="4">
        <v>787</v>
      </c>
      <c r="D25" s="4"/>
      <c r="E25" s="4"/>
      <c r="F25" s="4"/>
      <c r="G25" s="4"/>
      <c r="H25" s="4">
        <f t="shared" si="4"/>
        <v>0</v>
      </c>
      <c r="I25" s="4">
        <v>787</v>
      </c>
      <c r="J25" s="80">
        <v>621</v>
      </c>
      <c r="K25" s="80"/>
      <c r="L25" s="4" t="s">
        <v>123</v>
      </c>
      <c r="M25" s="4"/>
      <c r="N25" s="4">
        <v>217</v>
      </c>
      <c r="O25" s="4"/>
      <c r="P25" s="4"/>
      <c r="Q25" s="4"/>
      <c r="R25" s="4"/>
      <c r="S25" s="4">
        <f t="shared" si="5"/>
        <v>0</v>
      </c>
      <c r="T25" s="4">
        <f t="shared" si="5"/>
        <v>217</v>
      </c>
      <c r="U25" s="4">
        <v>180</v>
      </c>
    </row>
    <row r="26" spans="1:21" ht="12.75">
      <c r="A26" s="4" t="s">
        <v>119</v>
      </c>
      <c r="B26" s="4"/>
      <c r="C26" s="4"/>
      <c r="D26" s="4"/>
      <c r="E26" s="4"/>
      <c r="F26" s="4"/>
      <c r="G26" s="4"/>
      <c r="H26" s="4">
        <f t="shared" si="4"/>
        <v>0</v>
      </c>
      <c r="I26" s="4">
        <f t="shared" si="4"/>
        <v>0</v>
      </c>
      <c r="J26" s="4">
        <v>129</v>
      </c>
      <c r="K26" s="120"/>
      <c r="L26" s="4"/>
      <c r="M26" s="4"/>
      <c r="N26" s="4"/>
      <c r="O26" s="4"/>
      <c r="P26" s="4"/>
      <c r="Q26" s="4"/>
      <c r="R26" s="4"/>
      <c r="S26" s="4">
        <f t="shared" si="5"/>
        <v>0</v>
      </c>
      <c r="T26" s="4">
        <f t="shared" si="5"/>
        <v>0</v>
      </c>
      <c r="U26" s="4"/>
    </row>
    <row r="27" spans="1:21" ht="12.75">
      <c r="A27" s="8" t="s">
        <v>15</v>
      </c>
      <c r="B27" s="8">
        <f>B21+B22+B23+B24+B25+B26</f>
        <v>0</v>
      </c>
      <c r="C27" s="8">
        <f>C21+C22+C23+C24+C25+C26</f>
        <v>11948</v>
      </c>
      <c r="D27" s="8">
        <f>D21+D22+D23+D24+D25+D26</f>
        <v>1073</v>
      </c>
      <c r="E27" s="8">
        <f aca="true" t="shared" si="6" ref="E27:J27">E21+E22+E23+E24+E25+E26</f>
        <v>2500</v>
      </c>
      <c r="F27" s="8">
        <f t="shared" si="6"/>
        <v>0</v>
      </c>
      <c r="G27" s="8">
        <f t="shared" si="6"/>
        <v>0</v>
      </c>
      <c r="H27" s="8">
        <f t="shared" si="6"/>
        <v>1073</v>
      </c>
      <c r="I27" s="8">
        <f t="shared" si="6"/>
        <v>14448</v>
      </c>
      <c r="J27" s="8">
        <f t="shared" si="6"/>
        <v>14411</v>
      </c>
      <c r="K27" s="138"/>
      <c r="L27" s="8"/>
      <c r="M27" s="8">
        <f>M21+M22+M23+M24+M25+M26</f>
        <v>0</v>
      </c>
      <c r="N27" s="8">
        <f aca="true" t="shared" si="7" ref="N27:U27">N21+N22+N23+N24+N25+N26</f>
        <v>13182</v>
      </c>
      <c r="O27" s="8">
        <f t="shared" si="7"/>
        <v>1073</v>
      </c>
      <c r="P27" s="8">
        <f t="shared" si="7"/>
        <v>1266</v>
      </c>
      <c r="Q27" s="8">
        <f t="shared" si="7"/>
        <v>0</v>
      </c>
      <c r="R27" s="8">
        <f t="shared" si="7"/>
        <v>0</v>
      </c>
      <c r="S27" s="8">
        <f t="shared" si="7"/>
        <v>1073</v>
      </c>
      <c r="T27" s="8">
        <f t="shared" si="7"/>
        <v>14448</v>
      </c>
      <c r="U27" s="8">
        <f t="shared" si="7"/>
        <v>14411</v>
      </c>
    </row>
    <row r="29" spans="1:21" ht="12.75">
      <c r="A29" s="8" t="s">
        <v>21</v>
      </c>
      <c r="B29" s="8">
        <f>B15+B27</f>
        <v>20343</v>
      </c>
      <c r="C29" s="8">
        <f aca="true" t="shared" si="8" ref="C29:J29">C15+C27</f>
        <v>44608</v>
      </c>
      <c r="D29" s="8">
        <f t="shared" si="8"/>
        <v>21173</v>
      </c>
      <c r="E29" s="8">
        <f t="shared" si="8"/>
        <v>2500</v>
      </c>
      <c r="F29" s="8">
        <f t="shared" si="8"/>
        <v>1238</v>
      </c>
      <c r="G29" s="8">
        <f t="shared" si="8"/>
        <v>6859</v>
      </c>
      <c r="H29" s="8">
        <f t="shared" si="8"/>
        <v>42754</v>
      </c>
      <c r="I29" s="8">
        <f t="shared" si="8"/>
        <v>68349</v>
      </c>
      <c r="J29" s="8">
        <f t="shared" si="8"/>
        <v>73841</v>
      </c>
      <c r="K29" s="138"/>
      <c r="L29" s="8"/>
      <c r="M29" s="8">
        <f aca="true" t="shared" si="9" ref="M29:U29">M15+M27</f>
        <v>20343</v>
      </c>
      <c r="N29" s="8">
        <f t="shared" si="9"/>
        <v>61924</v>
      </c>
      <c r="O29" s="8">
        <f t="shared" si="9"/>
        <v>21173</v>
      </c>
      <c r="P29" s="8">
        <f t="shared" si="9"/>
        <v>1266</v>
      </c>
      <c r="Q29" s="8">
        <f t="shared" si="9"/>
        <v>1238</v>
      </c>
      <c r="R29" s="8">
        <f t="shared" si="9"/>
        <v>5951</v>
      </c>
      <c r="S29" s="8">
        <f t="shared" si="9"/>
        <v>42754</v>
      </c>
      <c r="T29" s="8">
        <f t="shared" si="9"/>
        <v>68349</v>
      </c>
      <c r="U29" s="8">
        <f t="shared" si="9"/>
        <v>66952</v>
      </c>
    </row>
  </sheetData>
  <sheetProtection/>
  <mergeCells count="34">
    <mergeCell ref="L6:S6"/>
    <mergeCell ref="A5:J5"/>
    <mergeCell ref="L5:U5"/>
    <mergeCell ref="O7:P7"/>
    <mergeCell ref="Q7:R7"/>
    <mergeCell ref="B7:C7"/>
    <mergeCell ref="D7:E7"/>
    <mergeCell ref="M7:N7"/>
    <mergeCell ref="I7:I8"/>
    <mergeCell ref="J7:J8"/>
    <mergeCell ref="M19:N19"/>
    <mergeCell ref="O19:P19"/>
    <mergeCell ref="Q19:R19"/>
    <mergeCell ref="L18:U18"/>
    <mergeCell ref="S19:S20"/>
    <mergeCell ref="T19:T20"/>
    <mergeCell ref="U19:U20"/>
    <mergeCell ref="B19:C19"/>
    <mergeCell ref="D19:E19"/>
    <mergeCell ref="F19:G19"/>
    <mergeCell ref="A18:J18"/>
    <mergeCell ref="H19:H20"/>
    <mergeCell ref="I19:I20"/>
    <mergeCell ref="J19:J20"/>
    <mergeCell ref="A17:J17"/>
    <mergeCell ref="L17:U17"/>
    <mergeCell ref="A2:U2"/>
    <mergeCell ref="A3:U3"/>
    <mergeCell ref="S7:S8"/>
    <mergeCell ref="F7:G7"/>
    <mergeCell ref="T7:T8"/>
    <mergeCell ref="U7:U8"/>
    <mergeCell ref="H7:H8"/>
    <mergeCell ref="A6:H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K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30.8515625" style="0" customWidth="1"/>
    <col min="8" max="8" width="24.28125" style="0" customWidth="1"/>
    <col min="11" max="11" width="6.7109375" style="0" customWidth="1"/>
  </cols>
  <sheetData>
    <row r="1" ht="12.75">
      <c r="B1" t="s">
        <v>277</v>
      </c>
    </row>
    <row r="2" spans="2:8" ht="12.75">
      <c r="B2" s="2" t="s">
        <v>192</v>
      </c>
      <c r="C2" t="s">
        <v>191</v>
      </c>
      <c r="H2" t="s">
        <v>191</v>
      </c>
    </row>
    <row r="3" spans="2:9" ht="12.75">
      <c r="B3" s="2" t="s">
        <v>193</v>
      </c>
      <c r="I3" t="s">
        <v>194</v>
      </c>
    </row>
    <row r="5" spans="1:11" ht="12.75">
      <c r="A5" s="4" t="s">
        <v>195</v>
      </c>
      <c r="B5" s="127" t="s">
        <v>196</v>
      </c>
      <c r="C5" s="128" t="s">
        <v>183</v>
      </c>
      <c r="D5" s="128" t="s">
        <v>184</v>
      </c>
      <c r="E5" s="128" t="s">
        <v>169</v>
      </c>
      <c r="F5" s="128" t="s">
        <v>197</v>
      </c>
      <c r="G5" s="128" t="s">
        <v>198</v>
      </c>
      <c r="H5" s="128" t="s">
        <v>199</v>
      </c>
      <c r="I5" s="128" t="s">
        <v>200</v>
      </c>
      <c r="J5" s="128" t="s">
        <v>201</v>
      </c>
      <c r="K5" s="128" t="s">
        <v>202</v>
      </c>
    </row>
    <row r="6" spans="1:11" ht="12.75">
      <c r="A6" s="4"/>
      <c r="B6" s="127"/>
      <c r="C6" s="128" t="s">
        <v>185</v>
      </c>
      <c r="D6" s="128" t="s">
        <v>186</v>
      </c>
      <c r="E6" s="128"/>
      <c r="F6" s="128"/>
      <c r="G6" s="128"/>
      <c r="H6" s="128"/>
      <c r="I6" s="128" t="s">
        <v>185</v>
      </c>
      <c r="J6" s="128" t="s">
        <v>186</v>
      </c>
      <c r="K6" s="128"/>
    </row>
    <row r="7" spans="1:11" ht="12.75">
      <c r="A7" s="4"/>
      <c r="B7" s="127"/>
      <c r="C7" s="128" t="s">
        <v>187</v>
      </c>
      <c r="D7" s="128" t="s">
        <v>187</v>
      </c>
      <c r="E7" s="128"/>
      <c r="F7" s="128"/>
      <c r="G7" s="128"/>
      <c r="H7" s="128"/>
      <c r="I7" s="128" t="s">
        <v>187</v>
      </c>
      <c r="J7" s="128" t="s">
        <v>187</v>
      </c>
      <c r="K7" s="128"/>
    </row>
    <row r="8" spans="1:11" ht="12.75">
      <c r="A8" s="4">
        <v>1</v>
      </c>
      <c r="B8" s="129" t="s">
        <v>203</v>
      </c>
      <c r="C8" s="128" t="s">
        <v>188</v>
      </c>
      <c r="D8" s="128" t="s">
        <v>188</v>
      </c>
      <c r="E8" s="128"/>
      <c r="F8" s="128"/>
      <c r="G8" s="128"/>
      <c r="H8" s="130" t="s">
        <v>204</v>
      </c>
      <c r="I8" s="128" t="s">
        <v>188</v>
      </c>
      <c r="J8" s="128" t="s">
        <v>188</v>
      </c>
      <c r="K8" s="128"/>
    </row>
    <row r="9" spans="1:11" ht="12.75">
      <c r="A9" s="4"/>
      <c r="B9" s="127"/>
      <c r="C9" s="128" t="s">
        <v>189</v>
      </c>
      <c r="D9" s="128" t="s">
        <v>189</v>
      </c>
      <c r="E9" s="128"/>
      <c r="F9" s="128"/>
      <c r="G9" s="128"/>
      <c r="H9" s="130"/>
      <c r="I9" s="128" t="s">
        <v>189</v>
      </c>
      <c r="J9" s="128" t="s">
        <v>189</v>
      </c>
      <c r="K9" s="128"/>
    </row>
    <row r="10" spans="1:11" ht="12.75">
      <c r="A10" s="4"/>
      <c r="B10" s="127"/>
      <c r="C10" s="128" t="s">
        <v>190</v>
      </c>
      <c r="D10" s="128" t="s">
        <v>190</v>
      </c>
      <c r="E10" s="128"/>
      <c r="F10" s="128"/>
      <c r="G10" s="128"/>
      <c r="H10" s="128"/>
      <c r="I10" s="128" t="s">
        <v>190</v>
      </c>
      <c r="J10" s="128" t="s">
        <v>190</v>
      </c>
      <c r="K10" s="128"/>
    </row>
    <row r="11" spans="1:11" ht="12.75">
      <c r="A11" s="4"/>
      <c r="B11" s="127" t="s">
        <v>191</v>
      </c>
      <c r="C11" s="128">
        <v>2013</v>
      </c>
      <c r="D11" s="131">
        <v>2014</v>
      </c>
      <c r="E11" s="189">
        <v>2014</v>
      </c>
      <c r="F11" s="190"/>
      <c r="G11" s="191"/>
      <c r="H11" s="128" t="s">
        <v>191</v>
      </c>
      <c r="I11" s="128">
        <v>2013</v>
      </c>
      <c r="J11" s="128">
        <v>2014</v>
      </c>
      <c r="K11" s="127" t="s">
        <v>205</v>
      </c>
    </row>
    <row r="12" spans="1:11" ht="15.75">
      <c r="A12" s="4">
        <v>2</v>
      </c>
      <c r="B12" s="132" t="s">
        <v>206</v>
      </c>
      <c r="C12" s="128"/>
      <c r="D12" s="4"/>
      <c r="E12" s="128" t="s">
        <v>207</v>
      </c>
      <c r="F12" s="128"/>
      <c r="G12" s="128"/>
      <c r="H12" s="128"/>
      <c r="I12" s="128"/>
      <c r="J12" s="128"/>
      <c r="K12" s="127" t="s">
        <v>208</v>
      </c>
    </row>
    <row r="13" spans="1:11" ht="12.75">
      <c r="A13" s="4"/>
      <c r="B13" s="127"/>
      <c r="C13" s="128"/>
      <c r="D13" s="4"/>
      <c r="E13" s="130" t="s">
        <v>209</v>
      </c>
      <c r="F13" s="130" t="s">
        <v>210</v>
      </c>
      <c r="G13" s="130" t="s">
        <v>211</v>
      </c>
      <c r="H13" s="128"/>
      <c r="I13" s="128"/>
      <c r="J13" s="128"/>
      <c r="K13" s="129"/>
    </row>
    <row r="14" spans="1:11" ht="12.75">
      <c r="A14" s="4">
        <v>3</v>
      </c>
      <c r="B14" s="129" t="s">
        <v>212</v>
      </c>
      <c r="C14" s="130">
        <f>C17+C18+C23+C24</f>
        <v>96973</v>
      </c>
      <c r="D14" s="130">
        <f>D17+D18+D23+D24</f>
        <v>106810</v>
      </c>
      <c r="E14" s="130">
        <f>E17+E18+E23+E24</f>
        <v>0</v>
      </c>
      <c r="F14" s="130">
        <f>F17+F18+F23+F24</f>
        <v>8444</v>
      </c>
      <c r="G14" s="130">
        <f>G17+G18+G23+G24</f>
        <v>98366</v>
      </c>
      <c r="H14" s="130" t="s">
        <v>213</v>
      </c>
      <c r="I14" s="130">
        <f>I15+I16+I17</f>
        <v>97962</v>
      </c>
      <c r="J14" s="130">
        <f>J15+J16+J17</f>
        <v>109912</v>
      </c>
      <c r="K14" s="129"/>
    </row>
    <row r="15" spans="1:11" ht="12.75">
      <c r="A15" s="4">
        <v>4</v>
      </c>
      <c r="B15" s="127" t="s">
        <v>214</v>
      </c>
      <c r="C15" s="128"/>
      <c r="D15" s="133"/>
      <c r="E15" s="128"/>
      <c r="F15" s="128"/>
      <c r="G15" s="128"/>
      <c r="H15" s="128" t="s">
        <v>215</v>
      </c>
      <c r="I15" s="128">
        <v>86266</v>
      </c>
      <c r="J15" s="128">
        <v>86266</v>
      </c>
      <c r="K15" s="127"/>
    </row>
    <row r="16" spans="1:11" ht="12.75">
      <c r="A16" s="4">
        <v>5</v>
      </c>
      <c r="B16" s="127"/>
      <c r="C16" s="128"/>
      <c r="D16" s="133"/>
      <c r="E16" s="128"/>
      <c r="F16" s="128"/>
      <c r="G16" s="128"/>
      <c r="H16" s="128" t="s">
        <v>216</v>
      </c>
      <c r="I16" s="128">
        <v>11696</v>
      </c>
      <c r="J16" s="128">
        <v>23646</v>
      </c>
      <c r="K16" s="127"/>
    </row>
    <row r="17" spans="1:11" ht="12.75">
      <c r="A17" s="4">
        <v>6</v>
      </c>
      <c r="B17" s="127" t="s">
        <v>217</v>
      </c>
      <c r="C17" s="128">
        <v>0</v>
      </c>
      <c r="D17" s="133">
        <v>0</v>
      </c>
      <c r="E17" s="128">
        <v>0</v>
      </c>
      <c r="F17" s="128">
        <v>0</v>
      </c>
      <c r="G17" s="128">
        <v>0</v>
      </c>
      <c r="H17" s="128" t="s">
        <v>218</v>
      </c>
      <c r="I17" s="128"/>
      <c r="J17" s="128"/>
      <c r="K17" s="127"/>
    </row>
    <row r="18" spans="1:11" ht="12.75">
      <c r="A18" s="4">
        <v>7</v>
      </c>
      <c r="B18" s="127" t="s">
        <v>219</v>
      </c>
      <c r="C18" s="128">
        <f>C19+C20+C21+C22</f>
        <v>85982</v>
      </c>
      <c r="D18" s="128">
        <f>D19+D20+D21+D22</f>
        <v>96029</v>
      </c>
      <c r="E18" s="128">
        <f>E19+E20+E21+E22</f>
        <v>0</v>
      </c>
      <c r="F18" s="128">
        <f>F19+F20+F21+F22</f>
        <v>0</v>
      </c>
      <c r="G18" s="128">
        <f>G19+G20+G21+G22</f>
        <v>96029</v>
      </c>
      <c r="H18" s="128"/>
      <c r="I18" s="128"/>
      <c r="J18" s="128"/>
      <c r="K18" s="127"/>
    </row>
    <row r="19" spans="1:11" ht="12.75">
      <c r="A19" s="4">
        <v>8</v>
      </c>
      <c r="B19" s="127" t="s">
        <v>220</v>
      </c>
      <c r="C19" s="128">
        <v>84817</v>
      </c>
      <c r="D19" s="133">
        <v>94948</v>
      </c>
      <c r="E19" s="128"/>
      <c r="F19" s="128"/>
      <c r="G19" s="128">
        <v>94948</v>
      </c>
      <c r="H19" s="128"/>
      <c r="I19" s="128"/>
      <c r="J19" s="128"/>
      <c r="K19" s="127"/>
    </row>
    <row r="20" spans="1:11" ht="12.75">
      <c r="A20" s="4">
        <v>9</v>
      </c>
      <c r="B20" s="127" t="s">
        <v>221</v>
      </c>
      <c r="C20" s="128">
        <v>683</v>
      </c>
      <c r="D20" s="133">
        <v>1081</v>
      </c>
      <c r="E20" s="128">
        <v>0</v>
      </c>
      <c r="F20" s="128">
        <v>0</v>
      </c>
      <c r="G20" s="128">
        <v>1081</v>
      </c>
      <c r="H20" s="128"/>
      <c r="I20" s="128"/>
      <c r="J20" s="128"/>
      <c r="K20" s="127"/>
    </row>
    <row r="21" spans="1:11" ht="12.75">
      <c r="A21" s="4">
        <v>10</v>
      </c>
      <c r="B21" s="127" t="s">
        <v>222</v>
      </c>
      <c r="C21" s="128">
        <v>482</v>
      </c>
      <c r="D21" s="133">
        <v>0</v>
      </c>
      <c r="E21" s="128">
        <v>0</v>
      </c>
      <c r="F21" s="128">
        <v>0</v>
      </c>
      <c r="G21" s="128">
        <v>0</v>
      </c>
      <c r="H21" s="130" t="s">
        <v>223</v>
      </c>
      <c r="I21" s="130">
        <v>6038</v>
      </c>
      <c r="J21" s="130">
        <f>J23+J24</f>
        <v>0</v>
      </c>
      <c r="K21" s="129"/>
    </row>
    <row r="22" spans="1:11" ht="12.75">
      <c r="A22" s="4"/>
      <c r="B22" s="127" t="s">
        <v>224</v>
      </c>
      <c r="C22" s="128">
        <v>0</v>
      </c>
      <c r="D22" s="133">
        <v>0</v>
      </c>
      <c r="E22" s="128"/>
      <c r="F22" s="128"/>
      <c r="G22" s="128">
        <v>0</v>
      </c>
      <c r="H22" s="130"/>
      <c r="I22" s="130"/>
      <c r="J22" s="130"/>
      <c r="K22" s="129"/>
    </row>
    <row r="23" spans="1:11" ht="12.75">
      <c r="A23" s="4">
        <v>11</v>
      </c>
      <c r="B23" s="127" t="s">
        <v>225</v>
      </c>
      <c r="C23" s="128">
        <v>2157</v>
      </c>
      <c r="D23" s="133">
        <v>2337</v>
      </c>
      <c r="E23" s="128">
        <v>0</v>
      </c>
      <c r="F23" s="128">
        <v>0</v>
      </c>
      <c r="G23" s="128">
        <v>2337</v>
      </c>
      <c r="H23" s="128" t="s">
        <v>226</v>
      </c>
      <c r="I23" s="128">
        <v>6038</v>
      </c>
      <c r="J23" s="128">
        <v>0</v>
      </c>
      <c r="K23" s="127"/>
    </row>
    <row r="24" spans="1:11" ht="12.75">
      <c r="A24" s="4">
        <v>12</v>
      </c>
      <c r="B24" s="127" t="s">
        <v>227</v>
      </c>
      <c r="C24" s="128">
        <v>8834</v>
      </c>
      <c r="D24" s="133">
        <v>8444</v>
      </c>
      <c r="E24" s="128">
        <v>0</v>
      </c>
      <c r="F24" s="128">
        <v>8444</v>
      </c>
      <c r="G24" s="128"/>
      <c r="H24" s="128" t="s">
        <v>228</v>
      </c>
      <c r="I24" s="128"/>
      <c r="J24" s="128"/>
      <c r="K24" s="127"/>
    </row>
    <row r="25" spans="1:11" ht="12.75">
      <c r="A25" s="4"/>
      <c r="B25" s="127"/>
      <c r="C25" s="128"/>
      <c r="D25" s="133"/>
      <c r="E25" s="128"/>
      <c r="F25" s="128"/>
      <c r="G25" s="128"/>
      <c r="H25" s="134"/>
      <c r="I25" s="128"/>
      <c r="J25" s="128"/>
      <c r="K25" s="134"/>
    </row>
    <row r="26" spans="1:11" ht="12.75">
      <c r="A26" s="4"/>
      <c r="B26" s="127"/>
      <c r="C26" s="128"/>
      <c r="D26" s="133"/>
      <c r="E26" s="128"/>
      <c r="F26" s="128"/>
      <c r="G26" s="128"/>
      <c r="H26" s="128"/>
      <c r="I26" s="128"/>
      <c r="J26" s="128"/>
      <c r="K26" s="127"/>
    </row>
    <row r="27" spans="1:11" ht="12.75">
      <c r="A27" s="4"/>
      <c r="B27" s="127"/>
      <c r="C27" s="128"/>
      <c r="D27" s="133"/>
      <c r="E27" s="128"/>
      <c r="F27" s="128"/>
      <c r="G27" s="128"/>
      <c r="H27" s="128"/>
      <c r="I27" s="128"/>
      <c r="J27" s="128"/>
      <c r="K27" s="127"/>
    </row>
    <row r="28" spans="1:11" ht="12.75">
      <c r="A28" s="4">
        <v>13</v>
      </c>
      <c r="B28" s="129" t="s">
        <v>229</v>
      </c>
      <c r="C28" s="130">
        <f>C31+C32+C33+C34+C35</f>
        <v>7818</v>
      </c>
      <c r="D28" s="130">
        <f>D31+D32+D33+D34+D35</f>
        <v>6551</v>
      </c>
      <c r="E28" s="130">
        <f>E31+E32+E33+E34+E35</f>
        <v>0</v>
      </c>
      <c r="F28" s="130">
        <f>F31+F32+F33+F34+F35</f>
        <v>0</v>
      </c>
      <c r="G28" s="130">
        <f>G31+G32+G33+G34+G35</f>
        <v>6551</v>
      </c>
      <c r="H28" s="130" t="s">
        <v>230</v>
      </c>
      <c r="I28" s="130">
        <f>I32+I33+I34</f>
        <v>791</v>
      </c>
      <c r="J28" s="130">
        <f>J32+J33+J34</f>
        <v>3449</v>
      </c>
      <c r="K28" s="129"/>
    </row>
    <row r="29" spans="1:11" ht="12.75">
      <c r="A29" s="4"/>
      <c r="B29" s="127" t="s">
        <v>231</v>
      </c>
      <c r="C29" s="128"/>
      <c r="D29" s="133"/>
      <c r="E29" s="128"/>
      <c r="F29" s="128"/>
      <c r="G29" s="128"/>
      <c r="H29" s="128" t="s">
        <v>231</v>
      </c>
      <c r="I29" s="128"/>
      <c r="J29" s="128"/>
      <c r="K29" s="127"/>
    </row>
    <row r="30" spans="1:11" ht="12.75">
      <c r="A30" s="4"/>
      <c r="B30" s="127"/>
      <c r="C30" s="128"/>
      <c r="D30" s="133"/>
      <c r="E30" s="128"/>
      <c r="F30" s="128"/>
      <c r="G30" s="128"/>
      <c r="H30" s="134"/>
      <c r="I30" s="128"/>
      <c r="J30" s="128"/>
      <c r="K30" s="134"/>
    </row>
    <row r="31" spans="1:11" ht="12.75">
      <c r="A31" s="4">
        <v>14</v>
      </c>
      <c r="B31" s="127" t="s">
        <v>232</v>
      </c>
      <c r="C31" s="128">
        <v>0</v>
      </c>
      <c r="D31" s="133">
        <v>0</v>
      </c>
      <c r="E31" s="128">
        <v>0</v>
      </c>
      <c r="F31" s="128">
        <v>0</v>
      </c>
      <c r="G31" s="128">
        <v>0</v>
      </c>
      <c r="H31" s="128"/>
      <c r="I31" s="128"/>
      <c r="J31" s="128"/>
      <c r="K31" s="127"/>
    </row>
    <row r="32" spans="1:11" ht="12.75">
      <c r="A32" s="4">
        <v>15</v>
      </c>
      <c r="B32" s="127" t="s">
        <v>233</v>
      </c>
      <c r="C32" s="128">
        <v>1773</v>
      </c>
      <c r="D32" s="133">
        <v>1023</v>
      </c>
      <c r="E32" s="128">
        <v>0</v>
      </c>
      <c r="F32" s="128">
        <v>0</v>
      </c>
      <c r="G32" s="128">
        <v>1023</v>
      </c>
      <c r="H32" s="128" t="s">
        <v>234</v>
      </c>
      <c r="I32" s="128">
        <v>0</v>
      </c>
      <c r="J32" s="128">
        <v>0</v>
      </c>
      <c r="K32" s="127"/>
    </row>
    <row r="33" spans="1:11" ht="12.75">
      <c r="A33" s="4">
        <v>16</v>
      </c>
      <c r="B33" s="127" t="s">
        <v>235</v>
      </c>
      <c r="C33" s="128">
        <v>0</v>
      </c>
      <c r="D33" s="133">
        <v>0</v>
      </c>
      <c r="E33" s="128">
        <v>0</v>
      </c>
      <c r="F33" s="128">
        <v>0</v>
      </c>
      <c r="G33" s="128">
        <v>0</v>
      </c>
      <c r="H33" s="128" t="s">
        <v>236</v>
      </c>
      <c r="I33" s="128">
        <v>784</v>
      </c>
      <c r="J33" s="128">
        <v>1288</v>
      </c>
      <c r="K33" s="127"/>
    </row>
    <row r="34" spans="1:11" ht="12.75">
      <c r="A34" s="4">
        <v>17</v>
      </c>
      <c r="B34" s="127" t="s">
        <v>237</v>
      </c>
      <c r="C34" s="128">
        <v>4285</v>
      </c>
      <c r="D34" s="133">
        <v>2845</v>
      </c>
      <c r="E34" s="128">
        <v>0</v>
      </c>
      <c r="F34" s="128">
        <v>0</v>
      </c>
      <c r="G34" s="128">
        <v>2845</v>
      </c>
      <c r="H34" s="128" t="s">
        <v>238</v>
      </c>
      <c r="I34" s="128">
        <v>7</v>
      </c>
      <c r="J34" s="128">
        <v>2161</v>
      </c>
      <c r="K34" s="127"/>
    </row>
    <row r="35" spans="1:11" ht="12.75">
      <c r="A35" s="4">
        <v>18</v>
      </c>
      <c r="B35" s="127" t="s">
        <v>239</v>
      </c>
      <c r="C35" s="128">
        <v>1760</v>
      </c>
      <c r="D35" s="133">
        <v>2683</v>
      </c>
      <c r="E35" s="128">
        <v>0</v>
      </c>
      <c r="F35" s="128">
        <v>0</v>
      </c>
      <c r="G35" s="128">
        <v>2683</v>
      </c>
      <c r="H35" s="128"/>
      <c r="I35" s="128"/>
      <c r="J35" s="128"/>
      <c r="K35" s="127"/>
    </row>
    <row r="36" spans="1:11" ht="12.75">
      <c r="A36" s="4"/>
      <c r="B36" s="127"/>
      <c r="C36" s="128"/>
      <c r="D36" s="133"/>
      <c r="E36" s="128"/>
      <c r="F36" s="128"/>
      <c r="G36" s="128"/>
      <c r="H36" s="128"/>
      <c r="I36" s="128"/>
      <c r="J36" s="128"/>
      <c r="K36" s="127"/>
    </row>
    <row r="37" spans="1:11" ht="12.75">
      <c r="A37" s="4">
        <v>19</v>
      </c>
      <c r="B37" s="129" t="s">
        <v>240</v>
      </c>
      <c r="C37" s="130">
        <f>C14+C28</f>
        <v>104791</v>
      </c>
      <c r="D37" s="130">
        <f>D14+D28</f>
        <v>113361</v>
      </c>
      <c r="E37" s="130">
        <f>E14+E28</f>
        <v>0</v>
      </c>
      <c r="F37" s="130">
        <f>F14+F28</f>
        <v>8444</v>
      </c>
      <c r="G37" s="130">
        <f>G14+G28</f>
        <v>104917</v>
      </c>
      <c r="H37" s="130" t="s">
        <v>241</v>
      </c>
      <c r="I37" s="130">
        <f>I14+I21+I28</f>
        <v>104791</v>
      </c>
      <c r="J37" s="130">
        <f>J14+J21+J28</f>
        <v>113361</v>
      </c>
      <c r="K37" s="129"/>
    </row>
    <row r="53" ht="12.75">
      <c r="B53" s="73" t="s">
        <v>276</v>
      </c>
    </row>
    <row r="55" ht="12.75">
      <c r="B55" s="2" t="s">
        <v>242</v>
      </c>
    </row>
    <row r="56" ht="12.75">
      <c r="B56" s="2"/>
    </row>
    <row r="57" spans="1:5" ht="12.75">
      <c r="A57" s="4"/>
      <c r="B57" t="s">
        <v>182</v>
      </c>
      <c r="C57" t="s">
        <v>243</v>
      </c>
      <c r="D57" t="s">
        <v>184</v>
      </c>
      <c r="E57" t="s">
        <v>169</v>
      </c>
    </row>
    <row r="58" spans="1:5" ht="12.75">
      <c r="A58" s="4">
        <v>1</v>
      </c>
      <c r="B58" s="97" t="s">
        <v>22</v>
      </c>
      <c r="C58" s="9" t="s">
        <v>244</v>
      </c>
      <c r="D58" s="9" t="s">
        <v>245</v>
      </c>
      <c r="E58" s="9" t="s">
        <v>246</v>
      </c>
    </row>
    <row r="59" spans="1:5" ht="12.75">
      <c r="A59" s="4">
        <v>2</v>
      </c>
      <c r="B59" s="97" t="s">
        <v>247</v>
      </c>
      <c r="C59" s="9"/>
      <c r="D59" s="9"/>
      <c r="E59" s="9"/>
    </row>
    <row r="60" spans="1:5" ht="12.75">
      <c r="A60" s="4">
        <v>3</v>
      </c>
      <c r="B60" s="45" t="s">
        <v>248</v>
      </c>
      <c r="C60" s="4">
        <v>0</v>
      </c>
      <c r="D60" s="4">
        <v>0</v>
      </c>
      <c r="E60" s="4"/>
    </row>
    <row r="61" spans="1:5" ht="12.75">
      <c r="A61" s="4">
        <v>4</v>
      </c>
      <c r="B61" s="45" t="s">
        <v>249</v>
      </c>
      <c r="C61" s="4">
        <v>0</v>
      </c>
      <c r="D61" s="4">
        <v>0</v>
      </c>
      <c r="E61" s="4"/>
    </row>
    <row r="62" spans="1:5" ht="12.75">
      <c r="A62" s="4">
        <v>5</v>
      </c>
      <c r="B62" s="45" t="s">
        <v>250</v>
      </c>
      <c r="C62" s="4">
        <v>5200</v>
      </c>
      <c r="D62" s="4">
        <v>0</v>
      </c>
      <c r="E62" s="4"/>
    </row>
    <row r="63" spans="1:5" ht="12.75">
      <c r="A63" s="4">
        <v>6</v>
      </c>
      <c r="B63" s="45" t="s">
        <v>251</v>
      </c>
      <c r="C63" s="4">
        <v>0</v>
      </c>
      <c r="D63" s="4">
        <v>0</v>
      </c>
      <c r="E63" s="4"/>
    </row>
    <row r="64" spans="1:5" ht="12.75">
      <c r="A64" s="4">
        <v>7</v>
      </c>
      <c r="B64" s="45" t="s">
        <v>252</v>
      </c>
      <c r="C64" s="4">
        <v>0</v>
      </c>
      <c r="D64" s="4"/>
      <c r="E64" s="4"/>
    </row>
    <row r="65" spans="1:5" ht="12.75">
      <c r="A65" s="4">
        <v>8</v>
      </c>
      <c r="B65" s="45" t="s">
        <v>181</v>
      </c>
      <c r="C65" s="4">
        <f>SUM(C60:C64)</f>
        <v>5200</v>
      </c>
      <c r="D65" s="4">
        <f>SUM(D60:D64)</f>
        <v>0</v>
      </c>
      <c r="E65" s="4"/>
    </row>
    <row r="66" ht="12.75">
      <c r="A66" s="4"/>
    </row>
    <row r="67" spans="1:5" ht="12.75">
      <c r="A67" s="4">
        <v>9</v>
      </c>
      <c r="B67" s="97" t="s">
        <v>253</v>
      </c>
      <c r="C67" s="4"/>
      <c r="D67" s="4"/>
      <c r="E67" s="4"/>
    </row>
    <row r="68" spans="1:5" ht="12.75">
      <c r="A68" s="4">
        <v>10</v>
      </c>
      <c r="B68" s="45" t="s">
        <v>248</v>
      </c>
      <c r="C68" s="4"/>
      <c r="D68" s="4"/>
      <c r="E68" s="4"/>
    </row>
    <row r="69" spans="1:5" ht="12.75">
      <c r="A69" s="4">
        <v>11</v>
      </c>
      <c r="B69" s="45" t="s">
        <v>254</v>
      </c>
      <c r="C69" s="4">
        <v>0</v>
      </c>
      <c r="D69" s="4">
        <v>0</v>
      </c>
      <c r="E69" s="4"/>
    </row>
    <row r="70" spans="1:5" ht="12.75">
      <c r="A70" s="4">
        <v>12</v>
      </c>
      <c r="B70" s="45" t="s">
        <v>181</v>
      </c>
      <c r="C70" s="4">
        <v>0</v>
      </c>
      <c r="D70" s="4">
        <f>SUM(D68:D69)</f>
        <v>0</v>
      </c>
      <c r="E70" s="4"/>
    </row>
  </sheetData>
  <sheetProtection/>
  <mergeCells count="1">
    <mergeCell ref="E11:G1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149" t="s">
        <v>268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2.75">
      <c r="A3" s="149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" ht="12.75">
      <c r="A4" t="s">
        <v>136</v>
      </c>
      <c r="B4" t="s">
        <v>255</v>
      </c>
    </row>
    <row r="5" spans="1:13" ht="12.75">
      <c r="A5" s="10" t="s">
        <v>22</v>
      </c>
      <c r="B5" s="10" t="s">
        <v>23</v>
      </c>
      <c r="C5" s="11" t="s">
        <v>5</v>
      </c>
      <c r="D5" s="11" t="s">
        <v>6</v>
      </c>
      <c r="E5" s="11" t="s">
        <v>5</v>
      </c>
      <c r="F5" s="11" t="s">
        <v>6</v>
      </c>
      <c r="G5" s="11" t="s">
        <v>5</v>
      </c>
      <c r="H5" s="11" t="s">
        <v>6</v>
      </c>
      <c r="I5" s="11" t="s">
        <v>5</v>
      </c>
      <c r="J5" s="11" t="s">
        <v>6</v>
      </c>
      <c r="K5" s="11" t="s">
        <v>5</v>
      </c>
      <c r="L5" s="11" t="s">
        <v>6</v>
      </c>
      <c r="M5" s="11"/>
    </row>
    <row r="6" spans="1:13" ht="25.5">
      <c r="A6" s="12"/>
      <c r="B6" s="12"/>
      <c r="C6" s="157" t="s">
        <v>24</v>
      </c>
      <c r="D6" s="158"/>
      <c r="E6" s="157" t="s">
        <v>25</v>
      </c>
      <c r="F6" s="159"/>
      <c r="G6" s="157" t="s">
        <v>26</v>
      </c>
      <c r="H6" s="159"/>
      <c r="I6" s="160" t="s">
        <v>13</v>
      </c>
      <c r="J6" s="159"/>
      <c r="K6" s="157" t="s">
        <v>14</v>
      </c>
      <c r="L6" s="159"/>
      <c r="M6" s="13" t="s">
        <v>27</v>
      </c>
    </row>
    <row r="7" spans="1:13" ht="12.75">
      <c r="A7" s="9" t="s">
        <v>28</v>
      </c>
      <c r="B7" s="14">
        <f>C7+D7+E7+F7+G7+H7+I7+J7+K7+L7</f>
        <v>5726</v>
      </c>
      <c r="C7" s="9">
        <v>4452</v>
      </c>
      <c r="D7" s="14"/>
      <c r="E7" s="14">
        <v>1270</v>
      </c>
      <c r="F7" s="14"/>
      <c r="G7" s="14">
        <v>4</v>
      </c>
      <c r="H7" s="14"/>
      <c r="I7" s="14"/>
      <c r="J7" s="14"/>
      <c r="K7" s="14"/>
      <c r="L7" s="14"/>
      <c r="M7" s="11"/>
    </row>
    <row r="8" spans="1:13" ht="12.75">
      <c r="A8" s="9" t="s">
        <v>29</v>
      </c>
      <c r="B8" s="14">
        <f>C8+D8+E8+F8+G8+H8+I8+J8+K8+L8</f>
        <v>46815</v>
      </c>
      <c r="C8" s="14">
        <f>SUM(C9:C26)</f>
        <v>22625</v>
      </c>
      <c r="D8" s="14">
        <f aca="true" t="shared" si="0" ref="D8:M8">SUM(D9:D26)</f>
        <v>0</v>
      </c>
      <c r="E8" s="14">
        <f t="shared" si="0"/>
        <v>3262</v>
      </c>
      <c r="F8" s="14">
        <f t="shared" si="0"/>
        <v>0</v>
      </c>
      <c r="G8" s="14">
        <f t="shared" si="0"/>
        <v>11220</v>
      </c>
      <c r="H8" s="14">
        <f t="shared" si="0"/>
        <v>0</v>
      </c>
      <c r="I8" s="14">
        <f t="shared" si="0"/>
        <v>6028</v>
      </c>
      <c r="J8" s="14">
        <f t="shared" si="0"/>
        <v>0</v>
      </c>
      <c r="K8" s="14">
        <f t="shared" si="0"/>
        <v>3680</v>
      </c>
      <c r="L8" s="14">
        <f t="shared" si="0"/>
        <v>0</v>
      </c>
      <c r="M8" s="11">
        <f t="shared" si="0"/>
        <v>6</v>
      </c>
    </row>
    <row r="9" spans="1:13" ht="12.75">
      <c r="A9" s="12" t="s">
        <v>30</v>
      </c>
      <c r="B9" s="14">
        <f aca="true" t="shared" si="1" ref="B9:B25">C9+D9+E9+F9+G9+H9+I9+J9+K9+L9</f>
        <v>1117</v>
      </c>
      <c r="C9" s="15"/>
      <c r="D9" s="15"/>
      <c r="E9" s="15"/>
      <c r="F9" s="15"/>
      <c r="G9" s="15">
        <v>1117</v>
      </c>
      <c r="H9" s="15"/>
      <c r="I9" s="15"/>
      <c r="J9" s="15"/>
      <c r="K9" s="15"/>
      <c r="L9" s="15"/>
      <c r="M9" s="13">
        <v>0</v>
      </c>
    </row>
    <row r="10" spans="1:13" ht="12.75">
      <c r="A10" s="12" t="s">
        <v>31</v>
      </c>
      <c r="B10" s="14">
        <f t="shared" si="1"/>
        <v>5540</v>
      </c>
      <c r="C10" s="15">
        <v>0</v>
      </c>
      <c r="D10" s="15"/>
      <c r="E10" s="15">
        <v>0</v>
      </c>
      <c r="F10" s="15"/>
      <c r="G10" s="15">
        <v>5105</v>
      </c>
      <c r="H10" s="15"/>
      <c r="I10" s="15">
        <v>30</v>
      </c>
      <c r="J10" s="15"/>
      <c r="K10" s="15">
        <v>405</v>
      </c>
      <c r="L10" s="15"/>
      <c r="M10" s="13">
        <v>2</v>
      </c>
    </row>
    <row r="11" spans="1:13" ht="12.75">
      <c r="A11" s="12" t="s">
        <v>32</v>
      </c>
      <c r="B11" s="14">
        <f t="shared" si="1"/>
        <v>26949</v>
      </c>
      <c r="C11" s="15">
        <v>21196</v>
      </c>
      <c r="D11" s="15"/>
      <c r="E11" s="15">
        <v>2833</v>
      </c>
      <c r="F11" s="15"/>
      <c r="G11" s="15">
        <v>2920</v>
      </c>
      <c r="H11" s="15"/>
      <c r="I11" s="15"/>
      <c r="J11" s="15"/>
      <c r="K11" s="15">
        <v>0</v>
      </c>
      <c r="L11" s="15"/>
      <c r="M11" s="13">
        <v>3</v>
      </c>
    </row>
    <row r="12" spans="1:13" ht="12.75">
      <c r="A12" s="12" t="s">
        <v>33</v>
      </c>
      <c r="B12" s="14">
        <f t="shared" si="1"/>
        <v>3649</v>
      </c>
      <c r="C12" s="15">
        <v>1369</v>
      </c>
      <c r="D12" s="15"/>
      <c r="E12" s="15">
        <v>414</v>
      </c>
      <c r="F12" s="15"/>
      <c r="G12" s="15">
        <v>1866</v>
      </c>
      <c r="H12" s="15"/>
      <c r="I12" s="15"/>
      <c r="J12" s="15"/>
      <c r="K12" s="15"/>
      <c r="L12" s="15"/>
      <c r="M12" s="13">
        <v>1</v>
      </c>
    </row>
    <row r="13" spans="1:13" ht="12.75">
      <c r="A13" s="12" t="s">
        <v>62</v>
      </c>
      <c r="B13" s="14">
        <f t="shared" si="1"/>
        <v>225</v>
      </c>
      <c r="C13" s="15"/>
      <c r="D13" s="15"/>
      <c r="E13" s="15"/>
      <c r="F13" s="15"/>
      <c r="G13" s="15"/>
      <c r="H13" s="15"/>
      <c r="I13" s="15"/>
      <c r="J13" s="15"/>
      <c r="K13" s="15">
        <v>225</v>
      </c>
      <c r="L13" s="15"/>
      <c r="M13" s="13"/>
    </row>
    <row r="14" spans="1:13" ht="12.75">
      <c r="A14" s="12" t="s">
        <v>63</v>
      </c>
      <c r="B14" s="14">
        <f t="shared" si="1"/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</row>
    <row r="15" spans="1:13" ht="12.75">
      <c r="A15" s="12" t="s">
        <v>64</v>
      </c>
      <c r="B15" s="14">
        <f t="shared" si="1"/>
        <v>2385</v>
      </c>
      <c r="C15" s="15"/>
      <c r="D15" s="15"/>
      <c r="E15" s="15"/>
      <c r="F15" s="15"/>
      <c r="G15" s="15"/>
      <c r="H15" s="15"/>
      <c r="I15" s="15"/>
      <c r="J15" s="15"/>
      <c r="K15" s="15">
        <v>2385</v>
      </c>
      <c r="L15" s="15"/>
      <c r="M15" s="13"/>
    </row>
    <row r="16" spans="1:13" ht="12.75">
      <c r="A16" s="12" t="s">
        <v>65</v>
      </c>
      <c r="B16" s="14">
        <f t="shared" si="1"/>
        <v>287</v>
      </c>
      <c r="C16" s="15"/>
      <c r="D16" s="15"/>
      <c r="E16" s="15"/>
      <c r="F16" s="15"/>
      <c r="G16" s="15"/>
      <c r="H16" s="15"/>
      <c r="I16" s="15"/>
      <c r="J16" s="15"/>
      <c r="K16" s="15">
        <v>287</v>
      </c>
      <c r="L16" s="15"/>
      <c r="M16" s="13"/>
    </row>
    <row r="17" spans="1:13" ht="12.75">
      <c r="A17" s="12" t="s">
        <v>66</v>
      </c>
      <c r="B17" s="14">
        <f t="shared" si="1"/>
        <v>357</v>
      </c>
      <c r="C17" s="15"/>
      <c r="D17" s="15"/>
      <c r="E17" s="15"/>
      <c r="F17" s="15"/>
      <c r="G17" s="15"/>
      <c r="H17" s="15"/>
      <c r="I17" s="15"/>
      <c r="J17" s="15"/>
      <c r="K17" s="15">
        <v>357</v>
      </c>
      <c r="L17" s="15"/>
      <c r="M17" s="13"/>
    </row>
    <row r="18" spans="1:13" ht="12.75">
      <c r="A18" s="12" t="s">
        <v>67</v>
      </c>
      <c r="B18" s="14">
        <f t="shared" si="1"/>
        <v>21</v>
      </c>
      <c r="C18" s="15"/>
      <c r="D18" s="15"/>
      <c r="E18" s="15"/>
      <c r="F18" s="15"/>
      <c r="G18" s="15"/>
      <c r="H18" s="15"/>
      <c r="I18" s="15"/>
      <c r="J18" s="15"/>
      <c r="K18" s="15">
        <v>21</v>
      </c>
      <c r="L18" s="15"/>
      <c r="M18" s="13"/>
    </row>
    <row r="19" spans="1:13" ht="12.75">
      <c r="A19" s="12" t="s">
        <v>68</v>
      </c>
      <c r="B19" s="14">
        <f t="shared" si="1"/>
        <v>4955</v>
      </c>
      <c r="C19" s="15"/>
      <c r="D19" s="15"/>
      <c r="E19" s="15"/>
      <c r="F19" s="15"/>
      <c r="G19" s="15"/>
      <c r="H19" s="15"/>
      <c r="I19" s="15">
        <v>4955</v>
      </c>
      <c r="J19" s="15"/>
      <c r="K19" s="15"/>
      <c r="L19" s="15"/>
      <c r="M19" s="13"/>
    </row>
    <row r="20" spans="1:13" ht="12.75">
      <c r="A20" s="12" t="s">
        <v>69</v>
      </c>
      <c r="B20" s="14">
        <f t="shared" si="1"/>
        <v>656</v>
      </c>
      <c r="C20" s="15"/>
      <c r="D20" s="15"/>
      <c r="E20" s="15"/>
      <c r="F20" s="15"/>
      <c r="G20" s="15"/>
      <c r="H20" s="15"/>
      <c r="I20" s="15">
        <v>656</v>
      </c>
      <c r="J20" s="15"/>
      <c r="K20" s="15"/>
      <c r="L20" s="15"/>
      <c r="M20" s="13"/>
    </row>
    <row r="21" spans="1:13" ht="12.75">
      <c r="A21" s="12" t="s">
        <v>70</v>
      </c>
      <c r="B21" s="14">
        <f t="shared" si="1"/>
        <v>387</v>
      </c>
      <c r="C21" s="15"/>
      <c r="D21" s="15"/>
      <c r="E21" s="15"/>
      <c r="F21" s="15"/>
      <c r="G21" s="15"/>
      <c r="H21" s="15"/>
      <c r="I21" s="15">
        <v>387</v>
      </c>
      <c r="J21" s="15"/>
      <c r="K21" s="15"/>
      <c r="L21" s="15"/>
      <c r="M21" s="13"/>
    </row>
    <row r="22" spans="1:13" ht="12.75">
      <c r="A22" s="12" t="s">
        <v>71</v>
      </c>
      <c r="B22" s="14">
        <f t="shared" si="1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"/>
    </row>
    <row r="23" spans="1:13" ht="12.75">
      <c r="A23" s="12" t="s">
        <v>72</v>
      </c>
      <c r="B23" s="14">
        <f t="shared" si="1"/>
        <v>2</v>
      </c>
      <c r="C23" s="15"/>
      <c r="D23" s="15"/>
      <c r="E23" s="15"/>
      <c r="F23" s="15"/>
      <c r="G23" s="15">
        <v>2</v>
      </c>
      <c r="H23" s="15"/>
      <c r="I23" s="15"/>
      <c r="J23" s="15"/>
      <c r="K23" s="15"/>
      <c r="L23" s="15"/>
      <c r="M23" s="13"/>
    </row>
    <row r="24" spans="1:13" ht="12.75">
      <c r="A24" s="12" t="s">
        <v>73</v>
      </c>
      <c r="B24" s="14">
        <f t="shared" si="1"/>
        <v>6</v>
      </c>
      <c r="C24" s="15"/>
      <c r="D24" s="15"/>
      <c r="E24" s="15"/>
      <c r="F24" s="15"/>
      <c r="G24" s="15">
        <v>6</v>
      </c>
      <c r="H24" s="15"/>
      <c r="I24" s="15"/>
      <c r="J24" s="15"/>
      <c r="K24" s="15"/>
      <c r="L24" s="15"/>
      <c r="M24" s="13"/>
    </row>
    <row r="25" spans="1:13" ht="12.75">
      <c r="A25" s="12" t="s">
        <v>74</v>
      </c>
      <c r="B25" s="14">
        <f t="shared" si="1"/>
        <v>279</v>
      </c>
      <c r="C25" s="15">
        <v>60</v>
      </c>
      <c r="D25" s="15"/>
      <c r="E25" s="15">
        <v>15</v>
      </c>
      <c r="F25" s="15"/>
      <c r="G25" s="15">
        <v>204</v>
      </c>
      <c r="H25" s="15"/>
      <c r="I25" s="15"/>
      <c r="J25" s="15"/>
      <c r="K25" s="15"/>
      <c r="L25" s="15"/>
      <c r="M25" s="13"/>
    </row>
    <row r="26" spans="1:13" ht="12.75">
      <c r="A26" s="12" t="s">
        <v>116</v>
      </c>
      <c r="B26" s="14"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15</v>
      </c>
      <c r="B28" s="9">
        <f>B7+B8+B26</f>
        <v>52541</v>
      </c>
      <c r="C28" s="9">
        <f aca="true" t="shared" si="2" ref="C28:M28">C7+C8</f>
        <v>27077</v>
      </c>
      <c r="D28" s="9">
        <f t="shared" si="2"/>
        <v>0</v>
      </c>
      <c r="E28" s="9">
        <f t="shared" si="2"/>
        <v>4532</v>
      </c>
      <c r="F28" s="9">
        <f t="shared" si="2"/>
        <v>0</v>
      </c>
      <c r="G28" s="9">
        <f>G7+G8</f>
        <v>11224</v>
      </c>
      <c r="H28" s="9">
        <f t="shared" si="2"/>
        <v>0</v>
      </c>
      <c r="I28" s="9">
        <f t="shared" si="2"/>
        <v>6028</v>
      </c>
      <c r="J28" s="9">
        <f t="shared" si="2"/>
        <v>0</v>
      </c>
      <c r="K28" s="9">
        <f t="shared" si="2"/>
        <v>3680</v>
      </c>
      <c r="L28" s="9">
        <f t="shared" si="2"/>
        <v>0</v>
      </c>
      <c r="M28" s="10">
        <f t="shared" si="2"/>
        <v>6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L36"/>
  <sheetViews>
    <sheetView view="pageBreakPreview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32.57421875" style="0" customWidth="1"/>
    <col min="11" max="11" width="12.140625" style="0" customWidth="1"/>
  </cols>
  <sheetData>
    <row r="3" spans="1:10" ht="12.75">
      <c r="A3" s="149" t="s">
        <v>269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.75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2.75">
      <c r="A5" s="3" t="s">
        <v>136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" t="s">
        <v>256</v>
      </c>
      <c r="B6" s="1"/>
      <c r="C6" s="1"/>
      <c r="D6" s="1"/>
      <c r="E6" s="1"/>
      <c r="F6" s="1"/>
      <c r="G6" s="1"/>
      <c r="H6" s="1"/>
      <c r="I6" s="1"/>
      <c r="J6" s="1"/>
    </row>
    <row r="7" spans="1:12" ht="12.75">
      <c r="A7" s="19" t="s">
        <v>22</v>
      </c>
      <c r="B7" s="19" t="s">
        <v>34</v>
      </c>
      <c r="C7" s="175" t="s">
        <v>35</v>
      </c>
      <c r="D7" s="176"/>
      <c r="E7" s="176"/>
      <c r="F7" s="177"/>
      <c r="G7" s="165" t="s">
        <v>36</v>
      </c>
      <c r="H7" s="167"/>
      <c r="I7" s="167"/>
      <c r="J7" s="167"/>
      <c r="K7" s="172" t="s">
        <v>101</v>
      </c>
      <c r="L7" s="172" t="s">
        <v>117</v>
      </c>
    </row>
    <row r="8" spans="1:12" ht="12.75">
      <c r="A8" s="20"/>
      <c r="B8" s="20" t="s">
        <v>75</v>
      </c>
      <c r="C8" s="165" t="s">
        <v>5</v>
      </c>
      <c r="D8" s="166"/>
      <c r="E8" s="165" t="s">
        <v>6</v>
      </c>
      <c r="F8" s="166"/>
      <c r="G8" s="165" t="s">
        <v>5</v>
      </c>
      <c r="H8" s="166"/>
      <c r="I8" s="165" t="s">
        <v>6</v>
      </c>
      <c r="J8" s="167"/>
      <c r="K8" s="173"/>
      <c r="L8" s="173"/>
    </row>
    <row r="9" spans="1:12" ht="12.75">
      <c r="A9" s="20"/>
      <c r="B9" s="20"/>
      <c r="C9" s="20" t="s">
        <v>75</v>
      </c>
      <c r="D9" s="10" t="s">
        <v>76</v>
      </c>
      <c r="E9" s="20" t="s">
        <v>75</v>
      </c>
      <c r="F9" s="10" t="s">
        <v>76</v>
      </c>
      <c r="G9" s="20" t="s">
        <v>75</v>
      </c>
      <c r="H9" s="10" t="s">
        <v>76</v>
      </c>
      <c r="I9" s="20" t="s">
        <v>75</v>
      </c>
      <c r="J9" s="52" t="s">
        <v>76</v>
      </c>
      <c r="K9" s="174"/>
      <c r="L9" s="174"/>
    </row>
    <row r="10" spans="1:12" ht="12.75">
      <c r="A10" s="21" t="s">
        <v>56</v>
      </c>
      <c r="B10" s="10">
        <f>C10+E10+G10+I10</f>
        <v>217</v>
      </c>
      <c r="C10" s="10"/>
      <c r="D10" s="22"/>
      <c r="E10" s="22"/>
      <c r="F10" s="22"/>
      <c r="G10" s="22"/>
      <c r="H10" s="22"/>
      <c r="I10" s="22">
        <v>217</v>
      </c>
      <c r="J10" s="53">
        <v>0</v>
      </c>
      <c r="K10" s="10">
        <f>D10+F10+H10+J10</f>
        <v>0</v>
      </c>
      <c r="L10" s="22">
        <v>0</v>
      </c>
    </row>
    <row r="11" spans="1:12" ht="12.75">
      <c r="A11" s="21" t="s">
        <v>57</v>
      </c>
      <c r="B11" s="10">
        <f>C11+E11+G11+I11</f>
        <v>856</v>
      </c>
      <c r="C11" s="10"/>
      <c r="D11" s="22"/>
      <c r="E11" s="22"/>
      <c r="F11" s="22"/>
      <c r="G11" s="22"/>
      <c r="H11" s="22">
        <v>11161</v>
      </c>
      <c r="I11" s="22">
        <v>856</v>
      </c>
      <c r="J11" s="53"/>
      <c r="K11" s="10">
        <f>D11+F11+H11+J11</f>
        <v>11161</v>
      </c>
      <c r="L11" s="22">
        <v>11161</v>
      </c>
    </row>
    <row r="12" spans="1:12" ht="12.75">
      <c r="A12" s="21" t="s">
        <v>118</v>
      </c>
      <c r="B12" s="10"/>
      <c r="C12" s="10"/>
      <c r="D12" s="22"/>
      <c r="E12" s="22"/>
      <c r="F12" s="22"/>
      <c r="G12" s="22"/>
      <c r="H12" s="22"/>
      <c r="I12" s="22"/>
      <c r="J12" s="53">
        <v>2500</v>
      </c>
      <c r="K12" s="10">
        <f>D12+F12+H12+J12</f>
        <v>2500</v>
      </c>
      <c r="L12" s="22">
        <v>2500</v>
      </c>
    </row>
    <row r="13" spans="1:12" ht="12.75">
      <c r="A13" s="21" t="s">
        <v>12</v>
      </c>
      <c r="B13" s="10">
        <f>C13+E13+G13+I13</f>
        <v>0</v>
      </c>
      <c r="C13" s="10"/>
      <c r="D13" s="22"/>
      <c r="E13" s="22"/>
      <c r="F13" s="22"/>
      <c r="G13" s="22"/>
      <c r="H13" s="22">
        <v>787</v>
      </c>
      <c r="I13" s="22"/>
      <c r="J13" s="53"/>
      <c r="K13" s="10">
        <f>D13+F13+H13+J13</f>
        <v>787</v>
      </c>
      <c r="L13" s="22">
        <v>621</v>
      </c>
    </row>
    <row r="14" spans="1:12" ht="12.75">
      <c r="A14" s="21" t="s">
        <v>119</v>
      </c>
      <c r="B14" s="10"/>
      <c r="C14" s="10"/>
      <c r="D14" s="22"/>
      <c r="E14" s="22"/>
      <c r="F14" s="22"/>
      <c r="G14" s="22"/>
      <c r="H14" s="22"/>
      <c r="I14" s="22"/>
      <c r="J14" s="22"/>
      <c r="K14" s="10">
        <f>D14+F14+H14+J14</f>
        <v>0</v>
      </c>
      <c r="L14" s="22">
        <v>129</v>
      </c>
    </row>
    <row r="15" spans="1:12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2"/>
      <c r="L15" s="22"/>
    </row>
    <row r="16" spans="1:12" ht="12.75">
      <c r="A16" s="24" t="s">
        <v>15</v>
      </c>
      <c r="B16" s="7">
        <f aca="true" t="shared" si="0" ref="B16:J16">B10+B13+B11</f>
        <v>1073</v>
      </c>
      <c r="C16" s="7">
        <f t="shared" si="0"/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11948</v>
      </c>
      <c r="I16" s="7">
        <f t="shared" si="0"/>
        <v>1073</v>
      </c>
      <c r="J16" s="7">
        <f t="shared" si="0"/>
        <v>0</v>
      </c>
      <c r="K16" s="7">
        <f>K10+K13+K11+K12+K14</f>
        <v>14448</v>
      </c>
      <c r="L16" s="7">
        <f>L10+L13+L11+L12+L14</f>
        <v>14411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55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55"/>
    </row>
    <row r="19" spans="1:11" ht="12.75">
      <c r="A19" t="s">
        <v>257</v>
      </c>
      <c r="K19" s="56"/>
    </row>
    <row r="20" spans="1:12" ht="12.75" customHeight="1">
      <c r="A20" s="19" t="s">
        <v>22</v>
      </c>
      <c r="B20" s="19" t="s">
        <v>23</v>
      </c>
      <c r="C20" s="168" t="s">
        <v>35</v>
      </c>
      <c r="D20" s="169"/>
      <c r="E20" s="169"/>
      <c r="F20" s="170"/>
      <c r="G20" s="161" t="s">
        <v>36</v>
      </c>
      <c r="H20" s="171"/>
      <c r="I20" s="171"/>
      <c r="J20" s="171"/>
      <c r="K20" s="172" t="s">
        <v>101</v>
      </c>
      <c r="L20" s="172" t="s">
        <v>117</v>
      </c>
    </row>
    <row r="21" spans="1:12" ht="12.75">
      <c r="A21" s="20"/>
      <c r="B21" s="20" t="s">
        <v>75</v>
      </c>
      <c r="C21" s="161" t="s">
        <v>5</v>
      </c>
      <c r="D21" s="162"/>
      <c r="E21" s="161" t="s">
        <v>6</v>
      </c>
      <c r="F21" s="162"/>
      <c r="G21" s="161" t="s">
        <v>5</v>
      </c>
      <c r="H21" s="162"/>
      <c r="I21" s="163" t="s">
        <v>6</v>
      </c>
      <c r="J21" s="164"/>
      <c r="K21" s="173"/>
      <c r="L21" s="173"/>
    </row>
    <row r="22" spans="1:12" ht="12.75">
      <c r="A22" s="20"/>
      <c r="B22" s="20"/>
      <c r="C22" s="20" t="s">
        <v>75</v>
      </c>
      <c r="D22" s="11" t="s">
        <v>76</v>
      </c>
      <c r="E22" s="20" t="s">
        <v>75</v>
      </c>
      <c r="F22" s="11" t="s">
        <v>76</v>
      </c>
      <c r="G22" s="20" t="s">
        <v>75</v>
      </c>
      <c r="H22" s="11" t="s">
        <v>76</v>
      </c>
      <c r="I22" s="20" t="s">
        <v>75</v>
      </c>
      <c r="J22" s="42" t="s">
        <v>76</v>
      </c>
      <c r="K22" s="174"/>
      <c r="L22" s="174"/>
    </row>
    <row r="23" spans="1:12" ht="12.75">
      <c r="A23" s="26" t="s">
        <v>58</v>
      </c>
      <c r="B23" s="10">
        <f>C23+E23+I23+G23</f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>H24+H25</f>
        <v>12965</v>
      </c>
      <c r="I23" s="10">
        <f>I24+I25</f>
        <v>0</v>
      </c>
      <c r="J23" s="10">
        <f>J24+J25</f>
        <v>0</v>
      </c>
      <c r="K23" s="10">
        <f>K24+K25</f>
        <v>12965</v>
      </c>
      <c r="L23" s="10">
        <f>L24+L25</f>
        <v>12965</v>
      </c>
    </row>
    <row r="24" spans="1:12" ht="12.75">
      <c r="A24" s="27" t="s">
        <v>126</v>
      </c>
      <c r="B24" s="10">
        <v>0</v>
      </c>
      <c r="C24" s="10"/>
      <c r="D24" s="11"/>
      <c r="E24" s="25"/>
      <c r="F24" s="25"/>
      <c r="G24" s="51"/>
      <c r="H24" s="84">
        <v>12035</v>
      </c>
      <c r="I24" s="51"/>
      <c r="J24" s="54"/>
      <c r="K24" s="22">
        <v>12035</v>
      </c>
      <c r="L24" s="22">
        <v>12035</v>
      </c>
    </row>
    <row r="25" spans="1:12" ht="12.75">
      <c r="A25" s="27" t="s">
        <v>127</v>
      </c>
      <c r="B25" s="10">
        <f>D25+F25+H25+J25</f>
        <v>930</v>
      </c>
      <c r="C25" s="10"/>
      <c r="D25" s="11"/>
      <c r="E25" s="25"/>
      <c r="F25" s="25"/>
      <c r="G25" s="51"/>
      <c r="H25" s="84">
        <v>930</v>
      </c>
      <c r="I25" s="51"/>
      <c r="J25" s="54"/>
      <c r="K25" s="22">
        <v>930</v>
      </c>
      <c r="L25" s="22">
        <v>930</v>
      </c>
    </row>
    <row r="26" spans="1:12" ht="12.75">
      <c r="A26" s="27"/>
      <c r="B26" s="10"/>
      <c r="C26" s="10"/>
      <c r="D26" s="11"/>
      <c r="E26" s="25"/>
      <c r="F26" s="25"/>
      <c r="G26" s="51"/>
      <c r="H26" s="28"/>
      <c r="I26" s="51"/>
      <c r="J26" s="54"/>
      <c r="K26" s="22"/>
      <c r="L26" s="4"/>
    </row>
    <row r="27" spans="1:12" ht="12.75">
      <c r="A27" s="9" t="s">
        <v>59</v>
      </c>
      <c r="B27" s="10">
        <f>C27+E27+G27+I27</f>
        <v>1073</v>
      </c>
      <c r="C27" s="10"/>
      <c r="D27" s="14"/>
      <c r="E27" s="14"/>
      <c r="F27" s="14"/>
      <c r="G27" s="29"/>
      <c r="H27" s="29"/>
      <c r="I27" s="28">
        <f>I28+I29</f>
        <v>1073</v>
      </c>
      <c r="J27" s="28">
        <f>J28+J29+J30</f>
        <v>1483</v>
      </c>
      <c r="K27" s="28">
        <f>K28+K29+K30</f>
        <v>1483</v>
      </c>
      <c r="L27" s="28">
        <f>L28+L29+L30</f>
        <v>1446</v>
      </c>
    </row>
    <row r="28" spans="1:12" s="73" customFormat="1" ht="12.75">
      <c r="A28" s="12" t="s">
        <v>124</v>
      </c>
      <c r="B28" s="10">
        <f>C28+E28+G28+I28</f>
        <v>217</v>
      </c>
      <c r="C28" s="81"/>
      <c r="D28" s="15"/>
      <c r="E28" s="15"/>
      <c r="F28" s="15"/>
      <c r="G28" s="82"/>
      <c r="H28" s="82"/>
      <c r="I28" s="84">
        <v>217</v>
      </c>
      <c r="J28" s="83">
        <v>217</v>
      </c>
      <c r="K28" s="10">
        <f>D28+F28+H28+J28</f>
        <v>217</v>
      </c>
      <c r="L28" s="81">
        <v>180</v>
      </c>
    </row>
    <row r="29" spans="1:12" s="73" customFormat="1" ht="12.75">
      <c r="A29" s="12" t="s">
        <v>125</v>
      </c>
      <c r="B29" s="10">
        <f>C29+E29+G29+I29</f>
        <v>856</v>
      </c>
      <c r="C29" s="81"/>
      <c r="D29" s="15"/>
      <c r="E29" s="15"/>
      <c r="F29" s="15"/>
      <c r="G29" s="82"/>
      <c r="H29" s="82">
        <v>0</v>
      </c>
      <c r="I29" s="84">
        <v>856</v>
      </c>
      <c r="J29" s="83">
        <v>188</v>
      </c>
      <c r="K29" s="10">
        <f>D29+F29+H29+J29</f>
        <v>188</v>
      </c>
      <c r="L29" s="81">
        <v>188</v>
      </c>
    </row>
    <row r="30" spans="1:12" ht="12.75">
      <c r="A30" s="12" t="s">
        <v>128</v>
      </c>
      <c r="B30" s="10"/>
      <c r="C30" s="10"/>
      <c r="D30" s="15"/>
      <c r="E30" s="15"/>
      <c r="F30" s="15"/>
      <c r="G30" s="15"/>
      <c r="H30" s="15"/>
      <c r="I30" s="15"/>
      <c r="J30" s="43">
        <v>1078</v>
      </c>
      <c r="K30" s="10">
        <f>D30+F30+H30+J30</f>
        <v>1078</v>
      </c>
      <c r="L30" s="22">
        <v>1078</v>
      </c>
    </row>
    <row r="31" spans="1:12" ht="12.75">
      <c r="A31" s="30" t="s">
        <v>37</v>
      </c>
      <c r="B31" s="10">
        <v>0</v>
      </c>
      <c r="C31" s="10"/>
      <c r="D31" s="15"/>
      <c r="E31" s="15"/>
      <c r="F31" s="15"/>
      <c r="G31" s="15"/>
      <c r="H31" s="11"/>
      <c r="I31" s="11"/>
      <c r="J31" s="43"/>
      <c r="K31" s="22"/>
      <c r="L31" s="4"/>
    </row>
    <row r="32" spans="1:12" ht="12.75">
      <c r="A32" s="30"/>
      <c r="B32" s="10"/>
      <c r="C32" s="10"/>
      <c r="D32" s="15"/>
      <c r="E32" s="15"/>
      <c r="F32" s="15"/>
      <c r="G32" s="15"/>
      <c r="H32" s="11"/>
      <c r="I32" s="11"/>
      <c r="J32" s="43"/>
      <c r="K32" s="22"/>
      <c r="L32" s="4"/>
    </row>
    <row r="33" spans="1:12" ht="12.75">
      <c r="A33" s="30" t="s">
        <v>60</v>
      </c>
      <c r="B33" s="10">
        <v>0</v>
      </c>
      <c r="C33" s="10"/>
      <c r="D33" s="15"/>
      <c r="E33" s="15"/>
      <c r="F33" s="15"/>
      <c r="G33" s="15"/>
      <c r="H33" s="11"/>
      <c r="I33" s="11"/>
      <c r="J33" s="43"/>
      <c r="K33" s="22"/>
      <c r="L33" s="4"/>
    </row>
    <row r="34" spans="1:12" ht="12.75">
      <c r="A34" s="12"/>
      <c r="B34" s="10"/>
      <c r="C34" s="10"/>
      <c r="D34" s="15"/>
      <c r="E34" s="15"/>
      <c r="F34" s="15"/>
      <c r="G34" s="15"/>
      <c r="H34" s="13"/>
      <c r="I34" s="13"/>
      <c r="J34" s="43"/>
      <c r="K34" s="22"/>
      <c r="L34" s="4"/>
    </row>
    <row r="35" spans="1:12" ht="12.75">
      <c r="A35" s="16"/>
      <c r="B35" s="31"/>
      <c r="C35" s="50"/>
      <c r="D35" s="17"/>
      <c r="E35" s="17"/>
      <c r="F35" s="17"/>
      <c r="G35" s="17"/>
      <c r="H35" s="17"/>
      <c r="I35" s="17"/>
      <c r="J35" s="18"/>
      <c r="K35" s="22"/>
      <c r="L35" s="4"/>
    </row>
    <row r="36" spans="1:12" ht="12.75">
      <c r="A36" s="9" t="s">
        <v>15</v>
      </c>
      <c r="B36" s="10">
        <f>B23+B27+B31</f>
        <v>1073</v>
      </c>
      <c r="C36" s="10">
        <f aca="true" t="shared" si="1" ref="C36:L36">C23+C27+C31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12965</v>
      </c>
      <c r="I36" s="10">
        <f t="shared" si="1"/>
        <v>1073</v>
      </c>
      <c r="J36" s="10">
        <f t="shared" si="1"/>
        <v>1483</v>
      </c>
      <c r="K36" s="10">
        <f t="shared" si="1"/>
        <v>14448</v>
      </c>
      <c r="L36" s="10">
        <f t="shared" si="1"/>
        <v>14411</v>
      </c>
    </row>
  </sheetData>
  <sheetProtection/>
  <mergeCells count="18">
    <mergeCell ref="L7:L9"/>
    <mergeCell ref="L20:L22"/>
    <mergeCell ref="K20:K22"/>
    <mergeCell ref="K7:K9"/>
    <mergeCell ref="A3:J3"/>
    <mergeCell ref="A4:J4"/>
    <mergeCell ref="C7:F7"/>
    <mergeCell ref="G7:J7"/>
    <mergeCell ref="C21:D21"/>
    <mergeCell ref="E21:F21"/>
    <mergeCell ref="G21:H21"/>
    <mergeCell ref="I21:J21"/>
    <mergeCell ref="G8:H8"/>
    <mergeCell ref="I8:J8"/>
    <mergeCell ref="C20:F20"/>
    <mergeCell ref="G20:J20"/>
    <mergeCell ref="C8:D8"/>
    <mergeCell ref="E8:F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Q40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9" max="9" width="9.57421875" style="0" bestFit="1" customWidth="1"/>
  </cols>
  <sheetData>
    <row r="1" spans="1:17" ht="12.75">
      <c r="A1" s="179" t="s">
        <v>270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3" spans="1:17" ht="12.75">
      <c r="A3" s="72" t="s">
        <v>136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3:4" ht="12.75">
      <c r="C4" t="s">
        <v>75</v>
      </c>
      <c r="D4" t="s">
        <v>259</v>
      </c>
    </row>
    <row r="5" spans="1:17" ht="12.75">
      <c r="A5" s="67" t="s">
        <v>102</v>
      </c>
      <c r="B5" s="67"/>
      <c r="C5" s="67"/>
      <c r="D5" s="67"/>
      <c r="E5" s="67"/>
      <c r="F5" s="67"/>
      <c r="G5" s="67"/>
      <c r="H5" s="72" t="s">
        <v>266</v>
      </c>
      <c r="I5" s="72" t="s">
        <v>103</v>
      </c>
      <c r="J5" s="72"/>
      <c r="K5" s="67"/>
      <c r="L5" s="67"/>
      <c r="M5" s="67"/>
      <c r="N5" s="67"/>
      <c r="O5" s="59"/>
      <c r="P5" s="59"/>
      <c r="Q5" s="59"/>
    </row>
    <row r="6" spans="1:17" ht="12.75">
      <c r="A6" s="67"/>
      <c r="B6" s="67"/>
      <c r="C6" s="3" t="s">
        <v>265</v>
      </c>
      <c r="E6" t="s">
        <v>262</v>
      </c>
      <c r="H6">
        <v>841126</v>
      </c>
      <c r="I6" s="72">
        <v>11130</v>
      </c>
      <c r="J6" s="67"/>
      <c r="K6" s="67"/>
      <c r="L6" s="67"/>
      <c r="M6" s="67"/>
      <c r="N6" s="67"/>
      <c r="O6" s="59"/>
      <c r="P6" s="59"/>
      <c r="Q6" s="59"/>
    </row>
    <row r="7" spans="1:17" ht="12.75">
      <c r="A7" s="67"/>
      <c r="B7" s="67"/>
      <c r="C7" t="s">
        <v>261</v>
      </c>
      <c r="E7" t="s">
        <v>263</v>
      </c>
      <c r="I7" s="67"/>
      <c r="J7" s="67"/>
      <c r="K7" s="67"/>
      <c r="L7" s="67"/>
      <c r="M7" s="67"/>
      <c r="N7" s="67"/>
      <c r="O7" s="59"/>
      <c r="P7" s="59"/>
      <c r="Q7" s="59"/>
    </row>
    <row r="8" spans="1:17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59"/>
      <c r="P8" s="59"/>
      <c r="Q8" s="59"/>
    </row>
    <row r="9" spans="1:17" ht="12.75">
      <c r="A9" s="59"/>
      <c r="B9" s="59"/>
      <c r="C9" s="71" t="s">
        <v>104</v>
      </c>
      <c r="D9" s="71" t="s">
        <v>104</v>
      </c>
      <c r="E9" s="59" t="s">
        <v>106</v>
      </c>
      <c r="F9" s="59"/>
      <c r="G9" s="59"/>
      <c r="H9" s="59">
        <v>889928</v>
      </c>
      <c r="I9" s="74">
        <v>107055</v>
      </c>
      <c r="J9" s="59"/>
      <c r="K9" s="71" t="s">
        <v>129</v>
      </c>
      <c r="L9" s="59"/>
      <c r="M9" s="59"/>
      <c r="N9" s="59"/>
      <c r="O9" s="59"/>
      <c r="P9" s="59"/>
      <c r="Q9" s="59"/>
    </row>
    <row r="10" spans="1:17" ht="12.75">
      <c r="A10" s="59"/>
      <c r="B10" s="6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4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7" ht="12.75">
      <c r="A12" s="181" t="s">
        <v>15</v>
      </c>
      <c r="B12" s="181"/>
      <c r="C12" s="67" t="s">
        <v>264</v>
      </c>
      <c r="D12" s="67" t="s">
        <v>104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2.75">
      <c r="A13" s="69"/>
      <c r="B13" s="69"/>
      <c r="C13" s="67"/>
      <c r="D13" s="6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2.75">
      <c r="A14" s="68" t="s">
        <v>107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6" spans="1:17" s="73" customFormat="1" ht="12.75">
      <c r="A16" s="72"/>
      <c r="B16" s="72"/>
      <c r="C16" s="72" t="s">
        <v>260</v>
      </c>
      <c r="D16" s="72" t="s">
        <v>130</v>
      </c>
      <c r="E16" s="72" t="s">
        <v>108</v>
      </c>
      <c r="F16" s="72"/>
      <c r="G16" s="72"/>
      <c r="H16" s="72"/>
      <c r="I16" s="72">
        <v>41233</v>
      </c>
      <c r="J16" s="72"/>
      <c r="K16" s="72" t="s">
        <v>110</v>
      </c>
      <c r="L16" s="72"/>
      <c r="M16" s="72"/>
      <c r="N16" s="72"/>
      <c r="O16" s="72"/>
      <c r="P16" s="72"/>
      <c r="Q16" s="72"/>
    </row>
    <row r="17" spans="1:14" ht="12.75">
      <c r="A17" s="78"/>
      <c r="B17" s="78"/>
      <c r="C17" s="78"/>
      <c r="D17" s="78"/>
      <c r="E17" s="178"/>
      <c r="F17" s="178"/>
      <c r="G17" s="178"/>
      <c r="H17" s="178"/>
      <c r="I17" s="178"/>
      <c r="J17" s="178"/>
      <c r="K17" s="178"/>
      <c r="L17" s="178"/>
      <c r="M17" s="79"/>
      <c r="N17" s="79"/>
    </row>
    <row r="18" spans="1:12" ht="12.75">
      <c r="A18" s="67" t="s">
        <v>109</v>
      </c>
      <c r="B18" s="67"/>
      <c r="C18" s="70" t="s">
        <v>258</v>
      </c>
      <c r="D18" s="70" t="s">
        <v>131</v>
      </c>
      <c r="E18" s="59"/>
      <c r="F18" s="59"/>
      <c r="G18" s="59"/>
      <c r="H18" s="59"/>
      <c r="I18" s="59"/>
      <c r="J18" s="59"/>
      <c r="K18" s="59"/>
      <c r="L18" s="59"/>
    </row>
    <row r="20" ht="12.75">
      <c r="A20" t="s">
        <v>111</v>
      </c>
    </row>
    <row r="22" spans="4:5" ht="12.75">
      <c r="D22" t="s">
        <v>104</v>
      </c>
      <c r="E22" t="s">
        <v>132</v>
      </c>
    </row>
    <row r="23" spans="3:5" ht="12.75">
      <c r="C23" t="s">
        <v>105</v>
      </c>
      <c r="D23" t="s">
        <v>105</v>
      </c>
      <c r="E23" t="s">
        <v>112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8" ht="12.75">
      <c r="B28" s="6"/>
    </row>
    <row r="31" ht="12.75">
      <c r="A31" s="6"/>
    </row>
    <row r="39" spans="1:9" ht="12.75">
      <c r="A39" s="79"/>
      <c r="B39" s="79"/>
      <c r="C39" s="79"/>
      <c r="D39" s="79"/>
      <c r="E39" s="79"/>
      <c r="F39" s="79"/>
      <c r="G39" s="79"/>
      <c r="H39" s="79"/>
      <c r="I39" s="79"/>
    </row>
    <row r="40" spans="1:5" ht="12.75">
      <c r="A40" s="2"/>
      <c r="B40" s="2"/>
      <c r="C40" s="2"/>
      <c r="D40" s="2"/>
      <c r="E40" s="2"/>
    </row>
  </sheetData>
  <sheetProtection/>
  <mergeCells count="3">
    <mergeCell ref="E17:L17"/>
    <mergeCell ref="A1:Q1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4:Q30"/>
  <sheetViews>
    <sheetView view="pageBreakPreview" zoomScaleSheetLayoutView="100" zoomScalePageLayoutView="0" workbookViewId="0" topLeftCell="A1">
      <selection activeCell="B4" sqref="B4:O4"/>
    </sheetView>
  </sheetViews>
  <sheetFormatPr defaultColWidth="9.140625" defaultRowHeight="12.75"/>
  <cols>
    <col min="2" max="2" width="33.7109375" style="0" customWidth="1"/>
    <col min="3" max="16" width="10.28125" style="0" customWidth="1"/>
  </cols>
  <sheetData>
    <row r="4" spans="2:16" ht="12.75">
      <c r="B4" s="149" t="s">
        <v>271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66"/>
    </row>
    <row r="5" spans="2:16" ht="12.75">
      <c r="B5" s="149" t="s">
        <v>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"/>
    </row>
    <row r="6" spans="2:3" ht="12.75">
      <c r="B6" s="73" t="s">
        <v>136</v>
      </c>
      <c r="C6" s="2"/>
    </row>
    <row r="7" spans="2:3" ht="12.75">
      <c r="B7" s="73"/>
      <c r="C7" s="2"/>
    </row>
    <row r="8" spans="2:3" ht="12.75">
      <c r="B8" s="73" t="s">
        <v>256</v>
      </c>
      <c r="C8" s="2"/>
    </row>
    <row r="9" spans="2:17" ht="12.75">
      <c r="B9" s="32" t="s">
        <v>38</v>
      </c>
      <c r="C9" s="182" t="s">
        <v>39</v>
      </c>
      <c r="D9" s="183"/>
      <c r="E9" s="182" t="s">
        <v>40</v>
      </c>
      <c r="F9" s="183"/>
      <c r="G9" s="146" t="s">
        <v>39</v>
      </c>
      <c r="H9" s="148"/>
      <c r="I9" s="146" t="s">
        <v>40</v>
      </c>
      <c r="J9" s="148"/>
      <c r="K9" s="146" t="s">
        <v>39</v>
      </c>
      <c r="L9" s="148"/>
      <c r="M9" s="146" t="s">
        <v>40</v>
      </c>
      <c r="N9" s="148"/>
      <c r="O9" s="75" t="s">
        <v>113</v>
      </c>
      <c r="P9" s="172" t="s">
        <v>76</v>
      </c>
      <c r="Q9" s="172" t="s">
        <v>77</v>
      </c>
    </row>
    <row r="10" spans="2:17" ht="12.75">
      <c r="B10" s="34"/>
      <c r="C10" s="146" t="s">
        <v>5</v>
      </c>
      <c r="D10" s="147"/>
      <c r="E10" s="147"/>
      <c r="F10" s="148"/>
      <c r="G10" s="146" t="s">
        <v>41</v>
      </c>
      <c r="H10" s="147"/>
      <c r="I10" s="147"/>
      <c r="J10" s="148"/>
      <c r="K10" s="146" t="s">
        <v>61</v>
      </c>
      <c r="L10" s="147"/>
      <c r="M10" s="147"/>
      <c r="N10" s="148"/>
      <c r="O10" s="77" t="s">
        <v>75</v>
      </c>
      <c r="P10" s="174"/>
      <c r="Q10" s="174"/>
    </row>
    <row r="11" spans="2:17" ht="12.75">
      <c r="B11" s="34"/>
      <c r="C11" s="46" t="s">
        <v>75</v>
      </c>
      <c r="D11" s="7" t="s">
        <v>76</v>
      </c>
      <c r="E11" s="41" t="s">
        <v>75</v>
      </c>
      <c r="F11" s="41" t="s">
        <v>76</v>
      </c>
      <c r="G11" s="41" t="s">
        <v>75</v>
      </c>
      <c r="H11" s="41" t="s">
        <v>76</v>
      </c>
      <c r="I11" s="41" t="s">
        <v>75</v>
      </c>
      <c r="J11" s="41" t="s">
        <v>76</v>
      </c>
      <c r="K11" s="41" t="s">
        <v>75</v>
      </c>
      <c r="L11" s="41" t="s">
        <v>76</v>
      </c>
      <c r="M11" s="41" t="s">
        <v>75</v>
      </c>
      <c r="N11" s="41" t="s">
        <v>76</v>
      </c>
      <c r="O11" s="5"/>
      <c r="P11" s="9"/>
      <c r="Q11" s="4"/>
    </row>
    <row r="12" spans="2:17" ht="12.75">
      <c r="B12" s="8" t="s">
        <v>42</v>
      </c>
      <c r="C12" s="12">
        <v>950</v>
      </c>
      <c r="D12" s="4">
        <v>950</v>
      </c>
      <c r="E12" s="4">
        <v>4104</v>
      </c>
      <c r="F12" s="4">
        <v>4120</v>
      </c>
      <c r="G12" s="4"/>
      <c r="H12" s="4"/>
      <c r="I12" s="4"/>
      <c r="J12" s="4"/>
      <c r="K12" s="4"/>
      <c r="L12" s="4"/>
      <c r="M12" s="4"/>
      <c r="N12" s="4"/>
      <c r="O12" s="35">
        <f>E12+G12+I12+K12+M12+C12</f>
        <v>5054</v>
      </c>
      <c r="P12" s="9">
        <f>D12+F12+H12+J12+L12+N12</f>
        <v>5070</v>
      </c>
      <c r="Q12" s="58">
        <v>4955</v>
      </c>
    </row>
    <row r="13" spans="2:17" ht="12.75">
      <c r="B13" s="8" t="s">
        <v>43</v>
      </c>
      <c r="C13" s="12">
        <v>50</v>
      </c>
      <c r="D13" s="4">
        <v>0</v>
      </c>
      <c r="E13" s="4">
        <v>125</v>
      </c>
      <c r="F13" s="4">
        <v>749</v>
      </c>
      <c r="G13" s="4"/>
      <c r="H13" s="4"/>
      <c r="I13" s="4"/>
      <c r="J13" s="4"/>
      <c r="K13" s="4"/>
      <c r="L13" s="4"/>
      <c r="M13" s="4"/>
      <c r="N13" s="4"/>
      <c r="O13" s="35">
        <f>E13+G13+I13+K13+M13+C13</f>
        <v>175</v>
      </c>
      <c r="P13" s="9">
        <f>D13+F13+H13+J13+L13+N13</f>
        <v>749</v>
      </c>
      <c r="Q13" s="58">
        <v>686</v>
      </c>
    </row>
    <row r="14" spans="2:17" ht="12.75">
      <c r="B14" s="8" t="s">
        <v>44</v>
      </c>
      <c r="C14" s="12">
        <v>0</v>
      </c>
      <c r="D14" s="4">
        <v>0</v>
      </c>
      <c r="E14" s="4">
        <v>876</v>
      </c>
      <c r="F14" s="4">
        <v>387</v>
      </c>
      <c r="G14" s="4"/>
      <c r="H14" s="4"/>
      <c r="I14" s="4"/>
      <c r="J14" s="4"/>
      <c r="K14" s="4"/>
      <c r="L14" s="4"/>
      <c r="M14" s="4"/>
      <c r="N14" s="4"/>
      <c r="O14" s="35">
        <f>E14+G14+I14+K14+M14+C14</f>
        <v>876</v>
      </c>
      <c r="P14" s="9">
        <f>D14+F14+H14+J14+L14+N14</f>
        <v>387</v>
      </c>
      <c r="Q14" s="58">
        <v>387</v>
      </c>
    </row>
    <row r="15" spans="2:17" ht="12.75">
      <c r="B15" s="35" t="s">
        <v>45</v>
      </c>
      <c r="C15" s="8">
        <f>C12+C13+C14</f>
        <v>1000</v>
      </c>
      <c r="D15" s="8">
        <f aca="true" t="shared" si="0" ref="D15:Q15">D12+D13+D14</f>
        <v>950</v>
      </c>
      <c r="E15" s="8">
        <f t="shared" si="0"/>
        <v>5105</v>
      </c>
      <c r="F15" s="8">
        <f t="shared" si="0"/>
        <v>5256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 t="shared" si="0"/>
        <v>6105</v>
      </c>
      <c r="P15" s="8">
        <f t="shared" si="0"/>
        <v>6206</v>
      </c>
      <c r="Q15" s="8">
        <f t="shared" si="0"/>
        <v>6028</v>
      </c>
    </row>
    <row r="16" spans="2:17" ht="12.7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2:17" ht="12.7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2:17" ht="12.75">
      <c r="B18" s="142" t="s">
        <v>257</v>
      </c>
      <c r="P18" s="2"/>
      <c r="Q18" s="57"/>
    </row>
    <row r="19" spans="2:17" ht="12.75">
      <c r="B19" s="36" t="s">
        <v>46</v>
      </c>
      <c r="C19" s="182" t="s">
        <v>39</v>
      </c>
      <c r="D19" s="183"/>
      <c r="E19" s="182" t="s">
        <v>40</v>
      </c>
      <c r="F19" s="183"/>
      <c r="G19" s="146" t="s">
        <v>39</v>
      </c>
      <c r="H19" s="148"/>
      <c r="I19" s="146" t="s">
        <v>40</v>
      </c>
      <c r="J19" s="148"/>
      <c r="K19" s="146" t="s">
        <v>39</v>
      </c>
      <c r="L19" s="148"/>
      <c r="M19" s="146" t="s">
        <v>40</v>
      </c>
      <c r="N19" s="148"/>
      <c r="O19" s="75" t="s">
        <v>113</v>
      </c>
      <c r="P19" s="172" t="s">
        <v>76</v>
      </c>
      <c r="Q19" s="172" t="s">
        <v>77</v>
      </c>
    </row>
    <row r="20" spans="2:17" ht="12.75">
      <c r="B20" s="37"/>
      <c r="C20" s="146" t="s">
        <v>5</v>
      </c>
      <c r="D20" s="147"/>
      <c r="E20" s="147"/>
      <c r="F20" s="148"/>
      <c r="G20" s="146" t="s">
        <v>41</v>
      </c>
      <c r="H20" s="147"/>
      <c r="I20" s="147"/>
      <c r="J20" s="148"/>
      <c r="K20" s="146" t="s">
        <v>61</v>
      </c>
      <c r="L20" s="147"/>
      <c r="M20" s="147"/>
      <c r="N20" s="148"/>
      <c r="O20" s="76" t="s">
        <v>75</v>
      </c>
      <c r="P20" s="174"/>
      <c r="Q20" s="174"/>
    </row>
    <row r="21" spans="2:17" ht="12.75">
      <c r="B21" s="37"/>
      <c r="C21" s="47" t="s">
        <v>75</v>
      </c>
      <c r="D21" s="10" t="s">
        <v>76</v>
      </c>
      <c r="E21" s="47" t="s">
        <v>75</v>
      </c>
      <c r="F21" s="10" t="s">
        <v>76</v>
      </c>
      <c r="G21" s="47" t="s">
        <v>75</v>
      </c>
      <c r="H21" s="10" t="s">
        <v>76</v>
      </c>
      <c r="I21" s="47" t="s">
        <v>75</v>
      </c>
      <c r="J21" s="10" t="s">
        <v>76</v>
      </c>
      <c r="K21" s="47" t="s">
        <v>75</v>
      </c>
      <c r="L21" s="10" t="s">
        <v>76</v>
      </c>
      <c r="M21" s="47" t="s">
        <v>75</v>
      </c>
      <c r="N21" s="10" t="s">
        <v>76</v>
      </c>
      <c r="O21" s="5"/>
      <c r="P21" s="9"/>
      <c r="Q21" s="4"/>
    </row>
    <row r="22" spans="2:17" ht="12.75">
      <c r="B22" s="33" t="s">
        <v>47</v>
      </c>
      <c r="C22" s="48"/>
      <c r="D22" s="12"/>
      <c r="E22" s="12">
        <v>2385</v>
      </c>
      <c r="F22" s="12">
        <v>15720</v>
      </c>
      <c r="G22" s="38"/>
      <c r="H22" s="38"/>
      <c r="I22" s="38"/>
      <c r="J22" s="38"/>
      <c r="K22" s="38"/>
      <c r="L22" s="38"/>
      <c r="M22" s="38">
        <v>1238</v>
      </c>
      <c r="N22" s="38">
        <v>461</v>
      </c>
      <c r="O22" s="35">
        <f aca="true" t="shared" si="1" ref="O22:P26">C22+E22+G22+I22+K22+M22</f>
        <v>3623</v>
      </c>
      <c r="P22" s="9">
        <v>3658</v>
      </c>
      <c r="Q22" s="58">
        <v>2942</v>
      </c>
    </row>
    <row r="23" spans="2:17" ht="12.75">
      <c r="B23" s="39" t="s">
        <v>48</v>
      </c>
      <c r="C23" s="49"/>
      <c r="D23" s="12">
        <v>0</v>
      </c>
      <c r="E23" s="12">
        <v>287</v>
      </c>
      <c r="F23" s="12">
        <v>287</v>
      </c>
      <c r="G23" s="38"/>
      <c r="H23" s="38"/>
      <c r="I23" s="38"/>
      <c r="J23" s="38"/>
      <c r="K23" s="38"/>
      <c r="L23" s="38"/>
      <c r="M23" s="38"/>
      <c r="N23" s="38"/>
      <c r="O23" s="35">
        <f t="shared" si="1"/>
        <v>287</v>
      </c>
      <c r="P23" s="9">
        <f t="shared" si="1"/>
        <v>287</v>
      </c>
      <c r="Q23" s="58">
        <v>287</v>
      </c>
    </row>
    <row r="24" spans="2:17" ht="12.75">
      <c r="B24" s="33" t="s">
        <v>49</v>
      </c>
      <c r="C24" s="48"/>
      <c r="D24" s="12">
        <v>0</v>
      </c>
      <c r="E24" s="12">
        <v>357</v>
      </c>
      <c r="F24" s="12">
        <v>357</v>
      </c>
      <c r="G24" s="38"/>
      <c r="H24" s="38"/>
      <c r="I24" s="38"/>
      <c r="J24" s="38"/>
      <c r="K24" s="38"/>
      <c r="L24" s="38"/>
      <c r="M24" s="38"/>
      <c r="N24" s="38"/>
      <c r="O24" s="35">
        <f t="shared" si="1"/>
        <v>357</v>
      </c>
      <c r="P24" s="9">
        <f t="shared" si="1"/>
        <v>357</v>
      </c>
      <c r="Q24" s="58">
        <v>357</v>
      </c>
    </row>
    <row r="25" spans="2:17" ht="12.75">
      <c r="B25" s="39" t="s">
        <v>50</v>
      </c>
      <c r="C25" s="49"/>
      <c r="D25" s="12">
        <v>0</v>
      </c>
      <c r="E25" s="12"/>
      <c r="F25" s="12"/>
      <c r="G25" s="38">
        <v>22</v>
      </c>
      <c r="H25" s="38">
        <v>21</v>
      </c>
      <c r="I25" s="38"/>
      <c r="J25" s="38"/>
      <c r="K25" s="38"/>
      <c r="L25" s="38"/>
      <c r="M25" s="38"/>
      <c r="N25" s="38"/>
      <c r="O25" s="35">
        <f t="shared" si="1"/>
        <v>22</v>
      </c>
      <c r="P25" s="9">
        <f t="shared" si="1"/>
        <v>21</v>
      </c>
      <c r="Q25" s="58">
        <v>21</v>
      </c>
    </row>
    <row r="26" spans="2:17" ht="12.75">
      <c r="B26" s="33" t="s">
        <v>51</v>
      </c>
      <c r="C26" s="48"/>
      <c r="D26" s="12">
        <v>0</v>
      </c>
      <c r="E26" s="12"/>
      <c r="F26" s="12">
        <v>73</v>
      </c>
      <c r="G26" s="38"/>
      <c r="H26" s="38"/>
      <c r="I26" s="38"/>
      <c r="J26" s="38"/>
      <c r="K26" s="38"/>
      <c r="L26" s="38"/>
      <c r="M26" s="38"/>
      <c r="N26" s="38"/>
      <c r="O26" s="35">
        <f t="shared" si="1"/>
        <v>0</v>
      </c>
      <c r="P26" s="9">
        <v>73</v>
      </c>
      <c r="Q26" s="58">
        <v>73</v>
      </c>
    </row>
    <row r="27" spans="2:17" ht="12.75">
      <c r="B27" s="33" t="s">
        <v>15</v>
      </c>
      <c r="C27" s="8">
        <f aca="true" t="shared" si="2" ref="C27:Q27">C22+C24+C25+C26+C23</f>
        <v>0</v>
      </c>
      <c r="D27" s="8">
        <f t="shared" si="2"/>
        <v>0</v>
      </c>
      <c r="E27" s="8">
        <f t="shared" si="2"/>
        <v>3029</v>
      </c>
      <c r="F27" s="8">
        <f t="shared" si="2"/>
        <v>16437</v>
      </c>
      <c r="G27" s="8">
        <f t="shared" si="2"/>
        <v>22</v>
      </c>
      <c r="H27" s="8">
        <f t="shared" si="2"/>
        <v>21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1238</v>
      </c>
      <c r="N27" s="8">
        <f t="shared" si="2"/>
        <v>461</v>
      </c>
      <c r="O27" s="8">
        <f t="shared" si="2"/>
        <v>4289</v>
      </c>
      <c r="P27" s="8">
        <f t="shared" si="2"/>
        <v>4396</v>
      </c>
      <c r="Q27" s="8">
        <f t="shared" si="2"/>
        <v>3680</v>
      </c>
    </row>
    <row r="29" spans="2:9" ht="12.75">
      <c r="B29" s="67"/>
      <c r="C29" s="59"/>
      <c r="D29" s="59"/>
      <c r="E29" s="59"/>
      <c r="F29" s="59"/>
      <c r="G29" s="59"/>
      <c r="H29" s="59"/>
      <c r="I29" s="59"/>
    </row>
    <row r="30" spans="2:9" ht="12.75">
      <c r="B30" s="67"/>
      <c r="C30" s="59"/>
      <c r="D30" s="59"/>
      <c r="E30" s="59"/>
      <c r="F30" s="59"/>
      <c r="G30" s="59"/>
      <c r="H30" s="59"/>
      <c r="I30" s="59"/>
    </row>
  </sheetData>
  <sheetProtection/>
  <mergeCells count="24">
    <mergeCell ref="P9:P10"/>
    <mergeCell ref="P19:P20"/>
    <mergeCell ref="Q9:Q10"/>
    <mergeCell ref="Q19:Q20"/>
    <mergeCell ref="C20:F20"/>
    <mergeCell ref="G20:J20"/>
    <mergeCell ref="K20:N20"/>
    <mergeCell ref="K9:L9"/>
    <mergeCell ref="M9:N9"/>
    <mergeCell ref="K10:N10"/>
    <mergeCell ref="B4:O4"/>
    <mergeCell ref="B5:O5"/>
    <mergeCell ref="C9:D9"/>
    <mergeCell ref="K19:L19"/>
    <mergeCell ref="M19:N19"/>
    <mergeCell ref="C10:F10"/>
    <mergeCell ref="E9:F9"/>
    <mergeCell ref="G9:H9"/>
    <mergeCell ref="I9:J9"/>
    <mergeCell ref="G10:J10"/>
    <mergeCell ref="C19:D19"/>
    <mergeCell ref="E19:F19"/>
    <mergeCell ref="G19:H19"/>
    <mergeCell ref="I19:J19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5.140625" style="0" bestFit="1" customWidth="1"/>
    <col min="7" max="7" width="30.28125" style="0" customWidth="1"/>
  </cols>
  <sheetData>
    <row r="1" spans="1:12" ht="12.75">
      <c r="A1" s="179" t="s">
        <v>272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>
      <c r="A2" s="180" t="s">
        <v>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4" spans="1:12" ht="12.75">
      <c r="A4" s="71" t="s">
        <v>136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>
      <c r="A5" s="60" t="s">
        <v>0</v>
      </c>
      <c r="B5" s="184" t="s">
        <v>133</v>
      </c>
      <c r="C5" s="185"/>
      <c r="D5" s="186" t="s">
        <v>80</v>
      </c>
      <c r="E5" s="186" t="s">
        <v>81</v>
      </c>
      <c r="F5" s="186" t="s">
        <v>82</v>
      </c>
      <c r="G5" s="60" t="s">
        <v>1</v>
      </c>
      <c r="H5" s="184" t="s">
        <v>133</v>
      </c>
      <c r="I5" s="185"/>
      <c r="J5" s="186" t="s">
        <v>80</v>
      </c>
      <c r="K5" s="186" t="s">
        <v>81</v>
      </c>
      <c r="L5" s="186" t="s">
        <v>82</v>
      </c>
    </row>
    <row r="6" spans="1:12" ht="12.75">
      <c r="A6" s="60" t="s">
        <v>79</v>
      </c>
      <c r="B6" s="85" t="s">
        <v>75</v>
      </c>
      <c r="C6" s="85" t="s">
        <v>76</v>
      </c>
      <c r="D6" s="187"/>
      <c r="E6" s="187"/>
      <c r="F6" s="187"/>
      <c r="G6" s="60" t="s">
        <v>79</v>
      </c>
      <c r="H6" s="85" t="s">
        <v>75</v>
      </c>
      <c r="I6" s="85" t="s">
        <v>76</v>
      </c>
      <c r="J6" s="187"/>
      <c r="K6" s="187"/>
      <c r="L6" s="187"/>
    </row>
    <row r="7" spans="1:12" ht="12.75">
      <c r="A7" s="60" t="s">
        <v>83</v>
      </c>
      <c r="B7" s="60">
        <f>B8+B9</f>
        <v>1480</v>
      </c>
      <c r="C7" s="60">
        <f>C8+C9</f>
        <v>1480</v>
      </c>
      <c r="D7" s="62">
        <v>5376</v>
      </c>
      <c r="E7" s="62">
        <v>5644.8</v>
      </c>
      <c r="F7" s="62">
        <v>5927.04</v>
      </c>
      <c r="G7" s="60"/>
      <c r="H7" s="60"/>
      <c r="I7" s="60"/>
      <c r="J7" s="60"/>
      <c r="K7" s="60"/>
      <c r="L7" s="60"/>
    </row>
    <row r="8" spans="1:12" ht="12.75">
      <c r="A8" s="61" t="s">
        <v>84</v>
      </c>
      <c r="B8" s="61">
        <v>0</v>
      </c>
      <c r="C8" s="61">
        <v>0</v>
      </c>
      <c r="D8" s="63">
        <v>42</v>
      </c>
      <c r="E8" s="63">
        <v>44.1</v>
      </c>
      <c r="F8" s="63">
        <v>46.30500000000001</v>
      </c>
      <c r="G8" s="61" t="s">
        <v>8</v>
      </c>
      <c r="H8" s="61">
        <v>20832</v>
      </c>
      <c r="I8" s="61">
        <v>27359</v>
      </c>
      <c r="J8" s="63">
        <v>15979.95</v>
      </c>
      <c r="K8" s="63">
        <v>16778.947500000002</v>
      </c>
      <c r="L8" s="63">
        <v>17617.894875</v>
      </c>
    </row>
    <row r="9" spans="1:12" ht="12.75">
      <c r="A9" s="61" t="s">
        <v>85</v>
      </c>
      <c r="B9" s="61">
        <v>1480</v>
      </c>
      <c r="C9" s="61">
        <v>1480</v>
      </c>
      <c r="D9" s="63">
        <v>5334</v>
      </c>
      <c r="E9" s="63">
        <v>5600.7</v>
      </c>
      <c r="F9" s="63">
        <v>5880.735</v>
      </c>
      <c r="G9" s="61" t="s">
        <v>10</v>
      </c>
      <c r="H9" s="61">
        <v>3646</v>
      </c>
      <c r="I9" s="61">
        <v>4532</v>
      </c>
      <c r="J9" s="63">
        <v>3134.25</v>
      </c>
      <c r="K9" s="63">
        <v>3290.9625</v>
      </c>
      <c r="L9" s="63">
        <v>3455.5106250000003</v>
      </c>
    </row>
    <row r="10" spans="1:12" ht="12.75">
      <c r="A10" s="61" t="s">
        <v>86</v>
      </c>
      <c r="B10" s="61">
        <v>190</v>
      </c>
      <c r="C10" s="61">
        <v>190</v>
      </c>
      <c r="D10" s="63">
        <v>388.5</v>
      </c>
      <c r="E10" s="63">
        <v>407.925</v>
      </c>
      <c r="F10" s="63">
        <v>428.32125</v>
      </c>
      <c r="G10" s="61" t="s">
        <v>11</v>
      </c>
      <c r="H10" s="61">
        <v>6809</v>
      </c>
      <c r="I10" s="61">
        <v>11408</v>
      </c>
      <c r="J10" s="63">
        <v>11142.6</v>
      </c>
      <c r="K10" s="63">
        <v>11699.730000000001</v>
      </c>
      <c r="L10" s="63">
        <v>12284.716500000002</v>
      </c>
    </row>
    <row r="11" spans="1:12" ht="12.75">
      <c r="A11" s="61" t="s">
        <v>87</v>
      </c>
      <c r="B11" s="61">
        <v>19640</v>
      </c>
      <c r="C11" s="61">
        <v>29135</v>
      </c>
      <c r="D11" s="63">
        <v>14242.2</v>
      </c>
      <c r="E11" s="63">
        <v>14954.310000000001</v>
      </c>
      <c r="F11" s="63">
        <v>15702.025500000002</v>
      </c>
      <c r="G11" s="61" t="s">
        <v>13</v>
      </c>
      <c r="H11" s="61">
        <v>6105</v>
      </c>
      <c r="I11" s="61">
        <v>6206</v>
      </c>
      <c r="J11" s="63">
        <v>5675.25</v>
      </c>
      <c r="K11" s="63">
        <v>5959.0125</v>
      </c>
      <c r="L11" s="63">
        <v>6256.963125</v>
      </c>
    </row>
    <row r="12" spans="1:12" ht="12.75">
      <c r="A12" s="61" t="s">
        <v>88</v>
      </c>
      <c r="B12" s="61">
        <v>12121</v>
      </c>
      <c r="C12" s="61">
        <v>16342</v>
      </c>
      <c r="D12" s="63">
        <v>27273.75</v>
      </c>
      <c r="E12" s="63">
        <v>28637.4375</v>
      </c>
      <c r="F12" s="63">
        <v>30069.309375</v>
      </c>
      <c r="G12" s="61" t="s">
        <v>14</v>
      </c>
      <c r="H12" s="61">
        <v>4289</v>
      </c>
      <c r="I12" s="61">
        <v>4396</v>
      </c>
      <c r="J12" s="63">
        <v>18723.600000000002</v>
      </c>
      <c r="K12" s="63">
        <v>19659.780000000002</v>
      </c>
      <c r="L12" s="63">
        <v>20642.769000000004</v>
      </c>
    </row>
    <row r="13" spans="1:12" ht="12.75">
      <c r="A13" s="61" t="s">
        <v>89</v>
      </c>
      <c r="B13" s="61">
        <v>0</v>
      </c>
      <c r="C13" s="61"/>
      <c r="D13" s="63">
        <v>0</v>
      </c>
      <c r="E13" s="63">
        <v>0</v>
      </c>
      <c r="F13" s="63">
        <v>0</v>
      </c>
      <c r="G13" s="64" t="s">
        <v>115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</row>
    <row r="14" spans="1:12" ht="12.75">
      <c r="A14" s="61" t="s">
        <v>12</v>
      </c>
      <c r="B14" s="61"/>
      <c r="C14" s="61">
        <v>5249</v>
      </c>
      <c r="D14" s="63">
        <v>0</v>
      </c>
      <c r="E14" s="63">
        <v>0</v>
      </c>
      <c r="F14" s="63">
        <v>0</v>
      </c>
      <c r="G14" s="61"/>
      <c r="H14" s="61"/>
      <c r="I14" s="61"/>
      <c r="J14" s="61"/>
      <c r="K14" s="61"/>
      <c r="L14" s="61"/>
    </row>
    <row r="15" spans="1:12" ht="12.75">
      <c r="A15" s="61" t="s">
        <v>53</v>
      </c>
      <c r="B15" s="61">
        <v>8250</v>
      </c>
      <c r="C15" s="61">
        <v>983</v>
      </c>
      <c r="D15" s="63">
        <v>7176.75</v>
      </c>
      <c r="E15" s="63">
        <v>7535.587500000001</v>
      </c>
      <c r="F15" s="63">
        <v>7912.366875000001</v>
      </c>
      <c r="G15" s="61"/>
      <c r="H15" s="61"/>
      <c r="I15" s="61"/>
      <c r="J15" s="61"/>
      <c r="K15" s="61"/>
      <c r="L15" s="61"/>
    </row>
    <row r="16" spans="1:12" ht="12.75">
      <c r="A16" s="65" t="s">
        <v>114</v>
      </c>
      <c r="B16" s="61"/>
      <c r="C16" s="61">
        <v>522</v>
      </c>
      <c r="D16" s="63"/>
      <c r="E16" s="63"/>
      <c r="F16" s="63"/>
      <c r="G16" s="61"/>
      <c r="H16" s="61"/>
      <c r="I16" s="61"/>
      <c r="J16" s="61"/>
      <c r="K16" s="61"/>
      <c r="L16" s="61"/>
    </row>
    <row r="17" spans="1:12" ht="12.75">
      <c r="A17" s="60" t="s">
        <v>90</v>
      </c>
      <c r="B17" s="60">
        <f>B7+B10+B11+B12+B13+B14+B15</f>
        <v>41681</v>
      </c>
      <c r="C17" s="60">
        <f>C7+C10+C11+C12+C13+C14+C15+C16</f>
        <v>53901</v>
      </c>
      <c r="D17" s="62">
        <v>54457.2</v>
      </c>
      <c r="E17" s="62">
        <v>57180.060000000005</v>
      </c>
      <c r="F17" s="62">
        <v>60039.063</v>
      </c>
      <c r="G17" s="60" t="s">
        <v>91</v>
      </c>
      <c r="H17" s="60">
        <f>H8+H9+H10+H11+H12+H13+H14+H16</f>
        <v>41681</v>
      </c>
      <c r="I17" s="60">
        <f>I8+I9+I10+I11+I12+I13+I14+I16</f>
        <v>53901</v>
      </c>
      <c r="J17" s="186" t="s">
        <v>80</v>
      </c>
      <c r="K17" s="186" t="s">
        <v>81</v>
      </c>
      <c r="L17" s="186" t="s">
        <v>82</v>
      </c>
    </row>
    <row r="18" spans="1:12" ht="12.75">
      <c r="A18" s="60"/>
      <c r="B18" s="184" t="s">
        <v>133</v>
      </c>
      <c r="C18" s="185"/>
      <c r="D18" s="186" t="s">
        <v>80</v>
      </c>
      <c r="E18" s="186" t="s">
        <v>81</v>
      </c>
      <c r="F18" s="186" t="s">
        <v>82</v>
      </c>
      <c r="G18" s="60"/>
      <c r="H18" s="184" t="s">
        <v>133</v>
      </c>
      <c r="I18" s="185"/>
      <c r="J18" s="187"/>
      <c r="K18" s="187"/>
      <c r="L18" s="187"/>
    </row>
    <row r="19" spans="1:12" ht="12.75">
      <c r="A19" s="60" t="s">
        <v>16</v>
      </c>
      <c r="B19" s="85" t="s">
        <v>75</v>
      </c>
      <c r="C19" s="85" t="s">
        <v>76</v>
      </c>
      <c r="D19" s="187"/>
      <c r="E19" s="187"/>
      <c r="F19" s="187"/>
      <c r="G19" s="60" t="s">
        <v>16</v>
      </c>
      <c r="H19" s="85" t="s">
        <v>75</v>
      </c>
      <c r="I19" s="85" t="s">
        <v>76</v>
      </c>
      <c r="J19" s="60" t="s">
        <v>80</v>
      </c>
      <c r="K19" s="60" t="s">
        <v>81</v>
      </c>
      <c r="L19" s="60" t="s">
        <v>82</v>
      </c>
    </row>
    <row r="20" spans="1:12" ht="12.75">
      <c r="A20" s="60" t="s">
        <v>83</v>
      </c>
      <c r="B20" s="60">
        <v>217</v>
      </c>
      <c r="C20" s="60">
        <v>0</v>
      </c>
      <c r="D20" s="60">
        <v>0</v>
      </c>
      <c r="E20" s="60">
        <v>0</v>
      </c>
      <c r="F20" s="60">
        <v>0</v>
      </c>
      <c r="G20" s="60"/>
      <c r="H20" s="60"/>
      <c r="I20" s="60"/>
      <c r="J20" s="60"/>
      <c r="K20" s="60"/>
      <c r="L20" s="60"/>
    </row>
    <row r="21" spans="1:12" ht="12.75">
      <c r="A21" s="64" t="s">
        <v>92</v>
      </c>
      <c r="B21" s="64">
        <v>217</v>
      </c>
      <c r="C21" s="64">
        <v>0</v>
      </c>
      <c r="D21" s="64"/>
      <c r="E21" s="64"/>
      <c r="F21" s="64"/>
      <c r="G21" s="60"/>
      <c r="H21" s="60"/>
      <c r="I21" s="60"/>
      <c r="J21" s="60"/>
      <c r="K21" s="60"/>
      <c r="L21" s="60"/>
    </row>
    <row r="22" spans="1:12" ht="12.75">
      <c r="A22" s="61" t="s">
        <v>93</v>
      </c>
      <c r="B22" s="61">
        <v>856</v>
      </c>
      <c r="C22" s="61">
        <v>11161</v>
      </c>
      <c r="D22" s="61">
        <v>5922</v>
      </c>
      <c r="E22" s="61">
        <v>6218</v>
      </c>
      <c r="F22" s="61">
        <v>6529</v>
      </c>
      <c r="G22" s="61" t="s">
        <v>18</v>
      </c>
      <c r="H22" s="61">
        <v>1073</v>
      </c>
      <c r="I22" s="61">
        <v>1266</v>
      </c>
      <c r="J22" s="61">
        <v>672</v>
      </c>
      <c r="K22" s="61">
        <v>706</v>
      </c>
      <c r="L22" s="61">
        <v>741</v>
      </c>
    </row>
    <row r="23" spans="1:12" ht="12.75">
      <c r="A23" s="65" t="s">
        <v>134</v>
      </c>
      <c r="B23" s="61"/>
      <c r="C23" s="61">
        <v>2500</v>
      </c>
      <c r="D23" s="61"/>
      <c r="E23" s="61"/>
      <c r="F23" s="61"/>
      <c r="G23" s="61" t="s">
        <v>19</v>
      </c>
      <c r="H23" s="61">
        <v>0</v>
      </c>
      <c r="I23" s="61">
        <v>12965</v>
      </c>
      <c r="J23" s="61">
        <v>6668</v>
      </c>
      <c r="K23" s="61">
        <v>7001</v>
      </c>
      <c r="L23" s="61">
        <v>7351</v>
      </c>
    </row>
    <row r="24" spans="1:12" ht="12.75">
      <c r="A24" s="61" t="s">
        <v>12</v>
      </c>
      <c r="B24" s="61"/>
      <c r="C24" s="61">
        <v>787</v>
      </c>
      <c r="D24" s="61"/>
      <c r="E24" s="61"/>
      <c r="F24" s="61"/>
      <c r="G24" s="61" t="s">
        <v>20</v>
      </c>
      <c r="H24" s="61"/>
      <c r="I24" s="61"/>
      <c r="J24" s="61"/>
      <c r="K24" s="61"/>
      <c r="L24" s="61"/>
    </row>
    <row r="25" spans="1:12" ht="12.75">
      <c r="A25" s="61" t="s">
        <v>94</v>
      </c>
      <c r="B25" s="61"/>
      <c r="C25" s="61"/>
      <c r="D25" s="61"/>
      <c r="E25" s="61"/>
      <c r="F25" s="61"/>
      <c r="G25" s="65" t="s">
        <v>135</v>
      </c>
      <c r="H25" s="61"/>
      <c r="I25" s="61">
        <v>217</v>
      </c>
      <c r="J25" s="61"/>
      <c r="K25" s="61"/>
      <c r="L25" s="61"/>
    </row>
    <row r="26" spans="1:12" ht="12.75">
      <c r="A26" s="60" t="s">
        <v>95</v>
      </c>
      <c r="B26" s="60">
        <f>B20+B22</f>
        <v>1073</v>
      </c>
      <c r="C26" s="60">
        <f>C20+C22+C23+C24+C25</f>
        <v>14448</v>
      </c>
      <c r="D26" s="60">
        <v>5922</v>
      </c>
      <c r="E26" s="60">
        <v>6218</v>
      </c>
      <c r="F26" s="60">
        <v>6529</v>
      </c>
      <c r="G26" s="60" t="s">
        <v>96</v>
      </c>
      <c r="H26" s="60">
        <f>H22+H23+H24+H25</f>
        <v>1073</v>
      </c>
      <c r="I26" s="60">
        <f>I22+I23+I24+I25</f>
        <v>14448</v>
      </c>
      <c r="J26" s="60">
        <v>7340</v>
      </c>
      <c r="K26" s="60">
        <v>7707</v>
      </c>
      <c r="L26" s="60">
        <v>8092</v>
      </c>
    </row>
    <row r="27" spans="1:12" ht="12.75">
      <c r="A27" s="60" t="s">
        <v>97</v>
      </c>
      <c r="B27" s="60">
        <f>B17+B26</f>
        <v>42754</v>
      </c>
      <c r="C27" s="60">
        <f>C17+C26</f>
        <v>68349</v>
      </c>
      <c r="D27" s="62">
        <v>60379.2</v>
      </c>
      <c r="E27" s="62">
        <v>63398.060000000005</v>
      </c>
      <c r="F27" s="62">
        <v>66568.063</v>
      </c>
      <c r="G27" s="60" t="s">
        <v>98</v>
      </c>
      <c r="H27" s="60">
        <f>H17+H26</f>
        <v>42754</v>
      </c>
      <c r="I27" s="60">
        <f>I17+I26</f>
        <v>68349</v>
      </c>
      <c r="J27" s="62">
        <v>61995.65000000001</v>
      </c>
      <c r="K27" s="62">
        <v>65095.43250000001</v>
      </c>
      <c r="L27" s="62">
        <v>68349.85412500001</v>
      </c>
    </row>
  </sheetData>
  <sheetProtection/>
  <mergeCells count="18">
    <mergeCell ref="K17:K18"/>
    <mergeCell ref="L17:L18"/>
    <mergeCell ref="B18:C18"/>
    <mergeCell ref="H18:I18"/>
    <mergeCell ref="D18:D19"/>
    <mergeCell ref="E18:E19"/>
    <mergeCell ref="F18:F19"/>
    <mergeCell ref="J17:J18"/>
    <mergeCell ref="A1:L1"/>
    <mergeCell ref="A2:L2"/>
    <mergeCell ref="B5:C5"/>
    <mergeCell ref="H5:I5"/>
    <mergeCell ref="J5:J6"/>
    <mergeCell ref="K5:K6"/>
    <mergeCell ref="L5:L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L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46.28125" style="0" customWidth="1"/>
  </cols>
  <sheetData>
    <row r="1" ht="12.75">
      <c r="B1" t="s">
        <v>273</v>
      </c>
    </row>
    <row r="4" spans="2:12" ht="12.75">
      <c r="B4" s="2" t="s">
        <v>137</v>
      </c>
      <c r="L4" s="87"/>
    </row>
    <row r="5" spans="2:4" ht="13.5" thickBot="1">
      <c r="B5" t="s">
        <v>138</v>
      </c>
      <c r="C5" t="s">
        <v>139</v>
      </c>
      <c r="D5" t="s">
        <v>140</v>
      </c>
    </row>
    <row r="6" spans="1:4" ht="13.5" thickBot="1">
      <c r="A6" s="4">
        <v>1</v>
      </c>
      <c r="B6" s="88" t="s">
        <v>141</v>
      </c>
      <c r="C6" s="89" t="s">
        <v>75</v>
      </c>
      <c r="D6" s="4" t="s">
        <v>117</v>
      </c>
    </row>
    <row r="7" spans="1:4" ht="12.75">
      <c r="A7" s="4">
        <v>2</v>
      </c>
      <c r="B7" s="90" t="s">
        <v>120</v>
      </c>
      <c r="C7" s="79">
        <v>1640</v>
      </c>
      <c r="D7" s="4">
        <v>2553</v>
      </c>
    </row>
    <row r="8" spans="1:4" ht="61.5" customHeight="1">
      <c r="A8" s="4">
        <v>3</v>
      </c>
      <c r="B8" s="91" t="s">
        <v>142</v>
      </c>
      <c r="C8" s="86">
        <v>0</v>
      </c>
      <c r="D8" s="4">
        <v>0</v>
      </c>
    </row>
    <row r="9" spans="1:4" ht="61.5" customHeight="1">
      <c r="A9" s="4">
        <v>4</v>
      </c>
      <c r="B9" s="91" t="s">
        <v>143</v>
      </c>
      <c r="C9" s="86">
        <v>30</v>
      </c>
      <c r="D9" s="4">
        <v>14</v>
      </c>
    </row>
    <row r="10" spans="1:4" ht="44.25" customHeight="1">
      <c r="A10" s="4">
        <v>5</v>
      </c>
      <c r="B10" s="91" t="s">
        <v>144</v>
      </c>
      <c r="C10" s="86">
        <v>217</v>
      </c>
      <c r="D10" s="4">
        <v>3132</v>
      </c>
    </row>
    <row r="11" spans="1:4" ht="53.25" customHeight="1">
      <c r="A11" s="4">
        <v>6</v>
      </c>
      <c r="B11" s="91" t="s">
        <v>145</v>
      </c>
      <c r="C11" s="86">
        <v>0</v>
      </c>
      <c r="D11" s="4">
        <v>0</v>
      </c>
    </row>
    <row r="12" spans="1:4" ht="26.25" customHeight="1">
      <c r="A12" s="4">
        <v>7</v>
      </c>
      <c r="B12" s="92" t="s">
        <v>146</v>
      </c>
      <c r="C12" s="86">
        <v>0</v>
      </c>
      <c r="D12" s="4"/>
    </row>
    <row r="13" spans="1:4" ht="52.5" customHeight="1" thickBot="1">
      <c r="A13" s="4">
        <v>8</v>
      </c>
      <c r="B13" s="93" t="s">
        <v>147</v>
      </c>
      <c r="C13" s="94">
        <v>0</v>
      </c>
      <c r="D13" s="126"/>
    </row>
    <row r="14" spans="1:4" ht="12.75">
      <c r="A14" s="4">
        <v>9</v>
      </c>
      <c r="B14" s="95" t="s">
        <v>148</v>
      </c>
      <c r="C14" s="96">
        <f>SUM(C7:C13)</f>
        <v>1887</v>
      </c>
      <c r="D14" s="4">
        <f>SUM(D7:D13)</f>
        <v>5699</v>
      </c>
    </row>
    <row r="15" spans="1:4" ht="12.75">
      <c r="A15" s="4">
        <v>10</v>
      </c>
      <c r="B15" s="97" t="s">
        <v>149</v>
      </c>
      <c r="C15" s="143">
        <f>C14*50%</f>
        <v>943.5</v>
      </c>
      <c r="D15" s="144">
        <f>D14*50%</f>
        <v>2849.5</v>
      </c>
    </row>
    <row r="16" spans="1:4" ht="12.75">
      <c r="A16" s="4"/>
      <c r="B16" s="98"/>
      <c r="C16" s="99"/>
      <c r="D16" s="57"/>
    </row>
    <row r="17" spans="1:4" ht="12.75">
      <c r="A17" s="4"/>
      <c r="B17" s="98"/>
      <c r="C17" s="99"/>
      <c r="D17" s="57"/>
    </row>
    <row r="18" spans="1:4" ht="12.75">
      <c r="A18" s="4"/>
      <c r="B18" s="98"/>
      <c r="C18" s="99"/>
      <c r="D18" s="57"/>
    </row>
    <row r="19" spans="1:7" ht="13.5" thickBot="1">
      <c r="A19" s="4"/>
      <c r="B19" s="100" t="s">
        <v>138</v>
      </c>
      <c r="C19" t="s">
        <v>139</v>
      </c>
      <c r="D19" t="s">
        <v>140</v>
      </c>
      <c r="E19" t="s">
        <v>140</v>
      </c>
      <c r="F19" t="s">
        <v>150</v>
      </c>
      <c r="G19" t="s">
        <v>151</v>
      </c>
    </row>
    <row r="20" spans="1:7" ht="13.5" thickBot="1">
      <c r="A20" s="4">
        <v>11</v>
      </c>
      <c r="B20" s="101" t="s">
        <v>152</v>
      </c>
      <c r="C20" s="102">
        <v>2014</v>
      </c>
      <c r="D20" s="102">
        <v>2015</v>
      </c>
      <c r="E20" s="102">
        <v>2016</v>
      </c>
      <c r="F20" s="103">
        <v>2017</v>
      </c>
      <c r="G20" s="103">
        <v>2018</v>
      </c>
    </row>
    <row r="21" spans="1:7" ht="12.75">
      <c r="A21" s="4"/>
      <c r="B21" s="104"/>
      <c r="C21" s="105"/>
      <c r="D21" s="106"/>
      <c r="E21" s="106"/>
      <c r="F21" s="106"/>
      <c r="G21" s="107"/>
    </row>
    <row r="22" spans="1:7" ht="12.75">
      <c r="A22" s="4">
        <v>12</v>
      </c>
      <c r="B22" s="108" t="s">
        <v>153</v>
      </c>
      <c r="C22" s="109"/>
      <c r="D22" s="110"/>
      <c r="E22" s="110"/>
      <c r="F22" s="110"/>
      <c r="G22" s="111"/>
    </row>
    <row r="23" spans="1:7" ht="12.75">
      <c r="A23" s="4">
        <v>13</v>
      </c>
      <c r="B23" s="108" t="s">
        <v>154</v>
      </c>
      <c r="C23" s="109"/>
      <c r="D23" s="110"/>
      <c r="E23" s="110"/>
      <c r="F23" s="110"/>
      <c r="G23" s="111"/>
    </row>
    <row r="24" spans="1:7" ht="12.75">
      <c r="A24" s="4">
        <v>14</v>
      </c>
      <c r="B24" s="108" t="s">
        <v>155</v>
      </c>
      <c r="C24" s="109"/>
      <c r="D24" s="110"/>
      <c r="E24" s="110"/>
      <c r="F24" s="110"/>
      <c r="G24" s="111"/>
    </row>
    <row r="25" spans="1:7" ht="12.75">
      <c r="A25" s="4">
        <v>15</v>
      </c>
      <c r="B25" s="108" t="s">
        <v>156</v>
      </c>
      <c r="C25" s="109"/>
      <c r="D25" s="110"/>
      <c r="E25" s="110"/>
      <c r="F25" s="110"/>
      <c r="G25" s="111"/>
    </row>
    <row r="26" spans="1:7" ht="48" customHeight="1">
      <c r="A26" s="4">
        <v>16</v>
      </c>
      <c r="B26" s="108" t="s">
        <v>157</v>
      </c>
      <c r="C26" s="109"/>
      <c r="D26" s="110"/>
      <c r="E26" s="110"/>
      <c r="F26" s="110"/>
      <c r="G26" s="111"/>
    </row>
    <row r="27" spans="1:7" ht="60.75" customHeight="1">
      <c r="A27" s="4">
        <v>17</v>
      </c>
      <c r="B27" s="108" t="s">
        <v>158</v>
      </c>
      <c r="C27" s="109"/>
      <c r="D27" s="110"/>
      <c r="E27" s="110"/>
      <c r="F27" s="110"/>
      <c r="G27" s="111"/>
    </row>
    <row r="28" spans="1:7" ht="54" customHeight="1" thickBot="1">
      <c r="A28" s="4">
        <v>18</v>
      </c>
      <c r="B28" s="112" t="s">
        <v>159</v>
      </c>
      <c r="C28" s="113"/>
      <c r="D28" s="114"/>
      <c r="E28" s="114"/>
      <c r="F28" s="114"/>
      <c r="G28" s="115"/>
    </row>
    <row r="29" spans="1:7" ht="12.75">
      <c r="A29" s="4">
        <v>19</v>
      </c>
      <c r="B29" s="95" t="s">
        <v>15</v>
      </c>
      <c r="C29" s="116"/>
      <c r="D29" s="117"/>
      <c r="E29" s="117"/>
      <c r="F29" s="117"/>
      <c r="G29" s="118"/>
    </row>
    <row r="30" spans="1:7" ht="12.75">
      <c r="A30" s="4">
        <v>20</v>
      </c>
      <c r="B30" s="119" t="s">
        <v>160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4"/>
      <c r="B31" s="97"/>
      <c r="C31" s="9"/>
      <c r="D31" s="9"/>
      <c r="E31" s="9"/>
      <c r="F31" s="9"/>
      <c r="G31" s="9"/>
    </row>
    <row r="32" spans="1:7" ht="25.5">
      <c r="A32" s="4">
        <v>21</v>
      </c>
      <c r="B32" s="119" t="s">
        <v>161</v>
      </c>
      <c r="C32" s="12">
        <v>2850</v>
      </c>
      <c r="D32" s="9"/>
      <c r="E32" s="9"/>
      <c r="F32" s="9"/>
      <c r="G32" s="9"/>
    </row>
    <row r="33" ht="12.75">
      <c r="A33" s="57"/>
    </row>
    <row r="34" ht="12.75">
      <c r="A34" s="57"/>
    </row>
    <row r="35" ht="12.75">
      <c r="A35" s="57"/>
    </row>
    <row r="36" spans="1:2" ht="12.75">
      <c r="A36" s="120">
        <v>22</v>
      </c>
      <c r="B36" s="2" t="s">
        <v>162</v>
      </c>
    </row>
    <row r="37" spans="1:6" ht="12.75">
      <c r="A37" s="4"/>
      <c r="B37" s="4" t="s">
        <v>138</v>
      </c>
      <c r="C37" s="4" t="s">
        <v>139</v>
      </c>
      <c r="D37" s="4" t="s">
        <v>140</v>
      </c>
      <c r="E37" s="4" t="s">
        <v>163</v>
      </c>
      <c r="F37" s="4" t="s">
        <v>150</v>
      </c>
    </row>
    <row r="38" spans="1:6" ht="12.75">
      <c r="A38" s="4">
        <v>23</v>
      </c>
      <c r="B38" s="45" t="s">
        <v>164</v>
      </c>
      <c r="C38" s="4" t="s">
        <v>165</v>
      </c>
      <c r="D38" s="4"/>
      <c r="E38" s="4"/>
      <c r="F38" s="4"/>
    </row>
    <row r="39" spans="1:6" ht="12.75">
      <c r="A39" s="4">
        <v>24</v>
      </c>
      <c r="B39" s="45" t="s">
        <v>166</v>
      </c>
      <c r="C39" s="4"/>
      <c r="D39" s="4"/>
      <c r="E39" s="4"/>
      <c r="F39" s="4"/>
    </row>
    <row r="40" spans="1:6" ht="12.75">
      <c r="A40" s="4">
        <v>25</v>
      </c>
      <c r="B40" s="45" t="s">
        <v>167</v>
      </c>
      <c r="C40" s="4"/>
      <c r="D40" s="4"/>
      <c r="E40" s="4"/>
      <c r="F40" s="4"/>
    </row>
    <row r="41" spans="1:6" ht="12.75">
      <c r="A41" s="4">
        <v>26</v>
      </c>
      <c r="B41" s="45" t="s">
        <v>15</v>
      </c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N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145" t="s">
        <v>274</v>
      </c>
      <c r="C1" s="121"/>
      <c r="D1" s="121"/>
      <c r="E1" s="121"/>
      <c r="F1" s="121"/>
      <c r="G1" s="121"/>
    </row>
    <row r="3" spans="2:5" ht="12.75">
      <c r="B3" s="122" t="s">
        <v>168</v>
      </c>
      <c r="C3" s="123"/>
      <c r="E3" s="123"/>
    </row>
    <row r="4" spans="2:14" ht="12.75">
      <c r="B4" s="122" t="s">
        <v>138</v>
      </c>
      <c r="C4" s="123"/>
      <c r="E4" s="123"/>
      <c r="L4" t="s">
        <v>139</v>
      </c>
      <c r="M4" t="s">
        <v>140</v>
      </c>
      <c r="N4" t="s">
        <v>169</v>
      </c>
    </row>
    <row r="5" ht="12.75">
      <c r="A5" t="s">
        <v>170</v>
      </c>
    </row>
    <row r="6" spans="1:14" ht="12.75">
      <c r="A6" s="4">
        <v>1</v>
      </c>
      <c r="B6" s="4" t="s">
        <v>22</v>
      </c>
      <c r="C6" s="4"/>
      <c r="D6" s="4"/>
      <c r="E6" s="4"/>
      <c r="F6" s="4"/>
      <c r="G6" s="4"/>
      <c r="H6" s="4"/>
      <c r="I6" s="4"/>
      <c r="J6" s="4"/>
      <c r="K6" s="4"/>
      <c r="L6" s="4" t="s">
        <v>171</v>
      </c>
      <c r="M6" s="4" t="s">
        <v>172</v>
      </c>
      <c r="N6" s="4" t="s">
        <v>173</v>
      </c>
    </row>
    <row r="7" spans="1:14" ht="12.75">
      <c r="A7" s="4">
        <v>2</v>
      </c>
      <c r="B7" s="188" t="s">
        <v>174</v>
      </c>
      <c r="C7" s="188"/>
      <c r="D7" s="188"/>
      <c r="E7" s="188"/>
      <c r="F7" s="188"/>
      <c r="G7" s="188"/>
      <c r="H7" s="188"/>
      <c r="I7" s="188"/>
      <c r="J7" s="188"/>
      <c r="K7" s="188"/>
      <c r="L7" s="4"/>
      <c r="M7" s="4"/>
      <c r="N7" s="4"/>
    </row>
    <row r="8" spans="1:14" ht="12.75">
      <c r="A8" s="4">
        <v>3</v>
      </c>
      <c r="B8" s="188" t="s">
        <v>175</v>
      </c>
      <c r="C8" s="188"/>
      <c r="D8" s="188"/>
      <c r="E8" s="188"/>
      <c r="F8" s="188"/>
      <c r="G8" s="188"/>
      <c r="H8" s="188"/>
      <c r="I8" s="188"/>
      <c r="J8" s="188"/>
      <c r="K8" s="188"/>
      <c r="L8" s="4"/>
      <c r="M8" s="4"/>
      <c r="N8" s="4"/>
    </row>
    <row r="9" spans="1:14" ht="12.75">
      <c r="A9" s="4">
        <v>4</v>
      </c>
      <c r="B9" s="188" t="s">
        <v>176</v>
      </c>
      <c r="C9" s="188"/>
      <c r="D9" s="188"/>
      <c r="E9" s="188"/>
      <c r="F9" s="188"/>
      <c r="G9" s="188"/>
      <c r="H9" s="188"/>
      <c r="I9" s="188"/>
      <c r="J9" s="188"/>
      <c r="K9" s="188"/>
      <c r="L9" s="4"/>
      <c r="M9" s="4"/>
      <c r="N9" s="4"/>
    </row>
    <row r="10" spans="1:14" ht="12.75">
      <c r="A10" s="4">
        <v>5</v>
      </c>
      <c r="B10" s="124" t="s">
        <v>177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4"/>
      <c r="M10" s="4"/>
      <c r="N10" s="4"/>
    </row>
    <row r="11" spans="1:14" ht="12.75">
      <c r="A11" s="4">
        <v>6</v>
      </c>
      <c r="B11" s="188" t="s">
        <v>178</v>
      </c>
      <c r="C11" s="188"/>
      <c r="D11" s="188"/>
      <c r="E11" s="188"/>
      <c r="F11" s="188"/>
      <c r="G11" s="188"/>
      <c r="H11" s="188"/>
      <c r="I11" s="188"/>
      <c r="J11" s="188"/>
      <c r="K11" s="188"/>
      <c r="L11" s="4"/>
      <c r="M11" s="4"/>
      <c r="N11" s="4"/>
    </row>
    <row r="12" spans="1:14" ht="12.75">
      <c r="A12" s="4">
        <v>7</v>
      </c>
      <c r="B12" s="188" t="s">
        <v>179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4">
        <v>0</v>
      </c>
      <c r="M12" s="4">
        <v>0</v>
      </c>
      <c r="N12" s="4">
        <v>0</v>
      </c>
    </row>
    <row r="13" spans="1:14" ht="12.75">
      <c r="A13" s="4"/>
      <c r="B13" s="4" t="s">
        <v>180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>
        <v>8</v>
      </c>
      <c r="B14" s="9" t="s">
        <v>181</v>
      </c>
      <c r="C14" s="9"/>
      <c r="D14" s="9"/>
      <c r="E14" s="9"/>
      <c r="F14" s="9"/>
      <c r="G14" s="9"/>
      <c r="H14" s="9"/>
      <c r="I14" s="9"/>
      <c r="J14" s="9"/>
      <c r="K14" s="9"/>
      <c r="L14" s="9">
        <v>0</v>
      </c>
      <c r="M14" s="9">
        <v>0</v>
      </c>
      <c r="N14" s="4">
        <v>0</v>
      </c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2" max="2" width="59.140625" style="0" customWidth="1"/>
    <col min="3" max="3" width="14.140625" style="0" customWidth="1"/>
    <col min="4" max="4" width="13.8515625" style="0" customWidth="1"/>
  </cols>
  <sheetData>
    <row r="1" ht="12.75">
      <c r="B1" t="s">
        <v>275</v>
      </c>
    </row>
    <row r="2" spans="1:4" ht="12.75">
      <c r="A2" s="192" t="s">
        <v>278</v>
      </c>
      <c r="B2" s="192"/>
      <c r="C2" s="192"/>
      <c r="D2" s="122"/>
    </row>
    <row r="3" spans="1:4" ht="12.75">
      <c r="A3" s="193"/>
      <c r="B3" s="194"/>
      <c r="C3" s="194"/>
      <c r="D3" s="194"/>
    </row>
    <row r="4" spans="1:4" ht="12.75">
      <c r="A4" s="195" t="s">
        <v>279</v>
      </c>
      <c r="B4" s="195"/>
      <c r="C4" s="195"/>
      <c r="D4" s="196"/>
    </row>
    <row r="5" spans="1:6" ht="12.75">
      <c r="A5" s="197" t="s">
        <v>280</v>
      </c>
      <c r="B5" s="197" t="s">
        <v>182</v>
      </c>
      <c r="C5" s="197" t="s">
        <v>243</v>
      </c>
      <c r="D5" s="198"/>
      <c r="E5" s="198"/>
      <c r="F5" s="198"/>
    </row>
    <row r="6" spans="1:6" ht="12.75">
      <c r="A6" s="197">
        <v>0</v>
      </c>
      <c r="B6" s="22" t="s">
        <v>22</v>
      </c>
      <c r="C6" s="81" t="s">
        <v>281</v>
      </c>
      <c r="D6" s="1"/>
      <c r="E6" s="1"/>
      <c r="F6" s="1"/>
    </row>
    <row r="7" spans="1:3" ht="12.75">
      <c r="A7" s="197">
        <v>1</v>
      </c>
      <c r="B7" s="4" t="s">
        <v>282</v>
      </c>
      <c r="C7" s="199">
        <v>67283</v>
      </c>
    </row>
    <row r="8" spans="1:6" ht="12.75">
      <c r="A8" s="197">
        <v>2</v>
      </c>
      <c r="B8" s="12" t="s">
        <v>283</v>
      </c>
      <c r="C8" s="200">
        <v>66782</v>
      </c>
      <c r="D8" s="73"/>
      <c r="E8" s="73"/>
      <c r="F8" s="73"/>
    </row>
    <row r="9" spans="1:6" ht="12.75">
      <c r="A9" s="197">
        <v>3</v>
      </c>
      <c r="B9" s="12" t="s">
        <v>284</v>
      </c>
      <c r="C9" s="200">
        <f>+C7-C8</f>
        <v>501</v>
      </c>
      <c r="D9" s="73"/>
      <c r="E9" s="73"/>
      <c r="F9" s="73"/>
    </row>
    <row r="10" spans="1:6" ht="12.75">
      <c r="A10" s="197">
        <v>4</v>
      </c>
      <c r="B10" s="12" t="s">
        <v>285</v>
      </c>
      <c r="C10" s="200">
        <v>6557</v>
      </c>
      <c r="D10" s="73"/>
      <c r="E10" s="73"/>
      <c r="F10" s="73"/>
    </row>
    <row r="11" spans="1:6" ht="12.75">
      <c r="A11" s="197">
        <v>5</v>
      </c>
      <c r="B11" s="12" t="s">
        <v>286</v>
      </c>
      <c r="C11" s="200">
        <v>180</v>
      </c>
      <c r="D11" s="73"/>
      <c r="E11" s="73"/>
      <c r="F11" s="73"/>
    </row>
    <row r="12" spans="1:6" ht="12.75">
      <c r="A12" s="197">
        <v>6</v>
      </c>
      <c r="B12" s="12" t="s">
        <v>287</v>
      </c>
      <c r="C12" s="200">
        <f>+C10-C11</f>
        <v>6377</v>
      </c>
      <c r="D12" s="73"/>
      <c r="E12" s="73"/>
      <c r="F12" s="73"/>
    </row>
    <row r="13" spans="1:6" ht="12.75">
      <c r="A13" s="197">
        <v>7</v>
      </c>
      <c r="B13" s="9" t="s">
        <v>288</v>
      </c>
      <c r="C13" s="201">
        <f>+C9+C12</f>
        <v>6878</v>
      </c>
      <c r="D13" s="73"/>
      <c r="E13" s="73"/>
      <c r="F13" s="73"/>
    </row>
    <row r="14" spans="1:6" ht="12.75">
      <c r="A14" s="197">
        <v>8</v>
      </c>
      <c r="B14" s="12" t="s">
        <v>289</v>
      </c>
      <c r="C14" s="200"/>
      <c r="D14" s="73"/>
      <c r="E14" s="73"/>
      <c r="F14" s="73"/>
    </row>
    <row r="15" spans="1:6" ht="12.75">
      <c r="A15" s="197">
        <v>9</v>
      </c>
      <c r="B15" s="12" t="s">
        <v>290</v>
      </c>
      <c r="C15" s="200"/>
      <c r="D15" s="73"/>
      <c r="E15" s="73"/>
      <c r="F15" s="73"/>
    </row>
    <row r="16" spans="1:6" ht="12.75">
      <c r="A16" s="197">
        <v>10</v>
      </c>
      <c r="B16" s="12" t="s">
        <v>291</v>
      </c>
      <c r="C16" s="200">
        <f>+C14-C15</f>
        <v>0</v>
      </c>
      <c r="D16" s="73"/>
      <c r="E16" s="73"/>
      <c r="F16" s="73"/>
    </row>
    <row r="17" spans="1:6" ht="12.75">
      <c r="A17" s="197">
        <v>11</v>
      </c>
      <c r="B17" s="12" t="s">
        <v>292</v>
      </c>
      <c r="C17" s="200"/>
      <c r="D17" s="73"/>
      <c r="E17" s="73"/>
      <c r="F17" s="73"/>
    </row>
    <row r="18" spans="1:6" ht="12.75">
      <c r="A18" s="197">
        <v>12</v>
      </c>
      <c r="B18" s="12" t="s">
        <v>293</v>
      </c>
      <c r="C18" s="200"/>
      <c r="D18" s="73"/>
      <c r="E18" s="73"/>
      <c r="F18" s="73"/>
    </row>
    <row r="19" spans="1:6" ht="12.75">
      <c r="A19" s="197">
        <v>13</v>
      </c>
      <c r="B19" s="12" t="s">
        <v>294</v>
      </c>
      <c r="C19" s="200">
        <f>+C17-C18</f>
        <v>0</v>
      </c>
      <c r="D19" s="73"/>
      <c r="E19" s="73"/>
      <c r="F19" s="73"/>
    </row>
    <row r="20" spans="1:6" ht="12.75">
      <c r="A20" s="197">
        <v>14</v>
      </c>
      <c r="B20" s="9" t="s">
        <v>295</v>
      </c>
      <c r="C20" s="201">
        <f>+C16+C19</f>
        <v>0</v>
      </c>
      <c r="D20" s="73"/>
      <c r="E20" s="73"/>
      <c r="F20" s="73"/>
    </row>
    <row r="21" spans="1:6" ht="12.75">
      <c r="A21" s="197">
        <v>15</v>
      </c>
      <c r="B21" s="9" t="s">
        <v>296</v>
      </c>
      <c r="C21" s="201">
        <f>+C13+C20</f>
        <v>6878</v>
      </c>
      <c r="D21" s="73"/>
      <c r="E21" s="73"/>
      <c r="F21" s="73"/>
    </row>
    <row r="22" spans="1:6" ht="12.75">
      <c r="A22" s="197">
        <v>16</v>
      </c>
      <c r="B22" s="12" t="s">
        <v>297</v>
      </c>
      <c r="C22" s="200"/>
      <c r="D22" s="73"/>
      <c r="E22" s="73"/>
      <c r="F22" s="73"/>
    </row>
    <row r="23" spans="1:6" ht="12.75">
      <c r="A23" s="197">
        <v>17</v>
      </c>
      <c r="B23" s="12" t="s">
        <v>298</v>
      </c>
      <c r="C23" s="200">
        <f>+C13-C22</f>
        <v>6878</v>
      </c>
      <c r="D23" s="73"/>
      <c r="E23" s="73"/>
      <c r="F23" s="73"/>
    </row>
    <row r="24" spans="1:6" ht="12.75">
      <c r="A24" s="197">
        <v>18</v>
      </c>
      <c r="B24" s="12" t="s">
        <v>299</v>
      </c>
      <c r="C24" s="200">
        <f>+C20*0.1</f>
        <v>0</v>
      </c>
      <c r="D24" s="73"/>
      <c r="E24" s="73"/>
      <c r="F24" s="73"/>
    </row>
    <row r="25" spans="1:6" ht="12.75">
      <c r="A25" s="197">
        <v>19</v>
      </c>
      <c r="B25" s="12" t="s">
        <v>300</v>
      </c>
      <c r="C25" s="200">
        <f>+C20-C24</f>
        <v>0</v>
      </c>
      <c r="D25" s="73"/>
      <c r="E25" s="73"/>
      <c r="F25" s="73"/>
    </row>
    <row r="26" ht="12.75">
      <c r="A26" s="198"/>
    </row>
    <row r="27" ht="12.75">
      <c r="A27" s="198"/>
    </row>
    <row r="28" ht="12.75">
      <c r="A28" s="198"/>
    </row>
    <row r="29" ht="12.75">
      <c r="A29" s="198"/>
    </row>
    <row r="30" ht="12.75">
      <c r="A30" s="198"/>
    </row>
    <row r="31" ht="12.75">
      <c r="A31" s="198"/>
    </row>
    <row r="32" ht="12.75">
      <c r="A32" s="198"/>
    </row>
    <row r="33" ht="12.75">
      <c r="A33" s="198"/>
    </row>
    <row r="34" ht="12.75">
      <c r="A34" s="198"/>
    </row>
    <row r="35" ht="12.75">
      <c r="A35" s="198"/>
    </row>
    <row r="36" ht="12.75">
      <c r="A36" s="198"/>
    </row>
    <row r="37" ht="12.75">
      <c r="A37" s="198"/>
    </row>
    <row r="38" ht="12.75">
      <c r="A38" s="198"/>
    </row>
    <row r="39" ht="12.75">
      <c r="A39" s="198"/>
    </row>
    <row r="40" ht="12.75">
      <c r="A40" s="198"/>
    </row>
    <row r="41" ht="12.75">
      <c r="A41" s="198"/>
    </row>
    <row r="42" ht="12.75">
      <c r="A42" s="198"/>
    </row>
  </sheetData>
  <sheetProtection/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Hivatal</cp:lastModifiedBy>
  <cp:lastPrinted>2015-05-28T07:32:25Z</cp:lastPrinted>
  <dcterms:created xsi:type="dcterms:W3CDTF">2005-02-02T12:55:18Z</dcterms:created>
  <dcterms:modified xsi:type="dcterms:W3CDTF">2015-05-29T10:39:12Z</dcterms:modified>
  <cp:category/>
  <cp:version/>
  <cp:contentType/>
  <cp:contentStatus/>
</cp:coreProperties>
</file>