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sámson\Rendeletek 2019\"/>
    </mc:Choice>
  </mc:AlternateContent>
  <xr:revisionPtr revIDLastSave="0" documentId="8_{1395C935-9653-4648-94FA-B091178F9D3A}" xr6:coauthVersionLast="41" xr6:coauthVersionMax="41" xr10:uidLastSave="{00000000-0000-0000-0000-000000000000}"/>
  <bookViews>
    <workbookView xWindow="-120" yWindow="-120" windowWidth="29040" windowHeight="15840" activeTab="11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5" l="1"/>
  <c r="E69" i="5"/>
  <c r="F63" i="5"/>
  <c r="E63" i="5"/>
  <c r="F57" i="5"/>
  <c r="E57" i="5"/>
  <c r="F48" i="5"/>
  <c r="E48" i="5"/>
  <c r="F45" i="5"/>
  <c r="F51" i="5" s="1"/>
  <c r="E45" i="5"/>
  <c r="E51" i="5" s="1"/>
  <c r="F33" i="5"/>
  <c r="E33" i="5"/>
  <c r="F24" i="5"/>
  <c r="F35" i="5" s="1"/>
  <c r="E24" i="5"/>
  <c r="E35" i="5" s="1"/>
  <c r="F21" i="5"/>
  <c r="E21" i="5"/>
  <c r="E15" i="5"/>
  <c r="F9" i="5"/>
  <c r="F15" i="5" s="1"/>
  <c r="F70" i="5" s="1"/>
  <c r="E9" i="5"/>
  <c r="E70" i="5" l="1"/>
  <c r="F69" i="4" l="1"/>
  <c r="E69" i="4"/>
  <c r="F63" i="4"/>
  <c r="E63" i="4"/>
  <c r="F57" i="4"/>
  <c r="E57" i="4"/>
  <c r="F48" i="4"/>
  <c r="E48" i="4"/>
  <c r="F45" i="4"/>
  <c r="F51" i="4" s="1"/>
  <c r="E45" i="4"/>
  <c r="E51" i="4" s="1"/>
  <c r="F33" i="4"/>
  <c r="E33" i="4"/>
  <c r="F24" i="4"/>
  <c r="F35" i="4" s="1"/>
  <c r="E24" i="4"/>
  <c r="E35" i="4" s="1"/>
  <c r="F21" i="4"/>
  <c r="E21" i="4"/>
  <c r="E15" i="4"/>
  <c r="F9" i="4"/>
  <c r="F15" i="4" s="1"/>
  <c r="F70" i="4" s="1"/>
  <c r="E9" i="4"/>
  <c r="E70" i="4" l="1"/>
  <c r="N30" i="12"/>
  <c r="O26" i="12"/>
  <c r="I26" i="12"/>
  <c r="E26" i="12"/>
  <c r="N25" i="12"/>
  <c r="N2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N23" i="12" s="1"/>
  <c r="M22" i="12"/>
  <c r="N22" i="12" s="1"/>
  <c r="N21" i="12"/>
  <c r="M20" i="12"/>
  <c r="L20" i="12"/>
  <c r="L26" i="12" s="1"/>
  <c r="K20" i="12"/>
  <c r="K26" i="12" s="1"/>
  <c r="J20" i="12"/>
  <c r="J26" i="12" s="1"/>
  <c r="I20" i="12"/>
  <c r="H20" i="12"/>
  <c r="H26" i="12" s="1"/>
  <c r="G20" i="12"/>
  <c r="G26" i="12" s="1"/>
  <c r="F20" i="12"/>
  <c r="F26" i="12" s="1"/>
  <c r="E20" i="12"/>
  <c r="D20" i="12"/>
  <c r="D26" i="12" s="1"/>
  <c r="C20" i="12"/>
  <c r="C26" i="12" s="1"/>
  <c r="B20" i="12"/>
  <c r="N20" i="12" s="1"/>
  <c r="N26" i="12" s="1"/>
  <c r="O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7" i="12" s="1"/>
  <c r="N16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N14" i="12" s="1"/>
  <c r="M13" i="12"/>
  <c r="L13" i="12"/>
  <c r="K13" i="12"/>
  <c r="J13" i="12"/>
  <c r="I13" i="12"/>
  <c r="H13" i="12"/>
  <c r="G13" i="12"/>
  <c r="F13" i="12"/>
  <c r="E13" i="12"/>
  <c r="D13" i="12"/>
  <c r="C13" i="12"/>
  <c r="B13" i="12"/>
  <c r="N13" i="12" s="1"/>
  <c r="M12" i="12"/>
  <c r="L12" i="12"/>
  <c r="K12" i="12"/>
  <c r="J12" i="12"/>
  <c r="I12" i="12"/>
  <c r="H12" i="12"/>
  <c r="G12" i="12"/>
  <c r="F12" i="12"/>
  <c r="E12" i="12"/>
  <c r="D12" i="12"/>
  <c r="C12" i="12"/>
  <c r="B12" i="12"/>
  <c r="N12" i="12" s="1"/>
  <c r="M11" i="12"/>
  <c r="L11" i="12"/>
  <c r="K11" i="12"/>
  <c r="J11" i="12"/>
  <c r="I11" i="12"/>
  <c r="H11" i="12"/>
  <c r="G11" i="12"/>
  <c r="F11" i="12"/>
  <c r="E11" i="12"/>
  <c r="D11" i="12"/>
  <c r="C11" i="12"/>
  <c r="B11" i="12"/>
  <c r="N11" i="12" s="1"/>
  <c r="M10" i="12"/>
  <c r="M18" i="12" s="1"/>
  <c r="L10" i="12"/>
  <c r="L18" i="12" s="1"/>
  <c r="K10" i="12"/>
  <c r="K18" i="12" s="1"/>
  <c r="J10" i="12"/>
  <c r="J18" i="12" s="1"/>
  <c r="I10" i="12"/>
  <c r="I18" i="12" s="1"/>
  <c r="H10" i="12"/>
  <c r="H18" i="12" s="1"/>
  <c r="G10" i="12"/>
  <c r="G18" i="12" s="1"/>
  <c r="F10" i="12"/>
  <c r="F18" i="12" s="1"/>
  <c r="E10" i="12"/>
  <c r="E18" i="12" s="1"/>
  <c r="D10" i="12"/>
  <c r="D18" i="12" s="1"/>
  <c r="C10" i="12"/>
  <c r="C18" i="12" s="1"/>
  <c r="B10" i="12"/>
  <c r="B18" i="12" s="1"/>
  <c r="N18" i="12" l="1"/>
  <c r="N10" i="12"/>
  <c r="M26" i="12"/>
  <c r="B26" i="12"/>
  <c r="F22" i="11" l="1"/>
  <c r="E22" i="11"/>
  <c r="D20" i="11"/>
  <c r="D22" i="11" s="1"/>
  <c r="D19" i="11"/>
  <c r="D11" i="11"/>
  <c r="F10" i="11"/>
  <c r="E10" i="11"/>
  <c r="E15" i="11" s="1"/>
  <c r="D10" i="11"/>
  <c r="F6" i="11"/>
  <c r="F15" i="11" s="1"/>
  <c r="E6" i="11"/>
  <c r="D6" i="11"/>
  <c r="D15" i="11" s="1"/>
  <c r="D30" i="10" l="1"/>
  <c r="D23" i="10"/>
  <c r="D15" i="10"/>
  <c r="D12" i="10"/>
  <c r="D7" i="10"/>
  <c r="D24" i="10" s="1"/>
  <c r="D33" i="10" s="1"/>
  <c r="D30" i="9" l="1"/>
  <c r="D23" i="9"/>
  <c r="D15" i="9"/>
  <c r="D12" i="9"/>
  <c r="D7" i="9"/>
  <c r="D24" i="9" s="1"/>
  <c r="D33" i="9" s="1"/>
  <c r="D30" i="8" l="1"/>
  <c r="D23" i="8"/>
  <c r="D15" i="8"/>
  <c r="D12" i="8"/>
  <c r="D7" i="8"/>
  <c r="D24" i="8" s="1"/>
  <c r="D33" i="8" s="1"/>
  <c r="D29" i="7" l="1"/>
  <c r="D23" i="7"/>
  <c r="D32" i="7" s="1"/>
  <c r="D22" i="7"/>
  <c r="D13" i="7"/>
  <c r="D6" i="7"/>
  <c r="E69" i="6" l="1"/>
  <c r="E63" i="6"/>
  <c r="E57" i="6"/>
  <c r="E48" i="6"/>
  <c r="E51" i="6" s="1"/>
  <c r="E45" i="6"/>
  <c r="E35" i="6"/>
  <c r="E33" i="6"/>
  <c r="E24" i="6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47" i="3" s="1"/>
  <c r="E26" i="3"/>
  <c r="E20" i="3"/>
  <c r="E16" i="3"/>
  <c r="E21" i="3" s="1"/>
  <c r="E97" i="3" l="1"/>
  <c r="E96" i="2" l="1"/>
  <c r="E86" i="2"/>
  <c r="E81" i="2"/>
  <c r="E73" i="2"/>
  <c r="E61" i="2"/>
  <c r="E56" i="2"/>
  <c r="E46" i="2"/>
  <c r="E40" i="2"/>
  <c r="E37" i="2"/>
  <c r="E29" i="2"/>
  <c r="E26" i="2"/>
  <c r="E47" i="2" s="1"/>
  <c r="E20" i="2"/>
  <c r="E16" i="2"/>
  <c r="E21" i="2" s="1"/>
  <c r="E97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<sst xmlns="http://schemas.openxmlformats.org/spreadsheetml/2006/main" count="1749" uniqueCount="577">
  <si>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</si>
  <si>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</si>
  <si>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</si>
  <si>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</si>
  <si>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</si>
  <si>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</si>
  <si>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</si>
  <si>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</si>
  <si>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</si>
  <si>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</si>
  <si>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</si>
  <si>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</si>
  <si>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</si>
  <si>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</si>
  <si>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</si>
  <si>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</si>
  <si>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</si>
  <si>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</si>
  <si>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</si>
  <si>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</si>
  <si>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</si>
  <si>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</si>
  <si>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</si>
  <si>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</si>
  <si>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</si>
  <si>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</si>
  <si>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</si>
  <si>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</si>
  <si>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</si>
  <si>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</si>
  <si>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</si>
  <si>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</si>
  <si>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</si>
  <si>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</si>
  <si>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</si>
  <si>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</si>
  <si>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</si>
  <si>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</si>
  <si>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</si>
  <si>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</si>
  <si>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</si>
  <si>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</si>
  <si>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</si>
  <si>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</si>
  <si>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</si>
  <si>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</si>
  <si>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</si>
  <si>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</si>
  <si>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</si>
  <si>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</si>
  <si>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</si>
  <si>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</si>
  <si>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</si>
  <si>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</si>
  <si>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</si>
  <si>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</si>
  <si>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</si>
  <si>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</si>
  <si>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</si>
  <si>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</si>
  <si>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</si>
  <si>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</si>
  <si>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</si>
  <si>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</si>
  <si>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</si>
  <si>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</si>
  <si>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</si>
  <si>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</si>
  <si>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</si>
  <si>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</si>
  <si>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</si>
  <si>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</si>
  <si>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</si>
  <si>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</si>
  <si>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</si>
  <si>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</si>
  <si>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</si>
  <si>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</si>
  <si>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</si>
  <si>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</si>
  <si>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</si>
  <si>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</si>
  <si>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</si>
  <si>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</si>
  <si>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</si>
  <si>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</si>
  <si>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</si>
  <si>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</si>
  <si>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</si>
  <si>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</si>
  <si>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</si>
  <si>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</si>
  <si>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</si>
  <si>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</si>
  <si>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</si>
  <si>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</si>
  <si>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</si>
  <si>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</si>
  <si>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</si>
  <si>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</si>
  <si>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</si>
  <si>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</si>
  <si>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</si>
  <si>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</si>
  <si>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</si>
  <si>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</si>
  <si>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</si>
  <si>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</si>
  <si>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</si>
  <si>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</si>
  <si>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</si>
  <si>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</si>
  <si>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</si>
  <si>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</si>
  <si>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</si>
  <si>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</si>
  <si>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</si>
  <si>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</si>
  <si>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</si>
  <si>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</si>
  <si>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</si>
  <si>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</si>
  <si>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</si>
  <si>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</si>
  <si>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</si>
  <si>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</si>
  <si>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</si>
  <si>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</si>
  <si>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</si>
  <si>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</si>
  <si>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</si>
  <si>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</si>
  <si>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</si>
  <si>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</si>
  <si>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</si>
  <si>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</si>
  <si>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</si>
  <si>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</si>
  <si>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</si>
  <si>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</si>
  <si>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</si>
  <si>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</si>
  <si>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</si>
  <si>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</si>
  <si>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</si>
  <si>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</si>
  <si>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</si>
  <si>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</si>
  <si>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</si>
  <si>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</si>
  <si>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</si>
  <si>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</si>
  <si>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</si>
  <si>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</si>
  <si>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</si>
  <si>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</si>
  <si>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</si>
  <si>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</si>
  <si>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</si>
  <si>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</si>
  <si>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</si>
  <si>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</si>
  <si>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</si>
  <si>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</si>
  <si>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</si>
  <si>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</si>
  <si>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</si>
  <si>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</si>
  <si>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</si>
  <si>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</si>
  <si>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</si>
  <si>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</si>
  <si>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</si>
  <si>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</si>
  <si>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</si>
  <si>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</si>
  <si>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</si>
  <si>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</si>
  <si>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</si>
  <si>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</si>
  <si>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</si>
  <si>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</si>
  <si>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</si>
  <si>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</si>
  <si>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</si>
  <si>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</si>
  <si>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</si>
  <si>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</si>
  <si>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</si>
  <si>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</si>
  <si>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</si>
  <si>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</si>
  <si>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</si>
  <si>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</si>
  <si>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</si>
  <si>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</si>
  <si>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</si>
  <si>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</si>
  <si>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</si>
  <si>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</si>
  <si>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</si>
  <si>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</si>
  <si>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</si>
  <si>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</si>
  <si>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</si>
  <si>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</si>
  <si>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</si>
  <si>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</si>
  <si>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</si>
  <si>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</si>
  <si>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</si>
  <si>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</si>
  <si>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</si>
  <si>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</si>
  <si>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</si>
  <si>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</si>
  <si>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</si>
  <si>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</si>
  <si>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</si>
  <si>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</si>
  <si>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</si>
  <si>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</si>
  <si>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</si>
  <si>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</si>
  <si>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</si>
  <si>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</si>
  <si>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</si>
  <si>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</si>
  <si>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</si>
  <si>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</si>
  <si>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</si>
  <si>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</si>
  <si>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</si>
  <si>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</si>
  <si>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</si>
  <si>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</si>
  <si>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</si>
  <si>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</si>
  <si>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</si>
  <si>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</si>
  <si>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</si>
  <si>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</si>
  <si>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</si>
  <si>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</si>
  <si>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</si>
  <si>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</si>
  <si>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</si>
  <si>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</si>
  <si>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</si>
  <si>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</si>
  <si>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</si>
  <si>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</si>
  <si>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</si>
  <si>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</si>
  <si>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</si>
  <si>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</si>
  <si>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</si>
  <si>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</si>
  <si>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</si>
  <si>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</si>
  <si>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</si>
  <si>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</si>
  <si>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</si>
  <si>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</si>
  <si>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</si>
  <si>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</si>
  <si>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</si>
  <si>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</si>
  <si>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</si>
  <si>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</si>
  <si>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</si>
  <si>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</si>
  <si>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</si>
  <si>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</si>
  <si>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</si>
  <si>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</si>
  <si>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</si>
  <si>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</si>
  <si>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</si>
  <si>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</si>
  <si>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</si>
  <si>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</si>
  <si>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</si>
  <si>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</si>
  <si>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</si>
  <si>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</si>
  <si>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</si>
  <si>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</si>
  <si>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</si>
  <si>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</si>
  <si>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</si>
  <si>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</si>
  <si>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</si>
  <si>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</si>
  <si>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</si>
  <si>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</si>
  <si>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</si>
  <si>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</si>
  <si>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</si>
  <si>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</si>
  <si>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</si>
  <si>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</si>
  <si>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</si>
  <si>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</si>
  <si>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</si>
  <si>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</si>
  <si>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</si>
  <si>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</si>
  <si>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</si>
  <si>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</si>
  <si>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</si>
  <si>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</si>
  <si>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</si>
  <si>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</si>
  <si>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</si>
  <si>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</si>
  <si>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</si>
  <si>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</si>
  <si>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</si>
  <si>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</si>
  <si>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</si>
  <si>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</si>
  <si>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</si>
  <si>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</si>
  <si>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</si>
  <si>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</si>
  <si>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</si>
  <si>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</si>
  <si>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</si>
  <si>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</si>
  <si>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</si>
  <si>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</si>
  <si>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</si>
  <si>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</si>
  <si>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</si>
  <si>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</si>
  <si>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</si>
  <si>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</si>
  <si>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</si>
  <si>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</si>
  <si>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</si>
  <si>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</si>
  <si>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</si>
  <si>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</si>
  <si>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</si>
  <si>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</si>
  <si>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</si>
  <si>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</si>
  <si>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</si>
  <si>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</si>
  <si>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</si>
  <si>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</si>
  <si>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</si>
  <si>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</si>
  <si>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</si>
  <si>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</si>
  <si>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</si>
  <si>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</si>
  <si>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</si>
  <si>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</si>
  <si>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</si>
  <si>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</si>
  <si>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</si>
  <si>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</si>
  <si>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</si>
  <si>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</si>
  <si>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</si>
  <si>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</si>
  <si>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</si>
  <si>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</si>
  <si>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</si>
  <si>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</si>
  <si>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</si>
  <si>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</si>
  <si>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</si>
  <si>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</si>
  <si>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</si>
  <si>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</si>
  <si>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</si>
  <si>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</si>
  <si>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</si>
  <si>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</si>
  <si>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</si>
  <si>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</si>
  <si>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</si>
  <si>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</si>
  <si>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</si>
  <si>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</si>
  <si>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</si>
  <si>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</si>
  <si>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</si>
  <si>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</si>
  <si>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</si>
  <si>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</si>
  <si>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</si>
  <si>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</si>
  <si>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</si>
  <si>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</si>
  <si>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</si>
  <si>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</si>
  <si>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</si>
  <si>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</si>
  <si>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</si>
  <si>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</si>
  <si>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</si>
  <si>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</si>
  <si>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</si>
  <si>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</si>
  <si>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</si>
  <si>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</si>
  <si>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</si>
  <si>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</si>
  <si>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</si>
  <si>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</si>
  <si>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</si>
  <si>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</si>
  <si>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</si>
  <si>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</si>
  <si>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</si>
  <si>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</si>
  <si>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</si>
  <si>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</si>
  <si>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</si>
  <si>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</si>
  <si>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</si>
  <si>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</si>
  <si>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</si>
  <si>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</si>
  <si>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</si>
  <si>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</si>
  <si>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</si>
  <si>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</si>
  <si>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</si>
  <si>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</si>
  <si>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</si>
  <si>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</si>
  <si>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</si>
  <si>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</si>
  <si>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</si>
  <si>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</si>
  <si>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</si>
  <si>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</si>
  <si>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</si>
  <si>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</si>
  <si>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</si>
  <si>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</si>
  <si>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</si>
  <si>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</si>
  <si>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</si>
  <si>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</si>
  <si>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</si>
  <si>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</si>
  <si>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</si>
  <si>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</si>
  <si>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</si>
  <si>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</si>
  <si>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</si>
  <si>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</si>
  <si>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</si>
  <si>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</si>
  <si>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</si>
  <si>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</si>
  <si>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</si>
  <si>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</si>
  <si>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</si>
  <si>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</si>
  <si>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</si>
  <si>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</si>
  <si>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</si>
  <si>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</si>
  <si>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</si>
  <si>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</si>
  <si>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</si>
  <si>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</si>
  <si>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</si>
  <si>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</si>
  <si>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</si>
  <si>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</si>
  <si>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</si>
  <si>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</si>
  <si>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</si>
  <si>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</si>
  <si>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</si>
  <si>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</si>
  <si>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</si>
  <si>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</si>
  <si>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</si>
  <si>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</si>
  <si>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</si>
  <si>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</si>
  <si>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</si>
  <si>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</si>
  <si>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</si>
  <si>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</si>
  <si>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</si>
  <si>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</si>
  <si>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</si>
  <si>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</si>
  <si>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</si>
  <si>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</si>
  <si>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</si>
  <si>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</si>
  <si>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</si>
  <si>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</si>
  <si>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</si>
  <si>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</si>
  <si>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</si>
  <si>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</si>
  <si>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</si>
  <si>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</si>
  <si>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</si>
  <si>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</si>
  <si>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</si>
  <si>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</si>
  <si>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</si>
  <si>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</si>
  <si>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</si>
  <si>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</si>
  <si>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</si>
  <si>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</si>
  <si>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</si>
  <si>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</si>
  <si>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</si>
  <si>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</si>
  <si>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</si>
  <si>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</si>
  <si>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</si>
  <si>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</si>
  <si>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</si>
  <si>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</si>
  <si>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</si>
  <si>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</si>
  <si>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</si>
  <si>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</si>
  <si>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téli közfoglalkoztatás</t>
  </si>
  <si>
    <t>START mezőgazdasági program</t>
  </si>
  <si>
    <t>Hosszabb időtartamú közfoglalkoztatás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</si>
  <si>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</si>
  <si>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</si>
  <si>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</si>
  <si>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</si>
  <si>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</si>
  <si>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</si>
  <si>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</si>
  <si>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</si>
  <si>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</si>
  <si>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</si>
  <si>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</si>
  <si>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</si>
  <si>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</si>
  <si>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</si>
  <si>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</si>
  <si>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</si>
  <si>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</si>
  <si>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</si>
  <si>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</si>
  <si>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</si>
  <si>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</si>
  <si>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</si>
  <si>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</si>
  <si>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</si>
  <si>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</si>
  <si>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</si>
  <si>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</si>
  <si>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</si>
  <si>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</si>
  <si>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</si>
  <si>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</si>
  <si>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</si>
  <si>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</si>
  <si>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</si>
  <si>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</si>
  <si>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</si>
  <si>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</si>
  <si>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</si>
  <si>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2019.évi módosított előirányzat</t>
  </si>
  <si>
    <t>a 2/2019. (III.21.)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</si>
</sst>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8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10" fontId="29" fillId="0" borderId="0" xfId="0" applyNumberFormat="1" applyFont="1"/>
    <xf numFmtId="0" fontId="30" fillId="0" borderId="0" xfId="0" applyFont="1"/>
    <xf numFmtId="0" fontId="31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view="pageLayout" topLeftCell="A91" zoomScaleNormal="100" zoomScaleSheetLayoutView="100" workbookViewId="0">
      <selection activeCell="C13" sqref="C1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44697858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1440000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308400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47340898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69021718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12912544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500000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22362616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22862616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300000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1000000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5900000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2310000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1650000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14700000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11241755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37301755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560000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560000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10605411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305000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11660411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73384782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6327000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7127000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179803618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2/2019. (III.21.) önkormányzati rendelethez
Az önkormányzat és költségvetési szervének 2019.évi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8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0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0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51866122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51866122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51866122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2/2019. (III.21.) önkormányzati rendelethez
Az önkormányzat költségvetési szervének 2019.évi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dimension ref="A1:F22"/>
  <sheetViews>
    <sheetView view="pageLayout" zoomScaleNormal="100" workbookViewId="0">
      <selection activeCell="D5" sqref="D5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20" t="s">
        <v>520</v>
      </c>
      <c r="C5" s="120"/>
      <c r="D5" s="79" t="s">
        <v>521</v>
      </c>
      <c r="E5" s="80" t="s">
        <v>522</v>
      </c>
      <c r="F5" s="80" t="s">
        <v>523</v>
      </c>
    </row>
    <row r="6" spans="1:6" ht="20.100000000000001" customHeight="1" x14ac:dyDescent="0.25">
      <c r="A6" s="121"/>
      <c r="B6" s="122" t="s">
        <v>524</v>
      </c>
      <c r="C6" s="123"/>
      <c r="D6" s="118">
        <f>SUM(E6:F7)</f>
        <v>12</v>
      </c>
      <c r="E6" s="118">
        <f>SUM(E8:E9)</f>
        <v>12</v>
      </c>
      <c r="F6" s="118">
        <f>SUM(F8:F9)</f>
        <v>0</v>
      </c>
    </row>
    <row r="7" spans="1:6" ht="14.25" customHeight="1" x14ac:dyDescent="0.25">
      <c r="A7" s="121"/>
      <c r="B7" s="124"/>
      <c r="C7" s="125"/>
      <c r="D7" s="118"/>
      <c r="E7" s="118"/>
      <c r="F7" s="118"/>
    </row>
    <row r="8" spans="1:6" ht="20.100000000000001" customHeight="1" x14ac:dyDescent="0.25">
      <c r="A8" s="126"/>
      <c r="B8" s="127" t="s">
        <v>525</v>
      </c>
      <c r="C8" s="128"/>
      <c r="D8" s="131">
        <v>12</v>
      </c>
      <c r="E8" s="131">
        <v>12</v>
      </c>
      <c r="F8" s="131">
        <v>0</v>
      </c>
    </row>
    <row r="9" spans="1:6" ht="15" customHeight="1" x14ac:dyDescent="0.25">
      <c r="A9" s="126"/>
      <c r="B9" s="129"/>
      <c r="C9" s="130"/>
      <c r="D9" s="132"/>
      <c r="E9" s="132"/>
      <c r="F9" s="132"/>
    </row>
    <row r="10" spans="1:6" ht="32.25" customHeight="1" x14ac:dyDescent="0.25">
      <c r="A10" s="81"/>
      <c r="B10" s="119" t="s">
        <v>526</v>
      </c>
      <c r="C10" s="119"/>
      <c r="D10" s="84">
        <f>SUM(E10:F10)</f>
        <v>3</v>
      </c>
      <c r="E10" s="82">
        <f>SUM(E11:E14)</f>
        <v>3</v>
      </c>
      <c r="F10" s="82">
        <f>SUM(F11:F14)</f>
        <v>0</v>
      </c>
    </row>
    <row r="11" spans="1:6" ht="26.25" customHeight="1" x14ac:dyDescent="0.25">
      <c r="A11" s="83"/>
      <c r="B11" s="138" t="s">
        <v>527</v>
      </c>
      <c r="C11" s="139"/>
      <c r="D11" s="85">
        <f>SUM(E11:F11)</f>
        <v>1</v>
      </c>
      <c r="E11" s="85">
        <v>1</v>
      </c>
      <c r="F11" s="85">
        <v>0</v>
      </c>
    </row>
    <row r="12" spans="1:6" ht="26.25" customHeight="1" x14ac:dyDescent="0.25">
      <c r="B12" s="138" t="s">
        <v>528</v>
      </c>
      <c r="C12" s="139"/>
      <c r="D12" s="85">
        <v>1</v>
      </c>
      <c r="E12" s="85">
        <v>1</v>
      </c>
      <c r="F12" s="85">
        <v>0</v>
      </c>
    </row>
    <row r="13" spans="1:6" ht="26.25" customHeight="1" x14ac:dyDescent="0.25">
      <c r="B13" s="138" t="s">
        <v>529</v>
      </c>
      <c r="C13" s="139"/>
      <c r="D13" s="85">
        <v>1</v>
      </c>
      <c r="E13" s="85">
        <v>1</v>
      </c>
      <c r="F13" s="85">
        <v>0</v>
      </c>
    </row>
    <row r="14" spans="1:6" ht="26.25" customHeight="1" x14ac:dyDescent="0.25">
      <c r="B14" s="138" t="s">
        <v>530</v>
      </c>
      <c r="C14" s="139"/>
      <c r="D14" s="85">
        <v>0</v>
      </c>
      <c r="E14" s="85">
        <v>0</v>
      </c>
      <c r="F14" s="85">
        <v>0</v>
      </c>
    </row>
    <row r="15" spans="1:6" ht="26.25" customHeight="1" x14ac:dyDescent="0.25">
      <c r="B15" s="137" t="s">
        <v>531</v>
      </c>
      <c r="C15" s="137"/>
      <c r="D15" s="86">
        <f>SUM(D6+D10)</f>
        <v>15</v>
      </c>
      <c r="E15" s="86">
        <f t="shared" ref="E15:F15" si="0">SUM(E6+E10)</f>
        <v>15</v>
      </c>
      <c r="F15" s="86">
        <f t="shared" si="0"/>
        <v>0</v>
      </c>
    </row>
    <row r="18" spans="2:6" ht="28.5" x14ac:dyDescent="0.25">
      <c r="B18" s="120" t="s">
        <v>532</v>
      </c>
      <c r="C18" s="120"/>
      <c r="D18" s="79" t="s">
        <v>521</v>
      </c>
      <c r="E18" s="80" t="s">
        <v>522</v>
      </c>
      <c r="F18" s="80" t="s">
        <v>533</v>
      </c>
    </row>
    <row r="19" spans="2:6" ht="22.5" customHeight="1" x14ac:dyDescent="0.25">
      <c r="B19" s="133" t="s">
        <v>534</v>
      </c>
      <c r="C19" s="134"/>
      <c r="D19" s="87">
        <f>SUM(E19:F19)</f>
        <v>0</v>
      </c>
      <c r="E19" s="88">
        <v>0</v>
      </c>
      <c r="F19" s="88">
        <v>0</v>
      </c>
    </row>
    <row r="20" spans="2:6" ht="19.5" customHeight="1" x14ac:dyDescent="0.25">
      <c r="B20" s="133" t="s">
        <v>535</v>
      </c>
      <c r="C20" s="134"/>
      <c r="D20" s="87">
        <f t="shared" ref="D20" si="1">SUM(E20:F20)</f>
        <v>0</v>
      </c>
      <c r="E20" s="88">
        <v>0</v>
      </c>
      <c r="F20" s="88">
        <v>0</v>
      </c>
    </row>
    <row r="21" spans="2:6" ht="24" customHeight="1" x14ac:dyDescent="0.25">
      <c r="B21" s="135" t="s">
        <v>536</v>
      </c>
      <c r="C21" s="136"/>
      <c r="D21" s="89">
        <v>9</v>
      </c>
      <c r="E21" s="90">
        <v>9</v>
      </c>
      <c r="F21" s="90">
        <v>0</v>
      </c>
    </row>
    <row r="22" spans="2:6" ht="27.75" customHeight="1" x14ac:dyDescent="0.25">
      <c r="B22" s="137" t="s">
        <v>531</v>
      </c>
      <c r="C22" s="137"/>
      <c r="D22" s="86">
        <f>SUM(D19:D21)</f>
        <v>9</v>
      </c>
      <c r="E22" s="86">
        <f>SUM(E19:E21)</f>
        <v>9</v>
      </c>
      <c r="F22" s="86">
        <f>SUM(F19:F20)</f>
        <v>0</v>
      </c>
    </row>
  </sheetData>
  <mergeCells count="22"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 5 .melléklet
a 2/2019. (III.21.) önkormányzati rendelethez
Az önkormányzat és költségvetési szervének 2019.évi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dimension ref="A1:U34"/>
  <sheetViews>
    <sheetView tabSelected="1" workbookViewId="0">
      <selection activeCell="N17" sqref="N17"/>
    </sheetView>
  </sheetViews>
  <sheetFormatPr defaultRowHeight="15" customHeight="1" x14ac:dyDescent="0.2"/>
  <cols>
    <col min="1" max="1" width="20" style="91" bestFit="1" customWidth="1"/>
    <col min="2" max="2" width="8.7109375" style="91" customWidth="1"/>
    <col min="3" max="11" width="8.85546875" style="91" bestFit="1" customWidth="1"/>
    <col min="12" max="12" width="9.5703125" style="91" bestFit="1" customWidth="1"/>
    <col min="13" max="13" width="8.7109375" style="91" customWidth="1"/>
    <col min="14" max="14" width="10.85546875" style="91" customWidth="1"/>
    <col min="15" max="15" width="12.5703125" style="99" customWidth="1"/>
    <col min="16" max="16" width="10.85546875" style="92" bestFit="1" customWidth="1"/>
    <col min="17" max="20" width="9.140625" style="92"/>
    <col min="21" max="16384" width="9.140625" style="93"/>
  </cols>
  <sheetData>
    <row r="1" spans="1:21" ht="12.75" x14ac:dyDescent="0.2">
      <c r="O1" s="144" t="s">
        <v>537</v>
      </c>
      <c r="P1" s="145" t="s">
        <v>538</v>
      </c>
      <c r="Q1" s="145"/>
    </row>
    <row r="2" spans="1:21" ht="12.75" x14ac:dyDescent="0.2">
      <c r="O2" s="144"/>
      <c r="P2" s="145"/>
      <c r="Q2" s="145"/>
    </row>
    <row r="3" spans="1:21" ht="12.75" x14ac:dyDescent="0.2">
      <c r="A3" s="146" t="s">
        <v>539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4"/>
      <c r="P3" s="145"/>
      <c r="Q3" s="145"/>
    </row>
    <row r="4" spans="1:21" ht="12.75" x14ac:dyDescent="0.2">
      <c r="A4" s="146" t="s">
        <v>576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4"/>
      <c r="P4" s="145"/>
      <c r="Q4" s="145"/>
    </row>
    <row r="5" spans="1:21" ht="12.75" x14ac:dyDescent="0.2">
      <c r="A5" s="147" t="s">
        <v>540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4"/>
      <c r="P5" s="145"/>
      <c r="Q5" s="145"/>
    </row>
    <row r="6" spans="1:21" ht="12.75" x14ac:dyDescent="0.2">
      <c r="O6" s="144"/>
      <c r="P6" s="145"/>
      <c r="Q6" s="145"/>
    </row>
    <row r="7" spans="1:21" ht="12.75" x14ac:dyDescent="0.2">
      <c r="B7" s="94"/>
      <c r="C7" s="94"/>
      <c r="D7" s="95"/>
      <c r="E7" s="94"/>
      <c r="F7" s="94"/>
      <c r="G7" s="94"/>
      <c r="H7" s="94"/>
      <c r="I7" s="94"/>
      <c r="J7" s="95"/>
      <c r="K7" s="94"/>
      <c r="L7" s="94"/>
      <c r="M7" s="94"/>
      <c r="N7" s="96" t="s">
        <v>541</v>
      </c>
      <c r="O7" s="144"/>
      <c r="P7" s="145"/>
      <c r="Q7" s="145"/>
    </row>
    <row r="8" spans="1:21" ht="12.75" x14ac:dyDescent="0.2">
      <c r="A8" s="97" t="s">
        <v>542</v>
      </c>
      <c r="B8" s="97" t="s">
        <v>543</v>
      </c>
      <c r="C8" s="97" t="s">
        <v>544</v>
      </c>
      <c r="D8" s="97" t="s">
        <v>545</v>
      </c>
      <c r="E8" s="97" t="s">
        <v>546</v>
      </c>
      <c r="F8" s="97" t="s">
        <v>547</v>
      </c>
      <c r="G8" s="97" t="s">
        <v>548</v>
      </c>
      <c r="H8" s="97" t="s">
        <v>549</v>
      </c>
      <c r="I8" s="97" t="s">
        <v>550</v>
      </c>
      <c r="J8" s="97" t="s">
        <v>551</v>
      </c>
      <c r="K8" s="97" t="s">
        <v>552</v>
      </c>
      <c r="L8" s="97" t="s">
        <v>553</v>
      </c>
      <c r="M8" s="97" t="s">
        <v>554</v>
      </c>
      <c r="N8" s="98" t="s">
        <v>555</v>
      </c>
    </row>
    <row r="9" spans="1:21" ht="12.75" x14ac:dyDescent="0.2">
      <c r="A9" s="141" t="s">
        <v>556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21" ht="12.75" x14ac:dyDescent="0.2">
      <c r="A10" s="100" t="s">
        <v>557</v>
      </c>
      <c r="B10" s="101">
        <f t="shared" ref="B10:M10" si="0">B30*$O$10</f>
        <v>2620994.52</v>
      </c>
      <c r="C10" s="101">
        <f t="shared" si="0"/>
        <v>1747329.68</v>
      </c>
      <c r="D10" s="101">
        <f t="shared" si="0"/>
        <v>1747329.68</v>
      </c>
      <c r="E10" s="101">
        <f t="shared" si="0"/>
        <v>1747329.68</v>
      </c>
      <c r="F10" s="101">
        <f t="shared" si="0"/>
        <v>1747329.68</v>
      </c>
      <c r="G10" s="101">
        <f t="shared" si="0"/>
        <v>1747329.68</v>
      </c>
      <c r="H10" s="101">
        <f t="shared" si="0"/>
        <v>1747329.68</v>
      </c>
      <c r="I10" s="101">
        <f t="shared" si="0"/>
        <v>1747329.68</v>
      </c>
      <c r="J10" s="101">
        <f t="shared" si="0"/>
        <v>1747329.68</v>
      </c>
      <c r="K10" s="101">
        <f t="shared" si="0"/>
        <v>1747329.68</v>
      </c>
      <c r="L10" s="101">
        <f t="shared" si="0"/>
        <v>1747329.68</v>
      </c>
      <c r="M10" s="101">
        <f t="shared" si="0"/>
        <v>1747329.68</v>
      </c>
      <c r="N10" s="101">
        <f>SUM(B10:M10)</f>
        <v>21841621</v>
      </c>
      <c r="O10" s="102">
        <v>21841621</v>
      </c>
    </row>
    <row r="11" spans="1:21" ht="12.75" x14ac:dyDescent="0.2">
      <c r="A11" s="100" t="s">
        <v>558</v>
      </c>
      <c r="B11" s="101">
        <f t="shared" ref="B11:M11" si="1">B30*$O$11</f>
        <v>1395600</v>
      </c>
      <c r="C11" s="101">
        <f t="shared" si="1"/>
        <v>930400</v>
      </c>
      <c r="D11" s="101">
        <f t="shared" si="1"/>
        <v>930400</v>
      </c>
      <c r="E11" s="101">
        <f t="shared" si="1"/>
        <v>930400</v>
      </c>
      <c r="F11" s="101">
        <f t="shared" si="1"/>
        <v>930400</v>
      </c>
      <c r="G11" s="101">
        <f t="shared" si="1"/>
        <v>930400</v>
      </c>
      <c r="H11" s="101">
        <f t="shared" si="1"/>
        <v>930400</v>
      </c>
      <c r="I11" s="101">
        <f t="shared" si="1"/>
        <v>930400</v>
      </c>
      <c r="J11" s="101">
        <f t="shared" si="1"/>
        <v>930400</v>
      </c>
      <c r="K11" s="101">
        <f t="shared" si="1"/>
        <v>930400</v>
      </c>
      <c r="L11" s="101">
        <f t="shared" si="1"/>
        <v>930400</v>
      </c>
      <c r="M11" s="101">
        <f t="shared" si="1"/>
        <v>930400</v>
      </c>
      <c r="N11" s="101">
        <f t="shared" ref="N11:N17" si="2">SUM(B11:M11)</f>
        <v>11630000</v>
      </c>
      <c r="O11" s="102">
        <v>11630000</v>
      </c>
    </row>
    <row r="12" spans="1:21" ht="25.5" x14ac:dyDescent="0.2">
      <c r="A12" s="103" t="s">
        <v>559</v>
      </c>
      <c r="B12" s="101">
        <f t="shared" ref="B12:M12" si="3">B30*$O$12</f>
        <v>3098866.44</v>
      </c>
      <c r="C12" s="101">
        <f t="shared" si="3"/>
        <v>2065910.96</v>
      </c>
      <c r="D12" s="101">
        <f t="shared" si="3"/>
        <v>2065910.96</v>
      </c>
      <c r="E12" s="101">
        <f t="shared" si="3"/>
        <v>2065910.96</v>
      </c>
      <c r="F12" s="101">
        <f t="shared" si="3"/>
        <v>2065910.96</v>
      </c>
      <c r="G12" s="101">
        <f t="shared" si="3"/>
        <v>2065910.96</v>
      </c>
      <c r="H12" s="101">
        <f t="shared" si="3"/>
        <v>2065910.96</v>
      </c>
      <c r="I12" s="101">
        <f t="shared" si="3"/>
        <v>2065910.96</v>
      </c>
      <c r="J12" s="101">
        <f t="shared" si="3"/>
        <v>2065910.96</v>
      </c>
      <c r="K12" s="101">
        <f t="shared" si="3"/>
        <v>2065910.96</v>
      </c>
      <c r="L12" s="101">
        <f t="shared" si="3"/>
        <v>2065910.96</v>
      </c>
      <c r="M12" s="101">
        <f t="shared" si="3"/>
        <v>2065910.96</v>
      </c>
      <c r="N12" s="101">
        <f t="shared" si="2"/>
        <v>25823887.000000007</v>
      </c>
      <c r="O12" s="102">
        <v>25823887</v>
      </c>
    </row>
    <row r="13" spans="1:21" ht="25.5" x14ac:dyDescent="0.2">
      <c r="A13" s="103" t="s">
        <v>560</v>
      </c>
      <c r="B13" s="101">
        <f t="shared" ref="B13:M13" si="4">B30*$O$13</f>
        <v>10167984.719999999</v>
      </c>
      <c r="C13" s="101">
        <f t="shared" si="4"/>
        <v>6778656.4800000004</v>
      </c>
      <c r="D13" s="101">
        <f t="shared" si="4"/>
        <v>6778656.4800000004</v>
      </c>
      <c r="E13" s="101">
        <f t="shared" si="4"/>
        <v>6778656.4800000004</v>
      </c>
      <c r="F13" s="101">
        <f t="shared" si="4"/>
        <v>6778656.4800000004</v>
      </c>
      <c r="G13" s="101">
        <f t="shared" si="4"/>
        <v>6778656.4800000004</v>
      </c>
      <c r="H13" s="101">
        <f t="shared" si="4"/>
        <v>6778656.4800000004</v>
      </c>
      <c r="I13" s="101">
        <f t="shared" si="4"/>
        <v>6778656.4800000004</v>
      </c>
      <c r="J13" s="101">
        <f t="shared" si="4"/>
        <v>6778656.4800000004</v>
      </c>
      <c r="K13" s="101">
        <f t="shared" si="4"/>
        <v>6778656.4800000004</v>
      </c>
      <c r="L13" s="101">
        <f t="shared" si="4"/>
        <v>6778656.4800000004</v>
      </c>
      <c r="M13" s="101">
        <f t="shared" si="4"/>
        <v>6778656.4800000004</v>
      </c>
      <c r="N13" s="101">
        <f t="shared" si="2"/>
        <v>84733206.00000003</v>
      </c>
      <c r="O13" s="102">
        <v>84733206</v>
      </c>
    </row>
    <row r="14" spans="1:21" ht="25.5" x14ac:dyDescent="0.2">
      <c r="A14" s="103" t="s">
        <v>561</v>
      </c>
      <c r="B14" s="101">
        <f t="shared" ref="B14:M14" si="5">B30*$O$14</f>
        <v>0</v>
      </c>
      <c r="C14" s="101">
        <f t="shared" si="5"/>
        <v>0</v>
      </c>
      <c r="D14" s="101">
        <f t="shared" si="5"/>
        <v>0</v>
      </c>
      <c r="E14" s="101">
        <f t="shared" si="5"/>
        <v>0</v>
      </c>
      <c r="F14" s="101">
        <f t="shared" si="5"/>
        <v>0</v>
      </c>
      <c r="G14" s="101">
        <f t="shared" si="5"/>
        <v>0</v>
      </c>
      <c r="H14" s="101">
        <f t="shared" si="5"/>
        <v>0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2"/>
        <v>0</v>
      </c>
      <c r="O14" s="102">
        <v>0</v>
      </c>
    </row>
    <row r="15" spans="1:21" ht="12.75" x14ac:dyDescent="0.2">
      <c r="A15" s="100" t="s">
        <v>562</v>
      </c>
      <c r="B15" s="101">
        <f t="shared" ref="B15:M15" si="6">B30*$O$15</f>
        <v>0</v>
      </c>
      <c r="C15" s="101">
        <f t="shared" si="6"/>
        <v>0</v>
      </c>
      <c r="D15" s="101">
        <f t="shared" si="6"/>
        <v>0</v>
      </c>
      <c r="E15" s="101">
        <f t="shared" si="6"/>
        <v>0</v>
      </c>
      <c r="F15" s="101">
        <f t="shared" si="6"/>
        <v>0</v>
      </c>
      <c r="G15" s="101">
        <f t="shared" si="6"/>
        <v>0</v>
      </c>
      <c r="H15" s="101">
        <f t="shared" si="6"/>
        <v>0</v>
      </c>
      <c r="I15" s="101">
        <f t="shared" si="6"/>
        <v>0</v>
      </c>
      <c r="J15" s="101">
        <f t="shared" si="6"/>
        <v>0</v>
      </c>
      <c r="K15" s="101">
        <f t="shared" si="6"/>
        <v>0</v>
      </c>
      <c r="L15" s="101">
        <f t="shared" si="6"/>
        <v>0</v>
      </c>
      <c r="M15" s="101">
        <f t="shared" si="6"/>
        <v>0</v>
      </c>
      <c r="N15" s="101">
        <f t="shared" si="2"/>
        <v>0</v>
      </c>
      <c r="O15" s="102">
        <v>0</v>
      </c>
    </row>
    <row r="16" spans="1:21" ht="12.75" x14ac:dyDescent="0.2">
      <c r="A16" s="100" t="s">
        <v>563</v>
      </c>
      <c r="B16" s="101">
        <v>0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f t="shared" si="2"/>
        <v>0</v>
      </c>
      <c r="O16" s="104">
        <v>0</v>
      </c>
      <c r="P16" s="140" t="s">
        <v>564</v>
      </c>
      <c r="Q16" s="140"/>
      <c r="R16" s="140"/>
      <c r="S16" s="140"/>
      <c r="T16" s="140"/>
      <c r="U16" s="140"/>
    </row>
    <row r="17" spans="1:21" ht="25.5" x14ac:dyDescent="0.2">
      <c r="A17" s="103" t="s">
        <v>565</v>
      </c>
      <c r="B17" s="101">
        <f t="shared" ref="B17:M17" si="7">B30*$O$17</f>
        <v>4661668.08</v>
      </c>
      <c r="C17" s="101">
        <f t="shared" si="7"/>
        <v>3107778.72</v>
      </c>
      <c r="D17" s="101">
        <f t="shared" si="7"/>
        <v>3107778.72</v>
      </c>
      <c r="E17" s="101">
        <f t="shared" si="7"/>
        <v>3107778.72</v>
      </c>
      <c r="F17" s="101">
        <f t="shared" si="7"/>
        <v>3107778.72</v>
      </c>
      <c r="G17" s="101">
        <f t="shared" si="7"/>
        <v>3107778.72</v>
      </c>
      <c r="H17" s="101">
        <f t="shared" si="7"/>
        <v>3107778.72</v>
      </c>
      <c r="I17" s="101">
        <f t="shared" si="7"/>
        <v>3107778.72</v>
      </c>
      <c r="J17" s="101">
        <f t="shared" si="7"/>
        <v>3107778.72</v>
      </c>
      <c r="K17" s="101">
        <f t="shared" si="7"/>
        <v>3107778.72</v>
      </c>
      <c r="L17" s="101">
        <f t="shared" si="7"/>
        <v>3107778.72</v>
      </c>
      <c r="M17" s="101">
        <f t="shared" si="7"/>
        <v>3107778.72</v>
      </c>
      <c r="N17" s="101">
        <f t="shared" si="2"/>
        <v>38847233.999999993</v>
      </c>
      <c r="O17" s="104">
        <v>38847234</v>
      </c>
    </row>
    <row r="18" spans="1:21" ht="12.75" x14ac:dyDescent="0.2">
      <c r="A18" s="105" t="s">
        <v>566</v>
      </c>
      <c r="B18" s="101">
        <f>SUM(B10:B17)</f>
        <v>21945113.759999998</v>
      </c>
      <c r="C18" s="101">
        <f t="shared" ref="C18:M18" si="8">SUM(C10:C17)</f>
        <v>14630075.840000002</v>
      </c>
      <c r="D18" s="101">
        <f t="shared" si="8"/>
        <v>14630075.840000002</v>
      </c>
      <c r="E18" s="101">
        <f t="shared" si="8"/>
        <v>14630075.840000002</v>
      </c>
      <c r="F18" s="101">
        <f t="shared" si="8"/>
        <v>14630075.840000002</v>
      </c>
      <c r="G18" s="101">
        <f t="shared" si="8"/>
        <v>14630075.840000002</v>
      </c>
      <c r="H18" s="101">
        <f t="shared" si="8"/>
        <v>14630075.840000002</v>
      </c>
      <c r="I18" s="101">
        <f t="shared" si="8"/>
        <v>14630075.840000002</v>
      </c>
      <c r="J18" s="101">
        <f t="shared" si="8"/>
        <v>14630075.840000002</v>
      </c>
      <c r="K18" s="101">
        <f t="shared" si="8"/>
        <v>14630075.840000002</v>
      </c>
      <c r="L18" s="101">
        <f t="shared" si="8"/>
        <v>14630075.840000002</v>
      </c>
      <c r="M18" s="101">
        <f t="shared" si="8"/>
        <v>14630075.840000002</v>
      </c>
      <c r="N18" s="106">
        <f>SUM(B18:M18)</f>
        <v>182875948.00000003</v>
      </c>
      <c r="O18" s="104">
        <f>SUM(O10:O17)</f>
        <v>182875948</v>
      </c>
    </row>
    <row r="19" spans="1:21" ht="12.75" x14ac:dyDescent="0.2">
      <c r="A19" s="141" t="s">
        <v>567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21" ht="12.75" x14ac:dyDescent="0.2">
      <c r="A20" s="100" t="s">
        <v>568</v>
      </c>
      <c r="B20" s="101">
        <f t="shared" ref="B20:M20" si="9">B30*$O$20</f>
        <v>21921113.759999998</v>
      </c>
      <c r="C20" s="101">
        <f t="shared" si="9"/>
        <v>14614075.84</v>
      </c>
      <c r="D20" s="101">
        <f t="shared" si="9"/>
        <v>14614075.84</v>
      </c>
      <c r="E20" s="101">
        <f t="shared" si="9"/>
        <v>14614075.84</v>
      </c>
      <c r="F20" s="101">
        <f t="shared" si="9"/>
        <v>14614075.84</v>
      </c>
      <c r="G20" s="101">
        <f t="shared" si="9"/>
        <v>14614075.84</v>
      </c>
      <c r="H20" s="101">
        <f t="shared" si="9"/>
        <v>14614075.84</v>
      </c>
      <c r="I20" s="101">
        <f t="shared" si="9"/>
        <v>14614075.84</v>
      </c>
      <c r="J20" s="101">
        <f t="shared" si="9"/>
        <v>14614075.84</v>
      </c>
      <c r="K20" s="101">
        <f t="shared" si="9"/>
        <v>14614075.84</v>
      </c>
      <c r="L20" s="101">
        <f t="shared" si="9"/>
        <v>14614075.84</v>
      </c>
      <c r="M20" s="101">
        <f t="shared" si="9"/>
        <v>14614075.84</v>
      </c>
      <c r="N20" s="101">
        <f t="shared" ref="N20:N25" si="10">SUM(B20:M20)</f>
        <v>182675948.00000003</v>
      </c>
      <c r="O20" s="104">
        <v>182675948</v>
      </c>
    </row>
    <row r="21" spans="1:21" ht="12.75" x14ac:dyDescent="0.2">
      <c r="A21" s="100" t="s">
        <v>569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f t="shared" si="10"/>
        <v>0</v>
      </c>
      <c r="O21" s="104">
        <v>0</v>
      </c>
      <c r="P21" s="140" t="s">
        <v>564</v>
      </c>
      <c r="Q21" s="140"/>
      <c r="R21" s="140"/>
      <c r="S21" s="140"/>
      <c r="T21" s="140"/>
      <c r="U21" s="140"/>
    </row>
    <row r="22" spans="1:21" ht="12.75" x14ac:dyDescent="0.2">
      <c r="A22" s="100" t="s">
        <v>570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f t="shared" ref="M22" si="11">M31*$O$21</f>
        <v>0</v>
      </c>
      <c r="N22" s="101">
        <f t="shared" si="10"/>
        <v>0</v>
      </c>
      <c r="O22" s="104">
        <v>0</v>
      </c>
      <c r="P22" s="140" t="s">
        <v>564</v>
      </c>
      <c r="Q22" s="140"/>
      <c r="R22" s="140"/>
      <c r="S22" s="140"/>
      <c r="T22" s="140"/>
      <c r="U22" s="140"/>
    </row>
    <row r="23" spans="1:21" ht="12.75" x14ac:dyDescent="0.2">
      <c r="A23" s="100" t="s">
        <v>571</v>
      </c>
      <c r="B23" s="101">
        <f t="shared" ref="B23:M23" si="12">B30*$O$23</f>
        <v>24000</v>
      </c>
      <c r="C23" s="101">
        <f t="shared" si="12"/>
        <v>16000</v>
      </c>
      <c r="D23" s="101">
        <f t="shared" si="12"/>
        <v>16000</v>
      </c>
      <c r="E23" s="101">
        <f t="shared" si="12"/>
        <v>16000</v>
      </c>
      <c r="F23" s="101">
        <f t="shared" si="12"/>
        <v>16000</v>
      </c>
      <c r="G23" s="101">
        <f t="shared" si="12"/>
        <v>16000</v>
      </c>
      <c r="H23" s="101">
        <f t="shared" si="12"/>
        <v>16000</v>
      </c>
      <c r="I23" s="101">
        <f t="shared" si="12"/>
        <v>16000</v>
      </c>
      <c r="J23" s="101">
        <f t="shared" si="12"/>
        <v>16000</v>
      </c>
      <c r="K23" s="101">
        <f t="shared" si="12"/>
        <v>16000</v>
      </c>
      <c r="L23" s="101">
        <f t="shared" si="12"/>
        <v>16000</v>
      </c>
      <c r="M23" s="101">
        <f t="shared" si="12"/>
        <v>16000</v>
      </c>
      <c r="N23" s="101">
        <f t="shared" si="10"/>
        <v>200000</v>
      </c>
      <c r="O23" s="104">
        <v>200000</v>
      </c>
    </row>
    <row r="24" spans="1:21" ht="12.75" x14ac:dyDescent="0.2">
      <c r="A24" s="100" t="s">
        <v>572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f t="shared" si="10"/>
        <v>0</v>
      </c>
      <c r="O24" s="102">
        <v>0</v>
      </c>
    </row>
    <row r="25" spans="1:21" ht="12.75" x14ac:dyDescent="0.2">
      <c r="A25" s="100" t="s">
        <v>573</v>
      </c>
      <c r="B25" s="101">
        <v>0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f t="shared" si="10"/>
        <v>0</v>
      </c>
      <c r="O25" s="102">
        <v>0</v>
      </c>
    </row>
    <row r="26" spans="1:21" ht="12.75" x14ac:dyDescent="0.2">
      <c r="A26" s="105" t="s">
        <v>574</v>
      </c>
      <c r="B26" s="101">
        <f>SUM(B20:B25)</f>
        <v>21945113.759999998</v>
      </c>
      <c r="C26" s="101">
        <f t="shared" ref="C26:M26" si="13">SUM(C20:C24)</f>
        <v>14630075.84</v>
      </c>
      <c r="D26" s="101">
        <f t="shared" si="13"/>
        <v>14630075.84</v>
      </c>
      <c r="E26" s="101">
        <f>SUM(E20:E25)</f>
        <v>14630075.84</v>
      </c>
      <c r="F26" s="101">
        <f t="shared" si="13"/>
        <v>14630075.84</v>
      </c>
      <c r="G26" s="101">
        <f t="shared" si="13"/>
        <v>14630075.84</v>
      </c>
      <c r="H26" s="101">
        <f t="shared" si="13"/>
        <v>14630075.84</v>
      </c>
      <c r="I26" s="101">
        <f t="shared" si="13"/>
        <v>14630075.84</v>
      </c>
      <c r="J26" s="101">
        <f t="shared" si="13"/>
        <v>14630075.84</v>
      </c>
      <c r="K26" s="101">
        <f t="shared" si="13"/>
        <v>14630075.84</v>
      </c>
      <c r="L26" s="101">
        <f t="shared" si="13"/>
        <v>14630075.84</v>
      </c>
      <c r="M26" s="101">
        <f t="shared" si="13"/>
        <v>14630075.84</v>
      </c>
      <c r="N26" s="106">
        <f>SUM(N19:N25)</f>
        <v>182875948.00000003</v>
      </c>
      <c r="O26" s="102">
        <f>SUM(O20:O25)</f>
        <v>182875948</v>
      </c>
    </row>
    <row r="27" spans="1:21" s="108" customFormat="1" ht="12.75" x14ac:dyDescent="0.2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99"/>
      <c r="P27" s="92"/>
      <c r="Q27" s="92"/>
      <c r="R27" s="92"/>
      <c r="S27" s="92"/>
      <c r="T27" s="92"/>
    </row>
    <row r="28" spans="1:21" s="108" customFormat="1" ht="12.75" x14ac:dyDescent="0.2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99"/>
      <c r="P28" s="92"/>
      <c r="Q28" s="92"/>
      <c r="R28" s="92"/>
      <c r="S28" s="92"/>
      <c r="T28" s="92"/>
    </row>
    <row r="29" spans="1:21" s="108" customFormat="1" ht="12.75" x14ac:dyDescent="0.2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99"/>
      <c r="P29" s="92"/>
      <c r="Q29" s="92"/>
      <c r="R29" s="92"/>
      <c r="S29" s="92"/>
      <c r="T29" s="92"/>
    </row>
    <row r="30" spans="1:21" s="112" customFormat="1" ht="12.75" x14ac:dyDescent="0.2">
      <c r="A30" s="109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9"/>
      <c r="P30" s="111"/>
      <c r="Q30" s="111"/>
      <c r="R30" s="111"/>
      <c r="S30" s="111"/>
      <c r="T30" s="111"/>
    </row>
    <row r="31" spans="1:21" s="108" customFormat="1" ht="12.75" x14ac:dyDescent="0.2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99"/>
      <c r="P31" s="92"/>
      <c r="Q31" s="92"/>
      <c r="R31" s="92"/>
      <c r="S31" s="92"/>
      <c r="T31" s="92"/>
    </row>
    <row r="32" spans="1:21" s="108" customFormat="1" ht="12.75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99"/>
      <c r="P32" s="92"/>
      <c r="Q32" s="92"/>
      <c r="R32" s="92"/>
      <c r="S32" s="92"/>
      <c r="T32" s="92"/>
    </row>
    <row r="33" spans="1:20" s="108" customFormat="1" ht="12.75" x14ac:dyDescent="0.2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99"/>
      <c r="P33" s="92"/>
      <c r="Q33" s="92"/>
      <c r="R33" s="92"/>
      <c r="S33" s="92"/>
      <c r="T33" s="92"/>
    </row>
    <row r="34" spans="1:20" s="108" customFormat="1" ht="12.75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99"/>
      <c r="P34" s="92"/>
      <c r="Q34" s="92"/>
      <c r="R34" s="92"/>
      <c r="S34" s="92"/>
      <c r="T34" s="92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dimension ref="B1:E97"/>
  <sheetViews>
    <sheetView view="pageLayout" zoomScaleNormal="100" workbookViewId="0">
      <selection activeCell="C9" sqref="C9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3.425781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10355298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288000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308400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10951698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32632518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5704371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5424300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5474300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400000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300000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700000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3800000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14350000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9636755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32336755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5913428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300000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6213428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45274483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6327000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7127000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108095946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2/2019. (III.21.) önkormányzati rendelethez
Az önkormányzat 2019.évi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dimension ref="B1:E97"/>
  <sheetViews>
    <sheetView view="pageLayout" zoomScaleNormal="100" workbookViewId="0">
      <selection activeCell="D11" sqref="D11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3.425781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3" t="s">
        <v>0</v>
      </c>
      <c r="C1" s="113"/>
      <c r="D1" s="113"/>
      <c r="E1" s="113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34342560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1152000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36389200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36389200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7208244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450000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16938316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17388316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300000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300000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2100000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10000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900000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350000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1605000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4965000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10000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4691983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5000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5446983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28110299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71707743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2/2019. (III.21.) önkormányzati rendelethez
Az önkormányzat költségvetési szervének 2019.évi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dimension ref="B1:F70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41.28515625" style="31" customWidth="1"/>
    <col min="4" max="4" width="9.140625" style="46"/>
    <col min="5" max="6" width="12.28515625" style="46" customWidth="1"/>
    <col min="7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4" t="s">
        <v>0</v>
      </c>
      <c r="C1" s="115"/>
      <c r="D1" s="115"/>
      <c r="E1" s="116"/>
      <c r="F1" s="31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  <c r="F2" s="16" t="s">
        <v>249</v>
      </c>
    </row>
    <row r="3" spans="2:6" s="35" customFormat="1" ht="31.5" x14ac:dyDescent="0.2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7.25" x14ac:dyDescent="0.2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7.25" x14ac:dyDescent="0.2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7.25" x14ac:dyDescent="0.2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7.25" x14ac:dyDescent="0.2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5" x14ac:dyDescent="0.2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5" x14ac:dyDescent="0.2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5" x14ac:dyDescent="0.2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5" x14ac:dyDescent="0.2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5" x14ac:dyDescent="0.2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5" x14ac:dyDescent="0.2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1.5" x14ac:dyDescent="0.2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31.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1300000</v>
      </c>
      <c r="F39" s="17">
        <v>1300000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16323323</v>
      </c>
      <c r="F40" s="17">
        <v>16323323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4218298</v>
      </c>
      <c r="F41" s="17">
        <v>4218298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5" x14ac:dyDescent="0.2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5" x14ac:dyDescent="0.2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5" x14ac:dyDescent="0.2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1.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75" x14ac:dyDescent="0.2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75" x14ac:dyDescent="0.2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21841621</v>
      </c>
      <c r="F51" s="26">
        <f>F36+F37+F38+F39+F40+F41+F42+F45+F48+F49+F50</f>
        <v>21841621</v>
      </c>
    </row>
    <row r="52" spans="2:6" ht="15.75" x14ac:dyDescent="0.2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75" x14ac:dyDescent="0.2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75" x14ac:dyDescent="0.2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75" x14ac:dyDescent="0.2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5" x14ac:dyDescent="0.2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45" x14ac:dyDescent="0.2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30" x14ac:dyDescent="0.2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5" x14ac:dyDescent="0.2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5" x14ac:dyDescent="0.2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75" x14ac:dyDescent="0.2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5" x14ac:dyDescent="0.2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30" x14ac:dyDescent="0.2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45" x14ac:dyDescent="0.2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5" x14ac:dyDescent="0.2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15.75" x14ac:dyDescent="0.2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144028714</v>
      </c>
      <c r="F70" s="26">
        <f>F15+F21+F35+F51+F57+F63+F69</f>
        <v>144028714</v>
      </c>
    </row>
  </sheetData>
  <mergeCells count="1">
    <mergeCell ref="B1:E1"/>
  </mergeCells>
  <pageMargins left="0.7" right="0.7" top="0.95833333333333337" bottom="0.75" header="0.3" footer="0.3"/>
  <pageSetup paperSize="9" orientation="portrait" r:id="rId1"/>
  <headerFooter>
    <oddHeader>&amp;C 2. melléklet
a 2/2019. (III.21.) önkormányzati rendelethez
Az önkormányzat és költségvetési szervének 2019.évi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dimension ref="B1:F70"/>
  <sheetViews>
    <sheetView view="pageLayout" zoomScaleNormal="100" workbookViewId="0">
      <selection activeCell="C6" sqref="C6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39" style="31" customWidth="1"/>
    <col min="4" max="4" width="9.140625" style="46"/>
    <col min="5" max="6" width="12.28515625" style="46" customWidth="1"/>
    <col min="7" max="14" width="2.7109375" style="31" customWidth="1"/>
    <col min="15" max="224" width="9.140625" style="31"/>
    <col min="225" max="270" width="2.7109375" style="31" customWidth="1"/>
    <col min="271" max="480" width="9.140625" style="31"/>
    <col min="481" max="526" width="2.7109375" style="31" customWidth="1"/>
    <col min="527" max="736" width="9.140625" style="31"/>
    <col min="737" max="782" width="2.7109375" style="31" customWidth="1"/>
    <col min="783" max="992" width="9.140625" style="31"/>
    <col min="993" max="1038" width="2.7109375" style="31" customWidth="1"/>
    <col min="1039" max="1248" width="9.140625" style="31"/>
    <col min="1249" max="1294" width="2.7109375" style="31" customWidth="1"/>
    <col min="1295" max="1504" width="9.140625" style="31"/>
    <col min="1505" max="1550" width="2.7109375" style="31" customWidth="1"/>
    <col min="1551" max="1760" width="9.140625" style="31"/>
    <col min="1761" max="1806" width="2.7109375" style="31" customWidth="1"/>
    <col min="1807" max="2016" width="9.140625" style="31"/>
    <col min="2017" max="2062" width="2.7109375" style="31" customWidth="1"/>
    <col min="2063" max="2272" width="9.140625" style="31"/>
    <col min="2273" max="2318" width="2.7109375" style="31" customWidth="1"/>
    <col min="2319" max="2528" width="9.140625" style="31"/>
    <col min="2529" max="2574" width="2.7109375" style="31" customWidth="1"/>
    <col min="2575" max="2784" width="9.140625" style="31"/>
    <col min="2785" max="2830" width="2.7109375" style="31" customWidth="1"/>
    <col min="2831" max="3040" width="9.140625" style="31"/>
    <col min="3041" max="3086" width="2.7109375" style="31" customWidth="1"/>
    <col min="3087" max="3296" width="9.140625" style="31"/>
    <col min="3297" max="3342" width="2.7109375" style="31" customWidth="1"/>
    <col min="3343" max="3552" width="9.140625" style="31"/>
    <col min="3553" max="3598" width="2.7109375" style="31" customWidth="1"/>
    <col min="3599" max="3808" width="9.140625" style="31"/>
    <col min="3809" max="3854" width="2.7109375" style="31" customWidth="1"/>
    <col min="3855" max="4064" width="9.140625" style="31"/>
    <col min="4065" max="4110" width="2.7109375" style="31" customWidth="1"/>
    <col min="4111" max="4320" width="9.140625" style="31"/>
    <col min="4321" max="4366" width="2.7109375" style="31" customWidth="1"/>
    <col min="4367" max="4576" width="9.140625" style="31"/>
    <col min="4577" max="4622" width="2.7109375" style="31" customWidth="1"/>
    <col min="4623" max="4832" width="9.140625" style="31"/>
    <col min="4833" max="4878" width="2.7109375" style="31" customWidth="1"/>
    <col min="4879" max="5088" width="9.140625" style="31"/>
    <col min="5089" max="5134" width="2.7109375" style="31" customWidth="1"/>
    <col min="5135" max="5344" width="9.140625" style="31"/>
    <col min="5345" max="5390" width="2.7109375" style="31" customWidth="1"/>
    <col min="5391" max="5600" width="9.140625" style="31"/>
    <col min="5601" max="5646" width="2.7109375" style="31" customWidth="1"/>
    <col min="5647" max="5856" width="9.140625" style="31"/>
    <col min="5857" max="5902" width="2.7109375" style="31" customWidth="1"/>
    <col min="5903" max="6112" width="9.140625" style="31"/>
    <col min="6113" max="6158" width="2.7109375" style="31" customWidth="1"/>
    <col min="6159" max="6368" width="9.140625" style="31"/>
    <col min="6369" max="6414" width="2.7109375" style="31" customWidth="1"/>
    <col min="6415" max="6624" width="9.140625" style="31"/>
    <col min="6625" max="6670" width="2.7109375" style="31" customWidth="1"/>
    <col min="6671" max="6880" width="9.140625" style="31"/>
    <col min="6881" max="6926" width="2.7109375" style="31" customWidth="1"/>
    <col min="6927" max="7136" width="9.140625" style="31"/>
    <col min="7137" max="7182" width="2.7109375" style="31" customWidth="1"/>
    <col min="7183" max="7392" width="9.140625" style="31"/>
    <col min="7393" max="7438" width="2.7109375" style="31" customWidth="1"/>
    <col min="7439" max="7648" width="9.140625" style="31"/>
    <col min="7649" max="7694" width="2.7109375" style="31" customWidth="1"/>
    <col min="7695" max="7904" width="9.140625" style="31"/>
    <col min="7905" max="7950" width="2.7109375" style="31" customWidth="1"/>
    <col min="7951" max="8160" width="9.140625" style="31"/>
    <col min="8161" max="8206" width="2.7109375" style="31" customWidth="1"/>
    <col min="8207" max="8416" width="9.140625" style="31"/>
    <col min="8417" max="8462" width="2.7109375" style="31" customWidth="1"/>
    <col min="8463" max="8672" width="9.140625" style="31"/>
    <col min="8673" max="8718" width="2.7109375" style="31" customWidth="1"/>
    <col min="8719" max="8928" width="9.140625" style="31"/>
    <col min="8929" max="8974" width="2.7109375" style="31" customWidth="1"/>
    <col min="8975" max="9184" width="9.140625" style="31"/>
    <col min="9185" max="9230" width="2.7109375" style="31" customWidth="1"/>
    <col min="9231" max="9440" width="9.140625" style="31"/>
    <col min="9441" max="9486" width="2.7109375" style="31" customWidth="1"/>
    <col min="9487" max="9696" width="9.140625" style="31"/>
    <col min="9697" max="9742" width="2.7109375" style="31" customWidth="1"/>
    <col min="9743" max="9952" width="9.140625" style="31"/>
    <col min="9953" max="9998" width="2.7109375" style="31" customWidth="1"/>
    <col min="9999" max="10208" width="9.140625" style="31"/>
    <col min="10209" max="10254" width="2.7109375" style="31" customWidth="1"/>
    <col min="10255" max="10464" width="9.140625" style="31"/>
    <col min="10465" max="10510" width="2.7109375" style="31" customWidth="1"/>
    <col min="10511" max="10720" width="9.140625" style="31"/>
    <col min="10721" max="10766" width="2.7109375" style="31" customWidth="1"/>
    <col min="10767" max="10976" width="9.140625" style="31"/>
    <col min="10977" max="11022" width="2.7109375" style="31" customWidth="1"/>
    <col min="11023" max="11232" width="9.140625" style="31"/>
    <col min="11233" max="11278" width="2.7109375" style="31" customWidth="1"/>
    <col min="11279" max="11488" width="9.140625" style="31"/>
    <col min="11489" max="11534" width="2.7109375" style="31" customWidth="1"/>
    <col min="11535" max="11744" width="9.140625" style="31"/>
    <col min="11745" max="11790" width="2.7109375" style="31" customWidth="1"/>
    <col min="11791" max="12000" width="9.140625" style="31"/>
    <col min="12001" max="12046" width="2.7109375" style="31" customWidth="1"/>
    <col min="12047" max="12256" width="9.140625" style="31"/>
    <col min="12257" max="12302" width="2.7109375" style="31" customWidth="1"/>
    <col min="12303" max="12512" width="9.140625" style="31"/>
    <col min="12513" max="12558" width="2.7109375" style="31" customWidth="1"/>
    <col min="12559" max="12768" width="9.140625" style="31"/>
    <col min="12769" max="12814" width="2.7109375" style="31" customWidth="1"/>
    <col min="12815" max="13024" width="9.140625" style="31"/>
    <col min="13025" max="13070" width="2.7109375" style="31" customWidth="1"/>
    <col min="13071" max="13280" width="9.140625" style="31"/>
    <col min="13281" max="13326" width="2.7109375" style="31" customWidth="1"/>
    <col min="13327" max="13536" width="9.140625" style="31"/>
    <col min="13537" max="13582" width="2.7109375" style="31" customWidth="1"/>
    <col min="13583" max="13792" width="9.140625" style="31"/>
    <col min="13793" max="13838" width="2.7109375" style="31" customWidth="1"/>
    <col min="13839" max="14048" width="9.140625" style="31"/>
    <col min="14049" max="14094" width="2.7109375" style="31" customWidth="1"/>
    <col min="14095" max="14304" width="9.140625" style="31"/>
    <col min="14305" max="14350" width="2.7109375" style="31" customWidth="1"/>
    <col min="14351" max="14560" width="9.140625" style="31"/>
    <col min="14561" max="14606" width="2.7109375" style="31" customWidth="1"/>
    <col min="14607" max="14816" width="9.140625" style="31"/>
    <col min="14817" max="14862" width="2.7109375" style="31" customWidth="1"/>
    <col min="14863" max="15072" width="9.140625" style="31"/>
    <col min="15073" max="15118" width="2.7109375" style="31" customWidth="1"/>
    <col min="15119" max="15328" width="9.140625" style="31"/>
    <col min="15329" max="15374" width="2.7109375" style="31" customWidth="1"/>
    <col min="15375" max="15584" width="9.140625" style="31"/>
    <col min="15585" max="15630" width="2.7109375" style="31" customWidth="1"/>
    <col min="15631" max="15840" width="9.140625" style="31"/>
    <col min="15841" max="15886" width="2.7109375" style="31" customWidth="1"/>
    <col min="15887" max="16096" width="9.140625" style="31"/>
    <col min="16097" max="16142" width="2.7109375" style="31" customWidth="1"/>
    <col min="16143" max="16384" width="9.140625" style="31"/>
  </cols>
  <sheetData>
    <row r="1" spans="2:6" ht="15.75" x14ac:dyDescent="0.2">
      <c r="B1" s="114" t="s">
        <v>0</v>
      </c>
      <c r="C1" s="115"/>
      <c r="D1" s="115"/>
      <c r="E1" s="116"/>
      <c r="F1" s="31"/>
    </row>
    <row r="2" spans="2:6" ht="47.25" x14ac:dyDescent="0.2">
      <c r="B2" s="13" t="s">
        <v>1</v>
      </c>
      <c r="C2" s="32" t="s">
        <v>2</v>
      </c>
      <c r="D2" s="15" t="s">
        <v>3</v>
      </c>
      <c r="E2" s="16" t="s">
        <v>249</v>
      </c>
      <c r="F2" s="16" t="s">
        <v>575</v>
      </c>
    </row>
    <row r="3" spans="2:6" s="35" customFormat="1" ht="31.5" x14ac:dyDescent="0.2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7.25" x14ac:dyDescent="0.2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7.25" x14ac:dyDescent="0.2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7.25" x14ac:dyDescent="0.2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7.25" x14ac:dyDescent="0.2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5" x14ac:dyDescent="0.2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5" x14ac:dyDescent="0.2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5" x14ac:dyDescent="0.2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5" x14ac:dyDescent="0.2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5" x14ac:dyDescent="0.2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5" x14ac:dyDescent="0.2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1.5" x14ac:dyDescent="0.2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31.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1200000</v>
      </c>
      <c r="F39" s="17">
        <v>1200000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800000</v>
      </c>
      <c r="F40" s="17">
        <v>800000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  <c r="F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5" x14ac:dyDescent="0.2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5" x14ac:dyDescent="0.2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5" x14ac:dyDescent="0.2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1.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75" x14ac:dyDescent="0.2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75" x14ac:dyDescent="0.2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2000000</v>
      </c>
      <c r="F51" s="26">
        <f>F36+F37+F38+F39+F40+F41+F42+F45+F48+F49+F50</f>
        <v>2000000</v>
      </c>
    </row>
    <row r="52" spans="2:6" ht="15.75" x14ac:dyDescent="0.2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75" x14ac:dyDescent="0.2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75" x14ac:dyDescent="0.2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75" x14ac:dyDescent="0.2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5" x14ac:dyDescent="0.2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45" x14ac:dyDescent="0.2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30" x14ac:dyDescent="0.2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5" x14ac:dyDescent="0.2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5" x14ac:dyDescent="0.2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75" x14ac:dyDescent="0.2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5" x14ac:dyDescent="0.2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45" x14ac:dyDescent="0.2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60" x14ac:dyDescent="0.2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5" x14ac:dyDescent="0.2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31.5" x14ac:dyDescent="0.2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124187093</v>
      </c>
      <c r="F70" s="26">
        <f>F15+F21+F35+F51+F57+F63+F69</f>
        <v>124187093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2/2019. (III.21.) önkormányzati rendelethez
Az önkormányzat 2019.évi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dimension ref="B1:F70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4.4257812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4" t="s">
        <v>0</v>
      </c>
      <c r="C1" s="115"/>
      <c r="D1" s="115"/>
      <c r="E1" s="116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0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0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0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0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100000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15523323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4218298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0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19841621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19841621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2/2019. (III.21.) önkormányzati rendelethez
Az önkormányzat költségvetési szervének 2019.évi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dimension ref="A1:D33"/>
  <sheetViews>
    <sheetView view="pageLayout" zoomScaleNormal="100" workbookViewId="0">
      <selection activeCell="B27" sqref="B27"/>
    </sheetView>
  </sheetViews>
  <sheetFormatPr defaultRowHeight="15.75" x14ac:dyDescent="0.25"/>
  <cols>
    <col min="1" max="1" width="5.7109375" style="58" bestFit="1" customWidth="1"/>
    <col min="2" max="2" width="60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13" t="s">
        <v>0</v>
      </c>
      <c r="B1" s="117"/>
      <c r="C1" s="117"/>
      <c r="D1" s="117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3072330</v>
      </c>
    </row>
    <row r="16" spans="1:4" x14ac:dyDescent="0.25">
      <c r="A16" s="33">
        <v>14</v>
      </c>
      <c r="B16" s="30" t="s">
        <v>425</v>
      </c>
      <c r="C16" s="50" t="s">
        <v>426</v>
      </c>
      <c r="D16" s="51">
        <v>51866122</v>
      </c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54938452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54938452</v>
      </c>
    </row>
    <row r="33" spans="2:2" x14ac:dyDescent="0.25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2/2019. (III.21.) önkormányzati rendelethez
Az önkormányzat 2019.évi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59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2/2019. (III.21.) önkormányzati rendelethez
Az önkormányzat és költségvetési szervének 2019.évi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dimension ref="A2:D33"/>
  <sheetViews>
    <sheetView view="pageLayout" zoomScaleNormal="100" workbookViewId="0">
      <selection activeCell="B28" sqref="B28"/>
    </sheetView>
  </sheetViews>
  <sheetFormatPr defaultRowHeight="15.75" x14ac:dyDescent="0.25"/>
  <cols>
    <col min="1" max="1" width="5.7109375" style="59" bestFit="1" customWidth="1"/>
    <col min="2" max="2" width="60.1406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3" t="s">
        <v>0</v>
      </c>
      <c r="B2" s="113"/>
      <c r="C2" s="113"/>
      <c r="D2" s="113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2/2019. (III.21.)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2019-02-08T10:22:31Z</cp:lastPrinted>
  <dcterms:created xsi:type="dcterms:W3CDTF">2019-02-06T16:32:14Z</dcterms:created>
  <dcterms:modified xsi:type="dcterms:W3CDTF">2019-03-25T07:58:18Z</dcterms:modified>
</cp:coreProperties>
</file>