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2"/>
  </bookViews>
  <sheets>
    <sheet name="Költségvetési kiadások" sheetId="1" r:id="rId1"/>
    <sheet name="Működési és finansz. bev." sheetId="2" r:id="rId2"/>
    <sheet name="mérleg, eredm.k." sheetId="3" r:id="rId3"/>
    <sheet name="Munka1" sheetId="4" r:id="rId4"/>
  </sheets>
  <definedNames>
    <definedName name="_xlnm.Print_Titles" localSheetId="2">'mérleg, eredm.k.'!$1:$5</definedName>
    <definedName name="_xlnm.Print_Area" localSheetId="0">'Költségvetési kiadások'!$A$1:$F$58</definedName>
    <definedName name="_xlnm.Print_Area" localSheetId="1">'Működési és finansz. bev.'!$A$1:$F$20</definedName>
  </definedNames>
  <calcPr fullCalcOnLoad="1"/>
</workbook>
</file>

<file path=xl/sharedStrings.xml><?xml version="1.0" encoding="utf-8"?>
<sst xmlns="http://schemas.openxmlformats.org/spreadsheetml/2006/main" count="260" uniqueCount="168">
  <si>
    <t>Sor-
szám</t>
  </si>
  <si>
    <t>Költségvetési kiadások</t>
  </si>
  <si>
    <t>Megnevezés</t>
  </si>
  <si>
    <t>Bevételek összesen</t>
  </si>
  <si>
    <t>Karancsaljai Napfény Óvoda</t>
  </si>
  <si>
    <t>Eredeti eőirányzat</t>
  </si>
  <si>
    <t>Módosított előirányzat</t>
  </si>
  <si>
    <t>Törvény szerinti illetmények, munkabérek (K1101)</t>
  </si>
  <si>
    <t>Normatív jutalmak (K1102)</t>
  </si>
  <si>
    <t>Készenléti, ügyeleti, helyettesítési díj (K1104)</t>
  </si>
  <si>
    <t>Közlekedési költségtérítés (K1109)</t>
  </si>
  <si>
    <t>Foglalkoztatottak egyéb személyi juttatása  (K1113)</t>
  </si>
  <si>
    <t>Munkavégzésre irányuló egyéb jogviszonyban nem saját foglalkoztatottnak fizetett juttatások (K122)</t>
  </si>
  <si>
    <t>Foglalkoztatottak személyi juttatásai (K11)</t>
  </si>
  <si>
    <t>Külső személyi juttatások (K12)</t>
  </si>
  <si>
    <t>Személyi juttatások összesen (K1)</t>
  </si>
  <si>
    <t xml:space="preserve">Munkaadókat terhelő járulékok és szociális hozzájárulási adó  (K2)                                                                         </t>
  </si>
  <si>
    <t>Szakmai anyagok beszerzése (K311)</t>
  </si>
  <si>
    <t>Üzemeltetési anyagok beszerzése (K312)</t>
  </si>
  <si>
    <t>Készletbeszerzés (K31)</t>
  </si>
  <si>
    <t>Informatikai szolgáltatások igénybevétele (K321)</t>
  </si>
  <si>
    <t>Egyéb kommunikációs szolgáltatások (telefon) (K322)</t>
  </si>
  <si>
    <t>Kommunikációs szolgáltatások (K32)</t>
  </si>
  <si>
    <t>Közüzemi díjak (K331)</t>
  </si>
  <si>
    <t>Vásárolt élelmezés (K332)</t>
  </si>
  <si>
    <t>Karbantartási, kisjavítási szolgáltatások (K334)</t>
  </si>
  <si>
    <t>Szakmai tevékenységet segítő szolgáltatások (K336)</t>
  </si>
  <si>
    <t>Egyéb szolgáltatások (K337)</t>
  </si>
  <si>
    <t>Szolgáltatási kiadások  (K33)</t>
  </si>
  <si>
    <t>Kiküldetések kiadásai (K341)</t>
  </si>
  <si>
    <t>Kiküldetések, reklám- és propagandakiadások  (K34)</t>
  </si>
  <si>
    <t>Működési célú előzetesen felszámított általános forgalmi adó (K351)</t>
  </si>
  <si>
    <t>Egyéb dologi kiadások (1 és 2 Ft-os érmék miatti kerekítési különbözet) (K355)</t>
  </si>
  <si>
    <t>Különféle befizetések és egyéb dologi kiadások  (K35)</t>
  </si>
  <si>
    <t>Dologi kiadások (K3)</t>
  </si>
  <si>
    <t>Egyéb gépek, berendezések beszerzése (K64)</t>
  </si>
  <si>
    <t>Beruházási célú előzetesen felszámított általános forgalmi adó (K67)</t>
  </si>
  <si>
    <t>Beruházások (K6)</t>
  </si>
  <si>
    <t>Béren kívüli juttatások (K1107)</t>
  </si>
  <si>
    <t>Költségvetési bevételek</t>
  </si>
  <si>
    <t>Finanszírozási bevételek</t>
  </si>
  <si>
    <t>Ellátási díjak (B405)</t>
  </si>
  <si>
    <t>Kiszámlázott  (B406)</t>
  </si>
  <si>
    <t>Pénzmaradvány igénybevétele (B8131)</t>
  </si>
  <si>
    <t>Központi, irányító szervi támogatás (B816)</t>
  </si>
  <si>
    <t>Finanszírozási bevételek összesen (B8)</t>
  </si>
  <si>
    <t>Költségvetési bevételek összesen</t>
  </si>
  <si>
    <t>Költségvetési kiadások  összesen (K1-K8)</t>
  </si>
  <si>
    <t>adatok Ft-ban</t>
  </si>
  <si>
    <t>Céljuttatás, projektprémium</t>
  </si>
  <si>
    <t>Teljesítés</t>
  </si>
  <si>
    <t>Teljesítés %</t>
  </si>
  <si>
    <t>Áltanos forgalmi adó visszatérítése (B407)</t>
  </si>
  <si>
    <t>Egyéb működési bevétel (B411)</t>
  </si>
  <si>
    <t>4. sz. melléklet</t>
  </si>
  <si>
    <t>2019. évi beszámoló</t>
  </si>
  <si>
    <t>Eredmény kimutatás</t>
  </si>
  <si>
    <t>sor-szám</t>
  </si>
  <si>
    <t>Előző időszak</t>
  </si>
  <si>
    <t>Módosítások (+/-)</t>
  </si>
  <si>
    <t>Tárgyi időszak</t>
  </si>
  <si>
    <t>02</t>
  </si>
  <si>
    <t>02 Eszközök és szolgáltatások értékesítése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</si>
  <si>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</si>
  <si>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</si>
  <si>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</si>
  <si>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</si>
  <si>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</si>
  <si>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</si>
  <si>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</si>
  <si>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</si>
  <si>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</si>
  <si>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</si>
  <si>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</si>
  <si>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</si>
  <si>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</si>
  <si>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</si>
  <si>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</si>
  <si>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</si>
  <si>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</si>
  <si>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</si>
  <si>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</si>
  <si>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</si>
  <si>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</si>
  <si>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</si>
  <si>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</si>
  <si>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</si>
  <si>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</si>
  <si>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</si>
  <si>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</si>
  <si>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</si>
  <si>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C)  MÉRLEG SZERINTI EREDMÉNY (=±A±B)</t>
  </si>
  <si>
    <t>06</t>
  </si>
  <si>
    <t>A/II/2 Gépek, berendezések, felszerelések, járművek</t>
  </si>
  <si>
    <t>10</t>
  </si>
  <si>
    <t>A/II Tárgyi eszközök  (=A/II/1+...+A/II/5)</t>
  </si>
  <si>
    <t>28</t>
  </si>
  <si>
    <t>A) NEMZETI VAGYONBA TARTOZÓ BEFEKTETETT ESZKÖZÖK (=A/I+A/II+A/III+A/IV)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</si>
  <si>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</si>
  <si>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</si>
  <si>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</si>
  <si>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</si>
  <si>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D/I/4i - ebből: költségvetési évben esedékes követelések egyéb működési bevételekre</t>
  </si>
  <si>
    <t>D/I Költségvetési évben esedékes követelések (=D/I/1+…+D/I/8)</t>
  </si>
  <si>
    <t>D/II/4 Költségvetési évet követően esedékes követelések működési bevételre (=D/II/4a+…+D/II/4i)</t>
  </si>
  <si>
    <t>D/II/4i - ebből: költségvetési évet követően esedékes követelések egyéb működési bevételekre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</si>
  <si>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</si>
  <si>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</si>
  <si>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</si>
  <si>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</si>
  <si>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D/III/7 Folyósított, megelőlegezett társadalombiztosítási és családtámogatási ellátások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</si>
  <si>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</si>
  <si>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</si>
  <si>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</si>
  <si>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</si>
  <si>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</si>
  <si>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</si>
  <si>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</si>
  <si>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</si>
  <si>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</si>
  <si>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</si>
  <si>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</si>
  <si>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</si>
  <si>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</si>
  <si>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</si>
  <si>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</si>
  <si>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</si>
  <si>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</si>
  <si>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</si>
  <si>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</si>
  <si>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</si>
  <si>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</si>
  <si>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</si>
  <si>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</si>
  <si>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Mérleg</t>
  </si>
  <si>
    <t>07/A - Maradványkimutatás</t>
  </si>
  <si>
    <t>#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</si>
  <si>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</si>
  <si>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</si>
  <si>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</si>
  <si>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</si>
  <si>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</si>
  <si>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</si>
  <si>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</si>
  <si>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</si>
  <si>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</si>
  <si>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</si>
  <si>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</si>
  <si>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</si>
  <si>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E)        Alaptevékenység szabad maradványa (=A-D)</t>
  </si>
  <si>
    <t>05</t>
  </si>
  <si>
    <t>09</t>
  </si>
  <si>
    <t>16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</si>
  <si>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</si>
  <si>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</si>
  <si>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</si>
  <si>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</si>
  <si>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</si>
  <si>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</si>
  <si>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</si>
  <si>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</si>
  <si>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</si>
  <si>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</si>
  <si>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</si>
  <si>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</si>
  <si>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</si>
  <si>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</si>
  <si>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Maradványkimutatás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</si>
</sst>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\ ##########"/>
    <numFmt numFmtId="168" formatCode="0__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  <numFmt numFmtId="172" formatCode="0.0"/>
    <numFmt numFmtId="173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0" fontId="4" fillId="0" borderId="0" xfId="40" applyNumberFormat="1" applyFont="1" applyAlignment="1">
      <alignment/>
    </xf>
    <xf numFmtId="170" fontId="6" fillId="0" borderId="0" xfId="40" applyNumberFormat="1" applyFont="1" applyAlignment="1">
      <alignment/>
    </xf>
    <xf numFmtId="170" fontId="7" fillId="0" borderId="0" xfId="4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/>
    </xf>
    <xf numFmtId="170" fontId="5" fillId="0" borderId="0" xfId="40" applyNumberFormat="1" applyFont="1" applyAlignment="1">
      <alignment horizontal="right"/>
    </xf>
    <xf numFmtId="0" fontId="11" fillId="33" borderId="10" xfId="0" applyFont="1" applyFill="1" applyBorder="1" applyAlignment="1">
      <alignment horizontal="center" vertical="center"/>
    </xf>
    <xf numFmtId="3" fontId="4" fillId="33" borderId="10" xfId="40" applyNumberFormat="1" applyFont="1" applyFill="1" applyBorder="1" applyAlignment="1">
      <alignment horizontal="center" vertical="center" wrapText="1"/>
    </xf>
    <xf numFmtId="3" fontId="4" fillId="33" borderId="11" xfId="4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3" fontId="4" fillId="0" borderId="13" xfId="40" applyNumberFormat="1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3" fontId="6" fillId="0" borderId="13" xfId="40" applyNumberFormat="1" applyFont="1" applyBorder="1" applyAlignment="1">
      <alignment/>
    </xf>
    <xf numFmtId="0" fontId="9" fillId="0" borderId="13" xfId="0" applyFont="1" applyFill="1" applyBorder="1" applyAlignment="1">
      <alignment vertical="center" wrapText="1"/>
    </xf>
    <xf numFmtId="3" fontId="4" fillId="0" borderId="13" xfId="40" applyNumberFormat="1" applyFont="1" applyBorder="1" applyAlignment="1">
      <alignment vertical="center"/>
    </xf>
    <xf numFmtId="3" fontId="6" fillId="0" borderId="13" xfId="4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3" fontId="4" fillId="0" borderId="0" xfId="40" applyNumberFormat="1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166" fontId="11" fillId="33" borderId="14" xfId="0" applyNumberFormat="1" applyFont="1" applyFill="1" applyBorder="1" applyAlignment="1">
      <alignment vertical="center" wrapText="1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9" fontId="4" fillId="0" borderId="18" xfId="62" applyFont="1" applyBorder="1" applyAlignment="1">
      <alignment/>
    </xf>
    <xf numFmtId="0" fontId="9" fillId="0" borderId="19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9" fontId="4" fillId="0" borderId="21" xfId="62" applyFont="1" applyBorder="1" applyAlignment="1">
      <alignment/>
    </xf>
    <xf numFmtId="0" fontId="9" fillId="0" borderId="22" xfId="0" applyFont="1" applyBorder="1" applyAlignment="1" quotePrefix="1">
      <alignment horizontal="center" vertical="center"/>
    </xf>
    <xf numFmtId="0" fontId="9" fillId="0" borderId="23" xfId="0" applyFont="1" applyBorder="1" applyAlignment="1">
      <alignment horizontal="left" vertical="center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1" fillId="0" borderId="26" xfId="0" applyFont="1" applyBorder="1" applyAlignment="1" quotePrefix="1">
      <alignment horizontal="center" vertical="center"/>
    </xf>
    <xf numFmtId="0" fontId="11" fillId="0" borderId="27" xfId="0" applyFont="1" applyBorder="1" applyAlignment="1">
      <alignment horizontal="left" vertical="center"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9" fontId="4" fillId="0" borderId="29" xfId="62" applyFont="1" applyBorder="1" applyAlignment="1">
      <alignment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/>
    </xf>
    <xf numFmtId="166" fontId="11" fillId="34" borderId="26" xfId="0" applyNumberFormat="1" applyFont="1" applyFill="1" applyBorder="1" applyAlignment="1">
      <alignment vertical="center" wrapText="1"/>
    </xf>
    <xf numFmtId="0" fontId="11" fillId="34" borderId="27" xfId="0" applyFont="1" applyFill="1" applyBorder="1" applyAlignment="1">
      <alignment horizontal="center" vertical="center"/>
    </xf>
    <xf numFmtId="3" fontId="4" fillId="34" borderId="27" xfId="40" applyNumberFormat="1" applyFont="1" applyFill="1" applyBorder="1" applyAlignment="1">
      <alignment horizontal="center" vertical="center" wrapText="1"/>
    </xf>
    <xf numFmtId="3" fontId="4" fillId="34" borderId="28" xfId="4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>
      <alignment vertical="center"/>
    </xf>
    <xf numFmtId="3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70" fontId="4" fillId="0" borderId="31" xfId="40" applyNumberFormat="1" applyFont="1" applyBorder="1" applyAlignment="1">
      <alignment/>
    </xf>
    <xf numFmtId="9" fontId="4" fillId="0" borderId="33" xfId="62" applyFont="1" applyBorder="1" applyAlignment="1">
      <alignment/>
    </xf>
    <xf numFmtId="0" fontId="9" fillId="0" borderId="34" xfId="0" applyFont="1" applyBorder="1" applyAlignment="1" quotePrefix="1">
      <alignment horizontal="center" vertical="center"/>
    </xf>
    <xf numFmtId="0" fontId="4" fillId="0" borderId="25" xfId="0" applyFont="1" applyBorder="1" applyAlignment="1">
      <alignment vertical="center"/>
    </xf>
    <xf numFmtId="3" fontId="4" fillId="0" borderId="35" xfId="0" applyNumberFormat="1" applyFont="1" applyBorder="1" applyAlignment="1">
      <alignment/>
    </xf>
    <xf numFmtId="171" fontId="4" fillId="0" borderId="25" xfId="40" applyNumberFormat="1" applyFont="1" applyBorder="1" applyAlignment="1">
      <alignment/>
    </xf>
    <xf numFmtId="9" fontId="4" fillId="0" borderId="36" xfId="62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11" fillId="0" borderId="26" xfId="0" applyFont="1" applyFill="1" applyBorder="1" applyAlignment="1" quotePrefix="1">
      <alignment horizontal="center" vertical="center"/>
    </xf>
    <xf numFmtId="0" fontId="6" fillId="0" borderId="28" xfId="0" applyFont="1" applyFill="1" applyBorder="1" applyAlignment="1">
      <alignment vertical="center"/>
    </xf>
    <xf numFmtId="9" fontId="4" fillId="0" borderId="37" xfId="62" applyFont="1" applyBorder="1" applyAlignment="1">
      <alignment/>
    </xf>
    <xf numFmtId="0" fontId="7" fillId="0" borderId="0" xfId="0" applyFont="1" applyBorder="1" applyAlignment="1">
      <alignment horizontal="center"/>
    </xf>
    <xf numFmtId="166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3" fontId="4" fillId="33" borderId="13" xfId="4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 quotePrefix="1">
      <alignment horizontal="center" vertical="center"/>
    </xf>
    <xf numFmtId="3" fontId="4" fillId="0" borderId="13" xfId="0" applyNumberFormat="1" applyFont="1" applyBorder="1" applyAlignment="1">
      <alignment vertical="center"/>
    </xf>
    <xf numFmtId="9" fontId="4" fillId="0" borderId="13" xfId="62" applyFont="1" applyBorder="1" applyAlignment="1">
      <alignment vertical="center"/>
    </xf>
    <xf numFmtId="1" fontId="11" fillId="0" borderId="13" xfId="0" applyNumberFormat="1" applyFont="1" applyFill="1" applyBorder="1" applyAlignment="1" quotePrefix="1">
      <alignment horizontal="center" vertical="center"/>
    </xf>
    <xf numFmtId="1" fontId="9" fillId="0" borderId="13" xfId="0" applyNumberFormat="1" applyFont="1" applyFill="1" applyBorder="1" applyAlignment="1" quotePrefix="1">
      <alignment horizontal="center" vertical="center"/>
    </xf>
    <xf numFmtId="3" fontId="4" fillId="0" borderId="13" xfId="40" applyNumberFormat="1" applyFont="1" applyBorder="1" applyAlignment="1">
      <alignment horizontal="right" vertical="center"/>
    </xf>
    <xf numFmtId="9" fontId="6" fillId="0" borderId="13" xfId="62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1" fontId="9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66" fontId="11" fillId="33" borderId="13" xfId="0" applyNumberFormat="1" applyFont="1" applyFill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/>
    </xf>
    <xf numFmtId="9" fontId="4" fillId="0" borderId="13" xfId="62" applyFont="1" applyBorder="1" applyAlignment="1">
      <alignment/>
    </xf>
    <xf numFmtId="0" fontId="11" fillId="0" borderId="13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/>
    </xf>
    <xf numFmtId="166" fontId="11" fillId="34" borderId="13" xfId="0" applyNumberFormat="1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center" vertical="center"/>
    </xf>
    <xf numFmtId="3" fontId="4" fillId="34" borderId="13" xfId="4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1" fillId="0" borderId="13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1" fontId="11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3" fontId="6" fillId="0" borderId="0" xfId="40" applyNumberFormat="1" applyFont="1" applyBorder="1" applyAlignment="1">
      <alignment/>
    </xf>
    <xf numFmtId="9" fontId="6" fillId="0" borderId="0" xfId="62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35" borderId="13" xfId="0" applyFont="1" applyFill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 horizontal="left" vertical="top" wrapText="1"/>
    </xf>
    <xf numFmtId="3" fontId="16" fillId="0" borderId="13" xfId="0" applyNumberFormat="1" applyFont="1" applyBorder="1" applyAlignment="1">
      <alignment horizontal="right" vertical="top" wrapText="1"/>
    </xf>
    <xf numFmtId="49" fontId="13" fillId="0" borderId="13" xfId="0" applyNumberFormat="1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34" borderId="13" xfId="0" applyFont="1" applyFill="1" applyBorder="1" applyAlignment="1" quotePrefix="1">
      <alignment horizontal="center" vertical="center"/>
    </xf>
    <xf numFmtId="0" fontId="10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2" fillId="34" borderId="38" xfId="0" applyFont="1" applyFill="1" applyBorder="1" applyAlignment="1" quotePrefix="1">
      <alignment horizontal="center" vertical="center"/>
    </xf>
    <xf numFmtId="0" fontId="12" fillId="34" borderId="39" xfId="0" applyFont="1" applyFill="1" applyBorder="1" applyAlignment="1" quotePrefix="1">
      <alignment horizontal="center" vertical="center"/>
    </xf>
    <xf numFmtId="0" fontId="12" fillId="34" borderId="40" xfId="0" applyFont="1" applyFill="1" applyBorder="1" applyAlignment="1" quotePrefix="1">
      <alignment horizontal="center" vertical="center"/>
    </xf>
    <xf numFmtId="0" fontId="13" fillId="35" borderId="13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/>
    </xf>
    <xf numFmtId="0" fontId="15" fillId="35" borderId="0" xfId="0" applyFont="1" applyFill="1" applyAlignment="1">
      <alignment horizontal="center" vertical="top" wrapText="1"/>
    </xf>
    <xf numFmtId="0" fontId="0" fillId="35" borderId="0" xfId="0" applyFill="1" applyAlignment="1">
      <alignment/>
    </xf>
    <xf numFmtId="0" fontId="15" fillId="35" borderId="13" xfId="0" applyFont="1" applyFill="1" applyBorder="1" applyAlignment="1">
      <alignment horizontal="center" vertical="top" wrapText="1"/>
    </xf>
    <xf numFmtId="0" fontId="0" fillId="35" borderId="13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A1" sqref="A1:F4"/>
    </sheetView>
  </sheetViews>
  <sheetFormatPr defaultColWidth="9.140625" defaultRowHeight="12.75"/>
  <cols>
    <col min="1" max="1" width="6.28125" style="2" customWidth="1"/>
    <col min="2" max="2" width="52.7109375" style="2" customWidth="1"/>
    <col min="3" max="3" width="12.7109375" style="2" customWidth="1"/>
    <col min="4" max="4" width="12.7109375" style="24" customWidth="1"/>
    <col min="5" max="5" width="12.7109375" style="25" customWidth="1"/>
    <col min="6" max="6" width="10.00390625" style="27" customWidth="1"/>
    <col min="7" max="7" width="16.421875" style="3" bestFit="1" customWidth="1"/>
    <col min="8" max="8" width="12.8515625" style="2" bestFit="1" customWidth="1"/>
    <col min="9" max="9" width="15.421875" style="3" bestFit="1" customWidth="1"/>
    <col min="10" max="10" width="9.140625" style="3" customWidth="1"/>
    <col min="11" max="11" width="18.421875" style="3" bestFit="1" customWidth="1"/>
    <col min="12" max="12" width="10.28125" style="3" bestFit="1" customWidth="1"/>
    <col min="13" max="13" width="9.140625" style="3" customWidth="1"/>
    <col min="14" max="14" width="15.421875" style="3" bestFit="1" customWidth="1"/>
    <col min="15" max="16384" width="9.140625" style="2" customWidth="1"/>
  </cols>
  <sheetData>
    <row r="1" spans="1:6" ht="15">
      <c r="A1" s="1"/>
      <c r="B1" s="1"/>
      <c r="C1" s="1"/>
      <c r="D1" s="2"/>
      <c r="E1" s="126" t="s">
        <v>54</v>
      </c>
      <c r="F1" s="126"/>
    </row>
    <row r="2" spans="1:7" ht="15">
      <c r="A2" s="127" t="s">
        <v>4</v>
      </c>
      <c r="B2" s="127"/>
      <c r="C2" s="127"/>
      <c r="D2" s="127"/>
      <c r="E2" s="127"/>
      <c r="F2" s="127"/>
      <c r="G2" s="4"/>
    </row>
    <row r="3" spans="1:7" ht="15">
      <c r="A3" s="128" t="s">
        <v>55</v>
      </c>
      <c r="B3" s="128"/>
      <c r="C3" s="128"/>
      <c r="D3" s="128"/>
      <c r="E3" s="128"/>
      <c r="F3" s="128"/>
      <c r="G3" s="5"/>
    </row>
    <row r="4" spans="1:7" ht="15">
      <c r="A4" s="72"/>
      <c r="B4" s="72"/>
      <c r="C4" s="72"/>
      <c r="D4" s="72"/>
      <c r="E4" s="72"/>
      <c r="F4" s="72"/>
      <c r="G4" s="5"/>
    </row>
    <row r="5" spans="1:7" ht="15">
      <c r="A5" s="125" t="s">
        <v>39</v>
      </c>
      <c r="B5" s="125"/>
      <c r="C5" s="125"/>
      <c r="D5" s="125"/>
      <c r="E5" s="125"/>
      <c r="F5" s="125"/>
      <c r="G5" s="5"/>
    </row>
    <row r="6" spans="1:7" ht="30">
      <c r="A6" s="88" t="s">
        <v>0</v>
      </c>
      <c r="B6" s="74" t="s">
        <v>2</v>
      </c>
      <c r="C6" s="75" t="s">
        <v>5</v>
      </c>
      <c r="D6" s="75" t="s">
        <v>6</v>
      </c>
      <c r="E6" s="76" t="s">
        <v>50</v>
      </c>
      <c r="F6" s="77" t="s">
        <v>51</v>
      </c>
      <c r="G6" s="5"/>
    </row>
    <row r="7" spans="1:7" ht="15">
      <c r="A7" s="89">
        <v>1</v>
      </c>
      <c r="B7" s="35" t="s">
        <v>41</v>
      </c>
      <c r="C7" s="36">
        <v>286000</v>
      </c>
      <c r="D7" s="36">
        <v>245688</v>
      </c>
      <c r="E7" s="36">
        <v>245688</v>
      </c>
      <c r="F7" s="90">
        <f>SUM(E7)/D7</f>
        <v>1</v>
      </c>
      <c r="G7" s="5"/>
    </row>
    <row r="8" spans="1:7" ht="15">
      <c r="A8" s="89">
        <v>2</v>
      </c>
      <c r="B8" s="35" t="s">
        <v>42</v>
      </c>
      <c r="C8" s="36">
        <v>77220</v>
      </c>
      <c r="D8" s="36">
        <v>66342</v>
      </c>
      <c r="E8" s="36">
        <v>66342</v>
      </c>
      <c r="F8" s="90">
        <f>SUM(E8)/D8</f>
        <v>1</v>
      </c>
      <c r="G8" s="5"/>
    </row>
    <row r="9" spans="1:7" ht="15">
      <c r="A9" s="89">
        <v>3</v>
      </c>
      <c r="B9" s="35" t="s">
        <v>52</v>
      </c>
      <c r="C9" s="36"/>
      <c r="D9" s="36">
        <v>50317</v>
      </c>
      <c r="E9" s="36">
        <v>50317</v>
      </c>
      <c r="F9" s="90">
        <f>SUM(E9)/D9</f>
        <v>1</v>
      </c>
      <c r="G9" s="5"/>
    </row>
    <row r="10" spans="1:7" ht="15">
      <c r="A10" s="89">
        <v>4</v>
      </c>
      <c r="B10" s="35" t="s">
        <v>53</v>
      </c>
      <c r="C10" s="36">
        <v>0</v>
      </c>
      <c r="D10" s="36">
        <v>15796</v>
      </c>
      <c r="E10" s="36">
        <v>2209</v>
      </c>
      <c r="F10" s="90">
        <f>SUM(E10)/D10</f>
        <v>0.13984553051405418</v>
      </c>
      <c r="G10" s="5"/>
    </row>
    <row r="11" spans="1:7" ht="15">
      <c r="A11" s="91">
        <v>5</v>
      </c>
      <c r="B11" s="92" t="s">
        <v>46</v>
      </c>
      <c r="C11" s="93">
        <f>SUM(C7:C9)</f>
        <v>363220</v>
      </c>
      <c r="D11" s="93">
        <f>SUM(D7:D10)</f>
        <v>378143</v>
      </c>
      <c r="E11" s="93">
        <f>SUM(E7:E10)</f>
        <v>364556</v>
      </c>
      <c r="F11" s="90">
        <f>SUM(E11)/D11</f>
        <v>0.9640691484438427</v>
      </c>
      <c r="G11" s="5"/>
    </row>
    <row r="12" spans="1:7" ht="15">
      <c r="A12" s="49"/>
      <c r="B12" s="50"/>
      <c r="C12" s="26"/>
      <c r="D12" s="26"/>
      <c r="E12" s="2"/>
      <c r="F12" s="2"/>
      <c r="G12" s="5"/>
    </row>
    <row r="13" spans="1:7" ht="15">
      <c r="A13" s="49"/>
      <c r="B13" s="50"/>
      <c r="C13" s="26"/>
      <c r="D13" s="26"/>
      <c r="E13" s="2"/>
      <c r="F13" s="2"/>
      <c r="G13" s="5"/>
    </row>
    <row r="14" spans="1:7" ht="15">
      <c r="A14" s="129" t="s">
        <v>40</v>
      </c>
      <c r="B14" s="129"/>
      <c r="C14" s="129"/>
      <c r="D14" s="129"/>
      <c r="E14" s="129"/>
      <c r="F14" s="129"/>
      <c r="G14" s="5"/>
    </row>
    <row r="15" spans="1:7" ht="30">
      <c r="A15" s="94" t="s">
        <v>0</v>
      </c>
      <c r="B15" s="95" t="s">
        <v>2</v>
      </c>
      <c r="C15" s="96" t="s">
        <v>5</v>
      </c>
      <c r="D15" s="96" t="s">
        <v>6</v>
      </c>
      <c r="E15" s="76" t="s">
        <v>50</v>
      </c>
      <c r="F15" s="77" t="s">
        <v>51</v>
      </c>
      <c r="G15" s="5"/>
    </row>
    <row r="16" spans="1:7" ht="15">
      <c r="A16" s="89">
        <v>2</v>
      </c>
      <c r="B16" s="97" t="s">
        <v>43</v>
      </c>
      <c r="C16" s="36">
        <v>224358</v>
      </c>
      <c r="D16" s="36">
        <v>157956</v>
      </c>
      <c r="E16" s="36">
        <v>157956</v>
      </c>
      <c r="F16" s="90">
        <f>SUM(E16)/D16</f>
        <v>1</v>
      </c>
      <c r="G16" s="5"/>
    </row>
    <row r="17" spans="1:8" ht="15">
      <c r="A17" s="89">
        <v>3</v>
      </c>
      <c r="B17" s="97" t="s">
        <v>44</v>
      </c>
      <c r="C17" s="36">
        <v>35445607</v>
      </c>
      <c r="D17" s="36">
        <v>37181790</v>
      </c>
      <c r="E17" s="36">
        <v>36901721</v>
      </c>
      <c r="F17" s="90">
        <f>SUM(E17)/D17</f>
        <v>0.9924675761979184</v>
      </c>
      <c r="G17" s="5"/>
      <c r="H17" s="2">
        <v>36901721</v>
      </c>
    </row>
    <row r="18" spans="1:7" ht="15">
      <c r="A18" s="98">
        <v>4</v>
      </c>
      <c r="B18" s="99" t="s">
        <v>45</v>
      </c>
      <c r="C18" s="93">
        <f>SUM(C16:C17)</f>
        <v>35669965</v>
      </c>
      <c r="D18" s="93">
        <f>SUM(D16:D17)</f>
        <v>37339746</v>
      </c>
      <c r="E18" s="93">
        <f>SUM(E16:E17)</f>
        <v>37059677</v>
      </c>
      <c r="F18" s="90">
        <f>SUM(E18)/D18</f>
        <v>0.9924994401408087</v>
      </c>
      <c r="G18" s="5"/>
    </row>
    <row r="19" spans="1:7" ht="15">
      <c r="A19" s="100">
        <v>5</v>
      </c>
      <c r="B19" s="101" t="s">
        <v>3</v>
      </c>
      <c r="C19" s="93">
        <f>SUM(C18,C11)</f>
        <v>36033185</v>
      </c>
      <c r="D19" s="93">
        <f>SUM(D18,D11)</f>
        <v>37717889</v>
      </c>
      <c r="E19" s="93">
        <f>SUM(E18,E11)</f>
        <v>37424233</v>
      </c>
      <c r="F19" s="90">
        <f>SUM(E19)/D19</f>
        <v>0.992214410514862</v>
      </c>
      <c r="G19" s="5"/>
    </row>
    <row r="20" spans="1:7" ht="15">
      <c r="A20" s="72"/>
      <c r="B20" s="72"/>
      <c r="C20" s="72"/>
      <c r="D20" s="72"/>
      <c r="E20" s="72"/>
      <c r="F20" s="72"/>
      <c r="G20" s="5"/>
    </row>
    <row r="21" spans="1:7" ht="15">
      <c r="A21" s="6"/>
      <c r="B21" s="6"/>
      <c r="C21" s="6"/>
      <c r="D21" s="2"/>
      <c r="E21" s="7"/>
      <c r="F21" s="8" t="s">
        <v>48</v>
      </c>
      <c r="G21" s="9"/>
    </row>
    <row r="22" spans="1:14" ht="15">
      <c r="A22" s="125" t="s">
        <v>1</v>
      </c>
      <c r="B22" s="125"/>
      <c r="C22" s="125"/>
      <c r="D22" s="125"/>
      <c r="E22" s="125"/>
      <c r="F22" s="125"/>
      <c r="G22" s="2"/>
      <c r="I22" s="2"/>
      <c r="J22" s="2"/>
      <c r="K22" s="2"/>
      <c r="L22" s="2"/>
      <c r="M22" s="2"/>
      <c r="N22" s="2"/>
    </row>
    <row r="23" spans="1:14" ht="30">
      <c r="A23" s="73" t="s">
        <v>0</v>
      </c>
      <c r="B23" s="74" t="s">
        <v>2</v>
      </c>
      <c r="C23" s="75" t="s">
        <v>5</v>
      </c>
      <c r="D23" s="75" t="s">
        <v>6</v>
      </c>
      <c r="E23" s="76" t="s">
        <v>50</v>
      </c>
      <c r="F23" s="77" t="s">
        <v>51</v>
      </c>
      <c r="G23" s="2"/>
      <c r="I23" s="2"/>
      <c r="J23" s="2"/>
      <c r="K23" s="2"/>
      <c r="L23" s="2"/>
      <c r="M23" s="2"/>
      <c r="N23" s="2"/>
    </row>
    <row r="24" spans="1:14" ht="15">
      <c r="A24" s="78">
        <v>1</v>
      </c>
      <c r="B24" s="15" t="s">
        <v>7</v>
      </c>
      <c r="C24" s="16">
        <v>21326825</v>
      </c>
      <c r="D24" s="16">
        <v>20725003</v>
      </c>
      <c r="E24" s="79">
        <v>20725003</v>
      </c>
      <c r="F24" s="80">
        <f>SUM(E24)/D24</f>
        <v>1</v>
      </c>
      <c r="G24" s="2"/>
      <c r="I24" s="2"/>
      <c r="J24" s="2"/>
      <c r="K24" s="2"/>
      <c r="L24" s="2"/>
      <c r="M24" s="2"/>
      <c r="N24" s="2"/>
    </row>
    <row r="25" spans="1:14" ht="15">
      <c r="A25" s="78">
        <v>2</v>
      </c>
      <c r="B25" s="15" t="s">
        <v>8</v>
      </c>
      <c r="C25" s="16"/>
      <c r="D25" s="16">
        <v>193712</v>
      </c>
      <c r="E25" s="79">
        <v>193712</v>
      </c>
      <c r="F25" s="80">
        <f aca="true" t="shared" si="0" ref="F25:F53">SUM(E25)/D25</f>
        <v>1</v>
      </c>
      <c r="G25" s="2"/>
      <c r="I25" s="2"/>
      <c r="J25" s="2"/>
      <c r="K25" s="2"/>
      <c r="L25" s="2"/>
      <c r="M25" s="2"/>
      <c r="N25" s="2"/>
    </row>
    <row r="26" spans="1:14" ht="15">
      <c r="A26" s="78">
        <v>3</v>
      </c>
      <c r="B26" s="15" t="s">
        <v>49</v>
      </c>
      <c r="C26" s="16">
        <v>0</v>
      </c>
      <c r="D26" s="16">
        <v>1744440</v>
      </c>
      <c r="E26" s="79">
        <v>1744440</v>
      </c>
      <c r="F26" s="80">
        <f t="shared" si="0"/>
        <v>1</v>
      </c>
      <c r="G26" s="2"/>
      <c r="I26" s="2"/>
      <c r="J26" s="2"/>
      <c r="K26" s="2"/>
      <c r="L26" s="2"/>
      <c r="M26" s="2"/>
      <c r="N26" s="2"/>
    </row>
    <row r="27" spans="1:14" ht="15">
      <c r="A27" s="78">
        <v>4</v>
      </c>
      <c r="B27" s="17" t="s">
        <v>9</v>
      </c>
      <c r="C27" s="16">
        <v>180000</v>
      </c>
      <c r="D27" s="16">
        <v>0</v>
      </c>
      <c r="E27" s="79">
        <v>0</v>
      </c>
      <c r="F27" s="80"/>
      <c r="G27" s="2"/>
      <c r="I27" s="2"/>
      <c r="J27" s="2"/>
      <c r="K27" s="2"/>
      <c r="L27" s="2"/>
      <c r="M27" s="2"/>
      <c r="N27" s="2"/>
    </row>
    <row r="28" spans="1:14" ht="15">
      <c r="A28" s="78">
        <v>5</v>
      </c>
      <c r="B28" s="17" t="s">
        <v>38</v>
      </c>
      <c r="C28" s="16">
        <v>0</v>
      </c>
      <c r="D28" s="16">
        <v>892440</v>
      </c>
      <c r="E28" s="79">
        <v>892440</v>
      </c>
      <c r="F28" s="80">
        <f t="shared" si="0"/>
        <v>1</v>
      </c>
      <c r="G28" s="2"/>
      <c r="I28" s="2"/>
      <c r="J28" s="2"/>
      <c r="K28" s="2"/>
      <c r="L28" s="2"/>
      <c r="M28" s="2"/>
      <c r="N28" s="2"/>
    </row>
    <row r="29" spans="1:14" ht="15">
      <c r="A29" s="78">
        <v>6</v>
      </c>
      <c r="B29" s="17" t="s">
        <v>10</v>
      </c>
      <c r="C29" s="16">
        <v>46000</v>
      </c>
      <c r="D29" s="16">
        <v>42420</v>
      </c>
      <c r="E29" s="79">
        <v>42420</v>
      </c>
      <c r="F29" s="80">
        <f t="shared" si="0"/>
        <v>1</v>
      </c>
      <c r="G29" s="2"/>
      <c r="I29" s="2"/>
      <c r="J29" s="2"/>
      <c r="K29" s="2"/>
      <c r="L29" s="2"/>
      <c r="M29" s="2"/>
      <c r="N29" s="2"/>
    </row>
    <row r="30" spans="1:14" ht="15">
      <c r="A30" s="81">
        <v>7</v>
      </c>
      <c r="B30" s="17" t="s">
        <v>11</v>
      </c>
      <c r="C30" s="16">
        <v>894060</v>
      </c>
      <c r="D30" s="16">
        <v>277751</v>
      </c>
      <c r="E30" s="79">
        <v>277751</v>
      </c>
      <c r="F30" s="80">
        <f t="shared" si="0"/>
        <v>1</v>
      </c>
      <c r="G30" s="2"/>
      <c r="I30" s="2"/>
      <c r="J30" s="2"/>
      <c r="K30" s="2"/>
      <c r="L30" s="2"/>
      <c r="M30" s="2"/>
      <c r="N30" s="2"/>
    </row>
    <row r="31" spans="1:14" ht="15">
      <c r="A31" s="82">
        <v>8</v>
      </c>
      <c r="B31" s="18" t="s">
        <v>13</v>
      </c>
      <c r="C31" s="19">
        <f>SUM(C24:C30)</f>
        <v>22446885</v>
      </c>
      <c r="D31" s="19">
        <f>SUM(D24:D30)</f>
        <v>23875766</v>
      </c>
      <c r="E31" s="22">
        <f>SUM(E24:E30)</f>
        <v>23875766</v>
      </c>
      <c r="F31" s="80">
        <f t="shared" si="0"/>
        <v>1</v>
      </c>
      <c r="G31" s="2"/>
      <c r="I31" s="2"/>
      <c r="J31" s="2"/>
      <c r="K31" s="2"/>
      <c r="L31" s="2"/>
      <c r="M31" s="2"/>
      <c r="N31" s="2"/>
    </row>
    <row r="32" spans="1:14" ht="30">
      <c r="A32" s="81">
        <v>9</v>
      </c>
      <c r="B32" s="20" t="s">
        <v>12</v>
      </c>
      <c r="C32" s="21">
        <v>120000</v>
      </c>
      <c r="D32" s="83">
        <v>102533</v>
      </c>
      <c r="E32" s="79">
        <v>102533</v>
      </c>
      <c r="F32" s="80">
        <f t="shared" si="0"/>
        <v>1</v>
      </c>
      <c r="G32" s="2"/>
      <c r="I32" s="2"/>
      <c r="J32" s="2"/>
      <c r="K32" s="2"/>
      <c r="L32" s="2"/>
      <c r="M32" s="2"/>
      <c r="N32" s="2"/>
    </row>
    <row r="33" spans="1:14" ht="15">
      <c r="A33" s="81">
        <v>10</v>
      </c>
      <c r="B33" s="18" t="s">
        <v>14</v>
      </c>
      <c r="C33" s="19">
        <f>SUM(C32)</f>
        <v>120000</v>
      </c>
      <c r="D33" s="19">
        <f>SUM(D32)</f>
        <v>102533</v>
      </c>
      <c r="E33" s="19">
        <f>SUM(E32)</f>
        <v>102533</v>
      </c>
      <c r="F33" s="84">
        <f t="shared" si="0"/>
        <v>1</v>
      </c>
      <c r="G33" s="2"/>
      <c r="I33" s="2"/>
      <c r="J33" s="2"/>
      <c r="K33" s="2"/>
      <c r="L33" s="2"/>
      <c r="M33" s="2"/>
      <c r="N33" s="2"/>
    </row>
    <row r="34" spans="1:14" ht="15">
      <c r="A34" s="81">
        <v>11</v>
      </c>
      <c r="B34" s="18" t="s">
        <v>15</v>
      </c>
      <c r="C34" s="19">
        <f>SUM(C33,C31)</f>
        <v>22566885</v>
      </c>
      <c r="D34" s="19">
        <f>SUM(D33,D31)</f>
        <v>23978299</v>
      </c>
      <c r="E34" s="85">
        <v>23978299</v>
      </c>
      <c r="F34" s="84">
        <f t="shared" si="0"/>
        <v>1</v>
      </c>
      <c r="G34" s="2"/>
      <c r="I34" s="2"/>
      <c r="J34" s="2"/>
      <c r="K34" s="2"/>
      <c r="L34" s="2"/>
      <c r="M34" s="2"/>
      <c r="N34" s="2"/>
    </row>
    <row r="35" spans="1:14" ht="28.5">
      <c r="A35" s="82">
        <v>12</v>
      </c>
      <c r="B35" s="18" t="s">
        <v>16</v>
      </c>
      <c r="C35" s="22">
        <v>4214890</v>
      </c>
      <c r="D35" s="22">
        <v>4708671</v>
      </c>
      <c r="E35" s="85">
        <v>4708671</v>
      </c>
      <c r="F35" s="84">
        <f t="shared" si="0"/>
        <v>1</v>
      </c>
      <c r="G35" s="2"/>
      <c r="H35" s="26">
        <f>SUM(E34:E35)</f>
        <v>28686970</v>
      </c>
      <c r="I35" s="2"/>
      <c r="J35" s="2"/>
      <c r="K35" s="2"/>
      <c r="L35" s="2"/>
      <c r="M35" s="2"/>
      <c r="N35" s="2"/>
    </row>
    <row r="36" spans="1:14" ht="15">
      <c r="A36" s="82">
        <v>13</v>
      </c>
      <c r="B36" s="20" t="s">
        <v>17</v>
      </c>
      <c r="C36" s="16">
        <v>475000</v>
      </c>
      <c r="D36" s="16">
        <v>484116</v>
      </c>
      <c r="E36" s="79">
        <v>484116</v>
      </c>
      <c r="F36" s="80">
        <f t="shared" si="0"/>
        <v>1</v>
      </c>
      <c r="G36" s="2"/>
      <c r="I36" s="2"/>
      <c r="J36" s="2"/>
      <c r="K36" s="2"/>
      <c r="L36" s="2"/>
      <c r="M36" s="2"/>
      <c r="N36" s="2"/>
    </row>
    <row r="37" spans="1:14" ht="15">
      <c r="A37" s="81">
        <v>14</v>
      </c>
      <c r="B37" s="20" t="s">
        <v>18</v>
      </c>
      <c r="C37" s="16">
        <v>500000</v>
      </c>
      <c r="D37" s="16">
        <v>448352</v>
      </c>
      <c r="E37" s="79">
        <v>448352</v>
      </c>
      <c r="F37" s="80">
        <f t="shared" si="0"/>
        <v>1</v>
      </c>
      <c r="G37" s="2"/>
      <c r="I37" s="2"/>
      <c r="J37" s="2"/>
      <c r="K37" s="2"/>
      <c r="L37" s="2"/>
      <c r="M37" s="2"/>
      <c r="N37" s="2"/>
    </row>
    <row r="38" spans="1:14" ht="15">
      <c r="A38" s="82">
        <v>15</v>
      </c>
      <c r="B38" s="18" t="s">
        <v>19</v>
      </c>
      <c r="C38" s="19">
        <f>SUM(C37,C36)</f>
        <v>975000</v>
      </c>
      <c r="D38" s="19">
        <f>SUM(D37,D36)</f>
        <v>932468</v>
      </c>
      <c r="E38" s="19">
        <f>SUM(E37,E36)</f>
        <v>932468</v>
      </c>
      <c r="F38" s="84">
        <f t="shared" si="0"/>
        <v>1</v>
      </c>
      <c r="G38" s="2"/>
      <c r="I38" s="2"/>
      <c r="J38" s="2"/>
      <c r="K38" s="2"/>
      <c r="L38" s="2"/>
      <c r="M38" s="2"/>
      <c r="N38" s="2"/>
    </row>
    <row r="39" spans="1:14" ht="15">
      <c r="A39" s="82">
        <v>16</v>
      </c>
      <c r="B39" s="20" t="s">
        <v>20</v>
      </c>
      <c r="C39" s="16">
        <v>100000</v>
      </c>
      <c r="D39" s="16">
        <v>70690</v>
      </c>
      <c r="E39" s="79">
        <v>70690</v>
      </c>
      <c r="F39" s="80">
        <f t="shared" si="0"/>
        <v>1</v>
      </c>
      <c r="G39" s="2"/>
      <c r="I39" s="2"/>
      <c r="J39" s="2"/>
      <c r="K39" s="2"/>
      <c r="L39" s="2"/>
      <c r="M39" s="2"/>
      <c r="N39" s="2"/>
    </row>
    <row r="40" spans="1:14" ht="15">
      <c r="A40" s="81">
        <v>17</v>
      </c>
      <c r="B40" s="20" t="s">
        <v>21</v>
      </c>
      <c r="C40" s="16">
        <v>90000</v>
      </c>
      <c r="D40" s="16">
        <v>107879</v>
      </c>
      <c r="E40" s="79">
        <v>107879</v>
      </c>
      <c r="F40" s="80">
        <f t="shared" si="0"/>
        <v>1</v>
      </c>
      <c r="G40" s="2"/>
      <c r="I40" s="2"/>
      <c r="J40" s="2"/>
      <c r="K40" s="2"/>
      <c r="L40" s="2"/>
      <c r="M40" s="2"/>
      <c r="N40" s="2"/>
    </row>
    <row r="41" spans="1:14" ht="15">
      <c r="A41" s="82">
        <v>18</v>
      </c>
      <c r="B41" s="18" t="s">
        <v>22</v>
      </c>
      <c r="C41" s="19">
        <f>SUM(C40,C39)</f>
        <v>190000</v>
      </c>
      <c r="D41" s="19">
        <f>SUM(D40,D39)</f>
        <v>178569</v>
      </c>
      <c r="E41" s="19">
        <f>SUM(E40,E39)</f>
        <v>178569</v>
      </c>
      <c r="F41" s="84">
        <f t="shared" si="0"/>
        <v>1</v>
      </c>
      <c r="G41" s="2"/>
      <c r="I41" s="2"/>
      <c r="J41" s="2"/>
      <c r="K41" s="2"/>
      <c r="L41" s="2"/>
      <c r="M41" s="2"/>
      <c r="N41" s="2"/>
    </row>
    <row r="42" spans="1:14" ht="15">
      <c r="A42" s="86">
        <v>19</v>
      </c>
      <c r="B42" s="20" t="s">
        <v>23</v>
      </c>
      <c r="C42" s="16">
        <v>1274000</v>
      </c>
      <c r="D42" s="16">
        <v>1218289</v>
      </c>
      <c r="E42" s="79">
        <v>1207840</v>
      </c>
      <c r="F42" s="80">
        <f t="shared" si="0"/>
        <v>0.9914232173154317</v>
      </c>
      <c r="G42" s="2"/>
      <c r="I42" s="2"/>
      <c r="J42" s="2"/>
      <c r="K42" s="2"/>
      <c r="L42" s="2"/>
      <c r="M42" s="2"/>
      <c r="N42" s="2"/>
    </row>
    <row r="43" spans="1:14" ht="15">
      <c r="A43" s="86">
        <v>20</v>
      </c>
      <c r="B43" s="20" t="s">
        <v>24</v>
      </c>
      <c r="C43" s="16">
        <v>3576500</v>
      </c>
      <c r="D43" s="16">
        <v>3769684</v>
      </c>
      <c r="E43" s="79">
        <v>3543160</v>
      </c>
      <c r="F43" s="80">
        <f t="shared" si="0"/>
        <v>0.9399090215519391</v>
      </c>
      <c r="G43" s="2"/>
      <c r="I43" s="2"/>
      <c r="J43" s="2"/>
      <c r="K43" s="2"/>
      <c r="L43" s="2"/>
      <c r="M43" s="2"/>
      <c r="N43" s="2"/>
    </row>
    <row r="44" spans="1:14" ht="15">
      <c r="A44" s="82">
        <v>21</v>
      </c>
      <c r="B44" s="87" t="s">
        <v>25</v>
      </c>
      <c r="C44" s="16">
        <v>170000</v>
      </c>
      <c r="D44" s="16">
        <v>85900</v>
      </c>
      <c r="E44" s="79">
        <v>85900</v>
      </c>
      <c r="F44" s="80">
        <f t="shared" si="0"/>
        <v>1</v>
      </c>
      <c r="G44" s="2"/>
      <c r="I44" s="2"/>
      <c r="J44" s="2"/>
      <c r="K44" s="2"/>
      <c r="L44" s="2"/>
      <c r="M44" s="2"/>
      <c r="N44" s="2"/>
    </row>
    <row r="45" spans="1:14" ht="15">
      <c r="A45" s="82">
        <v>22</v>
      </c>
      <c r="B45" s="20" t="s">
        <v>26</v>
      </c>
      <c r="C45" s="16">
        <v>335000</v>
      </c>
      <c r="D45" s="16">
        <v>573890</v>
      </c>
      <c r="E45" s="79">
        <v>573890</v>
      </c>
      <c r="F45" s="80">
        <f t="shared" si="0"/>
        <v>1</v>
      </c>
      <c r="G45" s="2"/>
      <c r="I45" s="2"/>
      <c r="J45" s="2"/>
      <c r="K45" s="2"/>
      <c r="L45" s="2"/>
      <c r="M45" s="2"/>
      <c r="N45" s="2"/>
    </row>
    <row r="46" spans="1:14" ht="15">
      <c r="A46" s="81">
        <v>23</v>
      </c>
      <c r="B46" s="20" t="s">
        <v>27</v>
      </c>
      <c r="C46" s="16">
        <v>388000</v>
      </c>
      <c r="D46" s="16">
        <v>433328</v>
      </c>
      <c r="E46" s="79">
        <v>433328</v>
      </c>
      <c r="F46" s="80">
        <f t="shared" si="0"/>
        <v>1</v>
      </c>
      <c r="G46" s="2"/>
      <c r="I46" s="2"/>
      <c r="J46" s="2"/>
      <c r="K46" s="2"/>
      <c r="L46" s="2"/>
      <c r="M46" s="2"/>
      <c r="N46" s="2"/>
    </row>
    <row r="47" spans="1:14" ht="15">
      <c r="A47" s="81">
        <v>24</v>
      </c>
      <c r="B47" s="18" t="s">
        <v>28</v>
      </c>
      <c r="C47" s="19">
        <f>SUM(C42,C43:C45,C46)</f>
        <v>5743500</v>
      </c>
      <c r="D47" s="19">
        <f>SUM(D42,D43:D45,D46)</f>
        <v>6081091</v>
      </c>
      <c r="E47" s="19">
        <f>SUM(E42,E43:E45,E46)</f>
        <v>5844118</v>
      </c>
      <c r="F47" s="84">
        <f t="shared" si="0"/>
        <v>0.9610311702291578</v>
      </c>
      <c r="G47" s="2"/>
      <c r="I47" s="2"/>
      <c r="J47" s="2"/>
      <c r="K47" s="2"/>
      <c r="L47" s="2"/>
      <c r="M47" s="2"/>
      <c r="N47" s="2"/>
    </row>
    <row r="48" spans="1:14" ht="15">
      <c r="A48" s="81">
        <v>25</v>
      </c>
      <c r="B48" s="20" t="s">
        <v>29</v>
      </c>
      <c r="C48" s="16">
        <v>15000</v>
      </c>
      <c r="D48" s="16">
        <v>39425</v>
      </c>
      <c r="E48" s="79">
        <v>39425</v>
      </c>
      <c r="F48" s="80">
        <f t="shared" si="0"/>
        <v>1</v>
      </c>
      <c r="G48" s="2"/>
      <c r="I48" s="2"/>
      <c r="J48" s="2"/>
      <c r="K48" s="2"/>
      <c r="L48" s="2"/>
      <c r="M48" s="2"/>
      <c r="N48" s="2"/>
    </row>
    <row r="49" spans="1:14" ht="15" customHeight="1">
      <c r="A49" s="81">
        <v>26</v>
      </c>
      <c r="B49" s="18" t="s">
        <v>30</v>
      </c>
      <c r="C49" s="19">
        <f>SUM(C48)</f>
        <v>15000</v>
      </c>
      <c r="D49" s="19">
        <f>SUM(D48)</f>
        <v>39425</v>
      </c>
      <c r="E49" s="19">
        <f>SUM(E48)</f>
        <v>39425</v>
      </c>
      <c r="F49" s="84">
        <f t="shared" si="0"/>
        <v>1</v>
      </c>
      <c r="G49" s="2"/>
      <c r="I49" s="2"/>
      <c r="J49" s="2"/>
      <c r="K49" s="2"/>
      <c r="L49" s="2"/>
      <c r="M49" s="2"/>
      <c r="N49" s="2"/>
    </row>
    <row r="50" spans="1:14" ht="30">
      <c r="A50" s="82">
        <v>27</v>
      </c>
      <c r="B50" s="20" t="s">
        <v>31</v>
      </c>
      <c r="C50" s="21">
        <v>1730510</v>
      </c>
      <c r="D50" s="21">
        <v>1674043</v>
      </c>
      <c r="E50" s="79">
        <v>1609744</v>
      </c>
      <c r="F50" s="80">
        <f t="shared" si="0"/>
        <v>0.9615905923563492</v>
      </c>
      <c r="G50" s="2"/>
      <c r="I50" s="2"/>
      <c r="J50" s="2"/>
      <c r="K50" s="2"/>
      <c r="L50" s="2"/>
      <c r="M50" s="2"/>
      <c r="N50" s="2"/>
    </row>
    <row r="51" spans="1:14" ht="30">
      <c r="A51" s="82">
        <v>28</v>
      </c>
      <c r="B51" s="20" t="s">
        <v>32</v>
      </c>
      <c r="C51" s="21">
        <v>500</v>
      </c>
      <c r="D51" s="21">
        <v>345</v>
      </c>
      <c r="E51" s="79">
        <v>345</v>
      </c>
      <c r="F51" s="80">
        <f t="shared" si="0"/>
        <v>1</v>
      </c>
      <c r="G51" s="2"/>
      <c r="I51" s="2"/>
      <c r="J51" s="2"/>
      <c r="K51" s="2"/>
      <c r="L51" s="2"/>
      <c r="M51" s="2"/>
      <c r="N51" s="2"/>
    </row>
    <row r="52" spans="1:14" ht="15">
      <c r="A52" s="81">
        <v>29</v>
      </c>
      <c r="B52" s="23" t="s">
        <v>33</v>
      </c>
      <c r="C52" s="19">
        <f>SUM(C50:C51)</f>
        <v>1731010</v>
      </c>
      <c r="D52" s="19">
        <f>SUM(D50:D51)</f>
        <v>1674388</v>
      </c>
      <c r="E52" s="19">
        <f>SUM(E50:E51)</f>
        <v>1610089</v>
      </c>
      <c r="F52" s="84">
        <f t="shared" si="0"/>
        <v>0.9615985064393677</v>
      </c>
      <c r="G52" s="2"/>
      <c r="I52" s="2"/>
      <c r="J52" s="2"/>
      <c r="K52" s="2"/>
      <c r="L52" s="2"/>
      <c r="M52" s="2"/>
      <c r="N52" s="2"/>
    </row>
    <row r="53" spans="1:14" ht="15">
      <c r="A53" s="82">
        <v>30</v>
      </c>
      <c r="B53" s="18" t="s">
        <v>34</v>
      </c>
      <c r="C53" s="19">
        <f>SUM(C38,C41,C47,C49,C52)</f>
        <v>8654510</v>
      </c>
      <c r="D53" s="19">
        <f>SUM(D38,D41,D47,D49,D52)</f>
        <v>8905941</v>
      </c>
      <c r="E53" s="19">
        <f>SUM(E38,E41,E47,E49,E52)</f>
        <v>8604669</v>
      </c>
      <c r="F53" s="84">
        <f t="shared" si="0"/>
        <v>0.966171794760374</v>
      </c>
      <c r="G53" s="2"/>
      <c r="I53" s="2"/>
      <c r="J53" s="2"/>
      <c r="K53" s="2"/>
      <c r="L53" s="2"/>
      <c r="M53" s="2"/>
      <c r="N53" s="2"/>
    </row>
    <row r="54" spans="1:14" ht="15">
      <c r="A54" s="82">
        <v>31</v>
      </c>
      <c r="B54" s="20" t="s">
        <v>35</v>
      </c>
      <c r="C54" s="16">
        <v>470000</v>
      </c>
      <c r="D54" s="16">
        <v>98408</v>
      </c>
      <c r="E54" s="79">
        <v>98408</v>
      </c>
      <c r="F54" s="80">
        <f>SUM(E54)/D54</f>
        <v>1</v>
      </c>
      <c r="G54" s="2"/>
      <c r="I54" s="2"/>
      <c r="J54" s="2"/>
      <c r="K54" s="2"/>
      <c r="L54" s="2"/>
      <c r="M54" s="2"/>
      <c r="N54" s="2"/>
    </row>
    <row r="55" spans="1:14" ht="30">
      <c r="A55" s="82">
        <v>32</v>
      </c>
      <c r="B55" s="20" t="s">
        <v>36</v>
      </c>
      <c r="C55" s="16">
        <v>126900</v>
      </c>
      <c r="D55" s="16">
        <v>26570</v>
      </c>
      <c r="E55" s="79">
        <v>26570</v>
      </c>
      <c r="F55" s="80">
        <f>SUM(E55)/D55</f>
        <v>1</v>
      </c>
      <c r="G55" s="2"/>
      <c r="I55" s="2"/>
      <c r="J55" s="2"/>
      <c r="K55" s="2"/>
      <c r="L55" s="2"/>
      <c r="M55" s="2"/>
      <c r="N55" s="2"/>
    </row>
    <row r="56" spans="1:14" ht="15">
      <c r="A56" s="81">
        <v>33</v>
      </c>
      <c r="B56" s="18" t="s">
        <v>37</v>
      </c>
      <c r="C56" s="19">
        <f>SUM(C54:C55)</f>
        <v>596900</v>
      </c>
      <c r="D56" s="19">
        <f>SUM(D54:D55)</f>
        <v>124978</v>
      </c>
      <c r="E56" s="19">
        <f>SUM(E54:E55)</f>
        <v>124978</v>
      </c>
      <c r="F56" s="84">
        <f>SUM(E56)/D56</f>
        <v>1</v>
      </c>
      <c r="G56" s="2"/>
      <c r="I56" s="2"/>
      <c r="J56" s="2"/>
      <c r="K56" s="2"/>
      <c r="L56" s="2"/>
      <c r="M56" s="2"/>
      <c r="N56" s="2"/>
    </row>
    <row r="57" spans="1:14" ht="15">
      <c r="A57" s="81">
        <v>34</v>
      </c>
      <c r="B57" s="23" t="s">
        <v>47</v>
      </c>
      <c r="C57" s="19">
        <f>SUM(C56,C53,C35,C34)</f>
        <v>36033185</v>
      </c>
      <c r="D57" s="19">
        <f>SUM(D56,D53,D35,D34)</f>
        <v>37717889</v>
      </c>
      <c r="E57" s="19">
        <f>SUM(E56,E53,E35,E34)</f>
        <v>37416617</v>
      </c>
      <c r="F57" s="84">
        <f>SUM(E57)/D57</f>
        <v>0.9920124904127058</v>
      </c>
      <c r="G57" s="2"/>
      <c r="I57" s="2"/>
      <c r="J57" s="2"/>
      <c r="K57" s="2"/>
      <c r="L57" s="2"/>
      <c r="M57" s="2"/>
      <c r="N57" s="2"/>
    </row>
    <row r="58" spans="1:14" ht="15">
      <c r="A58" s="102"/>
      <c r="B58" s="103"/>
      <c r="C58" s="104"/>
      <c r="D58" s="104"/>
      <c r="E58" s="104"/>
      <c r="F58" s="105"/>
      <c r="G58" s="2"/>
      <c r="I58" s="2"/>
      <c r="J58" s="2"/>
      <c r="K58" s="2"/>
      <c r="L58" s="2"/>
      <c r="M58" s="2"/>
      <c r="N58" s="2"/>
    </row>
    <row r="59" spans="4:14" ht="15">
      <c r="D59" s="2"/>
      <c r="E59" s="2"/>
      <c r="F59" s="2"/>
      <c r="G59" s="2"/>
      <c r="I59" s="2"/>
      <c r="J59" s="2"/>
      <c r="K59" s="2"/>
      <c r="L59" s="2"/>
      <c r="M59" s="2"/>
      <c r="N59" s="2"/>
    </row>
    <row r="60" spans="4:14" ht="15">
      <c r="D60" s="2"/>
      <c r="E60" s="2"/>
      <c r="F60" s="2"/>
      <c r="G60" s="2"/>
      <c r="I60" s="2"/>
      <c r="J60" s="2"/>
      <c r="K60" s="2"/>
      <c r="L60" s="2"/>
      <c r="M60" s="2"/>
      <c r="N60" s="2"/>
    </row>
    <row r="61" spans="4:14" ht="15">
      <c r="D61" s="2"/>
      <c r="E61" s="2"/>
      <c r="F61" s="2"/>
      <c r="G61" s="2"/>
      <c r="I61" s="2"/>
      <c r="J61" s="2"/>
      <c r="K61" s="2"/>
      <c r="L61" s="2"/>
      <c r="M61" s="2"/>
      <c r="N61" s="2"/>
    </row>
    <row r="62" spans="4:14" ht="15">
      <c r="D62" s="2"/>
      <c r="E62" s="2"/>
      <c r="F62" s="2"/>
      <c r="G62" s="2"/>
      <c r="I62" s="2"/>
      <c r="J62" s="2"/>
      <c r="K62" s="2"/>
      <c r="L62" s="2"/>
      <c r="M62" s="2"/>
      <c r="N62" s="2"/>
    </row>
    <row r="63" spans="4:14" ht="15">
      <c r="D63" s="2"/>
      <c r="E63" s="2"/>
      <c r="F63" s="2"/>
      <c r="G63" s="2"/>
      <c r="I63" s="2"/>
      <c r="J63" s="2"/>
      <c r="K63" s="2"/>
      <c r="L63" s="2"/>
      <c r="M63" s="2"/>
      <c r="N63" s="2"/>
    </row>
    <row r="64" spans="4:14" ht="15">
      <c r="D64" s="2"/>
      <c r="E64" s="2"/>
      <c r="F64" s="2"/>
      <c r="G64" s="2"/>
      <c r="I64" s="2"/>
      <c r="J64" s="2"/>
      <c r="K64" s="2"/>
      <c r="L64" s="2"/>
      <c r="M64" s="2"/>
      <c r="N64" s="2"/>
    </row>
    <row r="65" spans="4:14" ht="15">
      <c r="D65" s="2"/>
      <c r="E65" s="2"/>
      <c r="F65" s="2"/>
      <c r="G65" s="2"/>
      <c r="I65" s="2"/>
      <c r="J65" s="2"/>
      <c r="K65" s="2"/>
      <c r="L65" s="2"/>
      <c r="M65" s="2"/>
      <c r="N65" s="2"/>
    </row>
    <row r="66" spans="4:14" ht="15">
      <c r="D66" s="2"/>
      <c r="E66" s="2"/>
      <c r="F66" s="2"/>
      <c r="G66" s="2"/>
      <c r="I66" s="2"/>
      <c r="J66" s="2"/>
      <c r="K66" s="2"/>
      <c r="L66" s="2"/>
      <c r="M66" s="2"/>
      <c r="N66" s="2"/>
    </row>
    <row r="67" spans="4:14" ht="15">
      <c r="D67" s="2"/>
      <c r="E67" s="2"/>
      <c r="F67" s="2"/>
      <c r="G67" s="2"/>
      <c r="I67" s="2"/>
      <c r="J67" s="2"/>
      <c r="K67" s="2"/>
      <c r="L67" s="2"/>
      <c r="M67" s="2"/>
      <c r="N67" s="2"/>
    </row>
    <row r="68" spans="4:14" ht="15">
      <c r="D68" s="2"/>
      <c r="E68" s="2"/>
      <c r="F68" s="2"/>
      <c r="G68" s="2"/>
      <c r="I68" s="2"/>
      <c r="J68" s="2"/>
      <c r="K68" s="2"/>
      <c r="L68" s="2"/>
      <c r="M68" s="2"/>
      <c r="N68" s="2"/>
    </row>
    <row r="69" spans="4:14" ht="15">
      <c r="D69" s="2"/>
      <c r="E69" s="2"/>
      <c r="F69" s="2"/>
      <c r="G69" s="2"/>
      <c r="I69" s="2"/>
      <c r="J69" s="2"/>
      <c r="K69" s="2"/>
      <c r="L69" s="2"/>
      <c r="M69" s="2"/>
      <c r="N69" s="2"/>
    </row>
    <row r="70" spans="4:14" ht="15">
      <c r="D70" s="2"/>
      <c r="E70" s="2"/>
      <c r="F70" s="2"/>
      <c r="G70" s="2"/>
      <c r="I70" s="2"/>
      <c r="J70" s="2"/>
      <c r="K70" s="2"/>
      <c r="L70" s="2"/>
      <c r="M70" s="2"/>
      <c r="N70" s="2"/>
    </row>
    <row r="71" spans="4:14" ht="15">
      <c r="D71" s="2"/>
      <c r="E71" s="2"/>
      <c r="F71" s="2"/>
      <c r="G71" s="2"/>
      <c r="I71" s="2"/>
      <c r="J71" s="2"/>
      <c r="K71" s="2"/>
      <c r="L71" s="2"/>
      <c r="M71" s="2"/>
      <c r="N71" s="2"/>
    </row>
    <row r="72" spans="4:14" ht="15">
      <c r="D72" s="2"/>
      <c r="E72" s="2"/>
      <c r="F72" s="2"/>
      <c r="G72" s="2"/>
      <c r="I72" s="2"/>
      <c r="J72" s="2"/>
      <c r="K72" s="2"/>
      <c r="L72" s="2"/>
      <c r="M72" s="2"/>
      <c r="N72" s="2"/>
    </row>
    <row r="73" spans="4:14" ht="15">
      <c r="D73" s="2"/>
      <c r="E73" s="2"/>
      <c r="F73" s="2"/>
      <c r="G73" s="2"/>
      <c r="I73" s="2"/>
      <c r="J73" s="2"/>
      <c r="K73" s="2"/>
      <c r="L73" s="2"/>
      <c r="M73" s="2"/>
      <c r="N73" s="2"/>
    </row>
    <row r="74" spans="6:14" ht="15">
      <c r="F74" s="25"/>
      <c r="G74" s="2"/>
      <c r="I74" s="2"/>
      <c r="J74" s="2"/>
      <c r="K74" s="2"/>
      <c r="L74" s="2"/>
      <c r="M74" s="2"/>
      <c r="N74" s="2"/>
    </row>
    <row r="75" spans="6:14" ht="15">
      <c r="F75" s="25"/>
      <c r="G75" s="2"/>
      <c r="I75" s="2"/>
      <c r="J75" s="2"/>
      <c r="K75" s="2"/>
      <c r="L75" s="2"/>
      <c r="M75" s="2"/>
      <c r="N75" s="2"/>
    </row>
    <row r="76" spans="6:14" ht="15">
      <c r="F76" s="25"/>
      <c r="G76" s="2"/>
      <c r="I76" s="2"/>
      <c r="J76" s="2"/>
      <c r="K76" s="2"/>
      <c r="L76" s="2"/>
      <c r="M76" s="2"/>
      <c r="N76" s="2"/>
    </row>
    <row r="77" spans="6:14" ht="15">
      <c r="F77" s="25"/>
      <c r="G77" s="2"/>
      <c r="I77" s="2"/>
      <c r="J77" s="2"/>
      <c r="K77" s="2"/>
      <c r="L77" s="2"/>
      <c r="M77" s="2"/>
      <c r="N77" s="2"/>
    </row>
    <row r="78" spans="6:14" ht="15">
      <c r="F78" s="25"/>
      <c r="G78" s="2"/>
      <c r="I78" s="2"/>
      <c r="J78" s="2"/>
      <c r="K78" s="2"/>
      <c r="L78" s="2"/>
      <c r="M78" s="2"/>
      <c r="N78" s="2"/>
    </row>
    <row r="79" spans="6:14" ht="15">
      <c r="F79" s="25"/>
      <c r="G79" s="2"/>
      <c r="I79" s="2"/>
      <c r="J79" s="2"/>
      <c r="K79" s="2"/>
      <c r="L79" s="2"/>
      <c r="M79" s="2"/>
      <c r="N79" s="2"/>
    </row>
    <row r="80" spans="6:14" ht="15">
      <c r="F80" s="25"/>
      <c r="G80" s="2"/>
      <c r="I80" s="2"/>
      <c r="J80" s="2"/>
      <c r="K80" s="2"/>
      <c r="L80" s="2"/>
      <c r="M80" s="2"/>
      <c r="N80" s="2"/>
    </row>
    <row r="81" spans="6:14" ht="15">
      <c r="F81" s="25"/>
      <c r="G81" s="2"/>
      <c r="I81" s="2"/>
      <c r="J81" s="2"/>
      <c r="K81" s="2"/>
      <c r="L81" s="2"/>
      <c r="M81" s="2"/>
      <c r="N81" s="2"/>
    </row>
    <row r="82" spans="6:14" ht="15">
      <c r="F82" s="25"/>
      <c r="G82" s="2"/>
      <c r="I82" s="2"/>
      <c r="J82" s="2"/>
      <c r="K82" s="2"/>
      <c r="L82" s="2"/>
      <c r="M82" s="2"/>
      <c r="N82" s="2"/>
    </row>
    <row r="83" spans="6:14" ht="15">
      <c r="F83" s="25"/>
      <c r="G83" s="2"/>
      <c r="I83" s="2"/>
      <c r="J83" s="2"/>
      <c r="K83" s="2"/>
      <c r="L83" s="2"/>
      <c r="M83" s="2"/>
      <c r="N83" s="2"/>
    </row>
    <row r="84" spans="6:14" ht="15">
      <c r="F84" s="25"/>
      <c r="G84" s="2"/>
      <c r="I84" s="2"/>
      <c r="J84" s="2"/>
      <c r="K84" s="2"/>
      <c r="L84" s="2"/>
      <c r="M84" s="2"/>
      <c r="N84" s="2"/>
    </row>
    <row r="85" spans="6:14" ht="15">
      <c r="F85" s="25"/>
      <c r="G85" s="2"/>
      <c r="I85" s="2"/>
      <c r="J85" s="2"/>
      <c r="K85" s="2"/>
      <c r="L85" s="2"/>
      <c r="M85" s="2"/>
      <c r="N85" s="2"/>
    </row>
    <row r="86" spans="6:14" ht="15">
      <c r="F86" s="25"/>
      <c r="G86" s="2"/>
      <c r="I86" s="2"/>
      <c r="J86" s="2"/>
      <c r="K86" s="2"/>
      <c r="L86" s="2"/>
      <c r="M86" s="2"/>
      <c r="N86" s="2"/>
    </row>
    <row r="87" spans="6:14" ht="15">
      <c r="F87" s="25"/>
      <c r="G87" s="2"/>
      <c r="I87" s="2"/>
      <c r="J87" s="2"/>
      <c r="K87" s="2"/>
      <c r="L87" s="2"/>
      <c r="M87" s="2"/>
      <c r="N87" s="2"/>
    </row>
    <row r="88" spans="6:14" ht="15">
      <c r="F88" s="25"/>
      <c r="G88" s="2"/>
      <c r="I88" s="2"/>
      <c r="J88" s="2"/>
      <c r="K88" s="2"/>
      <c r="L88" s="2"/>
      <c r="M88" s="2"/>
      <c r="N88" s="2"/>
    </row>
    <row r="89" spans="6:14" ht="15">
      <c r="F89" s="25"/>
      <c r="G89" s="2"/>
      <c r="I89" s="2"/>
      <c r="J89" s="2"/>
      <c r="K89" s="2"/>
      <c r="L89" s="2"/>
      <c r="M89" s="2"/>
      <c r="N89" s="2"/>
    </row>
    <row r="90" spans="6:14" ht="15">
      <c r="F90" s="25"/>
      <c r="G90" s="2"/>
      <c r="I90" s="2"/>
      <c r="J90" s="2"/>
      <c r="K90" s="2"/>
      <c r="L90" s="2"/>
      <c r="M90" s="2"/>
      <c r="N90" s="2"/>
    </row>
    <row r="91" spans="6:14" ht="15">
      <c r="F91" s="25"/>
      <c r="G91" s="2"/>
      <c r="I91" s="2"/>
      <c r="J91" s="2"/>
      <c r="K91" s="2"/>
      <c r="L91" s="2"/>
      <c r="M91" s="2"/>
      <c r="N91" s="2"/>
    </row>
    <row r="92" spans="6:14" ht="15">
      <c r="F92" s="25"/>
      <c r="G92" s="2"/>
      <c r="I92" s="2"/>
      <c r="J92" s="2"/>
      <c r="K92" s="2"/>
      <c r="L92" s="2"/>
      <c r="M92" s="2"/>
      <c r="N92" s="2"/>
    </row>
    <row r="93" spans="6:14" ht="15">
      <c r="F93" s="25"/>
      <c r="G93" s="2"/>
      <c r="I93" s="2"/>
      <c r="J93" s="2"/>
      <c r="K93" s="2"/>
      <c r="L93" s="2"/>
      <c r="M93" s="2"/>
      <c r="N93" s="2"/>
    </row>
    <row r="94" spans="6:14" ht="15">
      <c r="F94" s="25"/>
      <c r="G94" s="2"/>
      <c r="I94" s="2"/>
      <c r="J94" s="2"/>
      <c r="K94" s="2"/>
      <c r="L94" s="2"/>
      <c r="M94" s="2"/>
      <c r="N94" s="2"/>
    </row>
    <row r="95" spans="6:14" ht="15">
      <c r="F95" s="25"/>
      <c r="G95" s="2"/>
      <c r="I95" s="2"/>
      <c r="J95" s="2"/>
      <c r="K95" s="2"/>
      <c r="L95" s="2"/>
      <c r="M95" s="2"/>
      <c r="N95" s="2"/>
    </row>
    <row r="96" spans="6:14" ht="15">
      <c r="F96" s="25"/>
      <c r="G96" s="2"/>
      <c r="I96" s="2"/>
      <c r="J96" s="2"/>
      <c r="K96" s="2"/>
      <c r="L96" s="2"/>
      <c r="M96" s="2"/>
      <c r="N96" s="2"/>
    </row>
    <row r="97" spans="6:14" ht="15">
      <c r="F97" s="25"/>
      <c r="G97" s="2"/>
      <c r="I97" s="2"/>
      <c r="J97" s="2"/>
      <c r="K97" s="2"/>
      <c r="L97" s="2"/>
      <c r="M97" s="2"/>
      <c r="N97" s="2"/>
    </row>
    <row r="98" spans="6:14" ht="15">
      <c r="F98" s="25"/>
      <c r="G98" s="2"/>
      <c r="I98" s="2"/>
      <c r="J98" s="2"/>
      <c r="K98" s="2"/>
      <c r="L98" s="2"/>
      <c r="M98" s="2"/>
      <c r="N98" s="2"/>
    </row>
    <row r="99" spans="6:14" ht="15">
      <c r="F99" s="25"/>
      <c r="G99" s="2"/>
      <c r="I99" s="2"/>
      <c r="J99" s="2"/>
      <c r="K99" s="2"/>
      <c r="L99" s="2"/>
      <c r="M99" s="2"/>
      <c r="N99" s="2"/>
    </row>
    <row r="100" spans="6:14" ht="15">
      <c r="F100" s="25"/>
      <c r="G100" s="2"/>
      <c r="I100" s="2"/>
      <c r="J100" s="2"/>
      <c r="K100" s="2"/>
      <c r="L100" s="2"/>
      <c r="M100" s="2"/>
      <c r="N100" s="2"/>
    </row>
    <row r="101" spans="6:14" ht="15">
      <c r="F101" s="25"/>
      <c r="G101" s="2"/>
      <c r="I101" s="2"/>
      <c r="J101" s="2"/>
      <c r="K101" s="2"/>
      <c r="L101" s="2"/>
      <c r="M101" s="2"/>
      <c r="N101" s="2"/>
    </row>
    <row r="102" spans="6:14" ht="15">
      <c r="F102" s="25"/>
      <c r="G102" s="2"/>
      <c r="I102" s="2"/>
      <c r="J102" s="2"/>
      <c r="K102" s="2"/>
      <c r="L102" s="2"/>
      <c r="M102" s="2"/>
      <c r="N102" s="2"/>
    </row>
    <row r="103" spans="6:14" ht="15">
      <c r="F103" s="25"/>
      <c r="G103" s="2"/>
      <c r="I103" s="2"/>
      <c r="J103" s="2"/>
      <c r="K103" s="2"/>
      <c r="L103" s="2"/>
      <c r="M103" s="2"/>
      <c r="N103" s="2"/>
    </row>
    <row r="104" spans="6:14" ht="15">
      <c r="F104" s="25"/>
      <c r="G104" s="2"/>
      <c r="I104" s="2"/>
      <c r="J104" s="2"/>
      <c r="K104" s="2"/>
      <c r="L104" s="2"/>
      <c r="M104" s="2"/>
      <c r="N104" s="2"/>
    </row>
    <row r="105" spans="6:14" ht="15">
      <c r="F105" s="25"/>
      <c r="G105" s="2"/>
      <c r="I105" s="2"/>
      <c r="J105" s="2"/>
      <c r="K105" s="2"/>
      <c r="L105" s="2"/>
      <c r="M105" s="2"/>
      <c r="N105" s="2"/>
    </row>
    <row r="106" spans="6:14" ht="15">
      <c r="F106" s="25"/>
      <c r="G106" s="2"/>
      <c r="I106" s="2"/>
      <c r="J106" s="2"/>
      <c r="K106" s="2"/>
      <c r="L106" s="2"/>
      <c r="M106" s="2"/>
      <c r="N106" s="2"/>
    </row>
    <row r="107" spans="6:14" ht="15">
      <c r="F107" s="25"/>
      <c r="G107" s="2"/>
      <c r="I107" s="2"/>
      <c r="J107" s="2"/>
      <c r="K107" s="2"/>
      <c r="L107" s="2"/>
      <c r="M107" s="2"/>
      <c r="N107" s="2"/>
    </row>
    <row r="108" spans="6:14" ht="15">
      <c r="F108" s="25"/>
      <c r="G108" s="2"/>
      <c r="I108" s="2"/>
      <c r="J108" s="2"/>
      <c r="K108" s="2"/>
      <c r="L108" s="2"/>
      <c r="M108" s="2"/>
      <c r="N108" s="2"/>
    </row>
    <row r="109" spans="6:14" ht="15">
      <c r="F109" s="25"/>
      <c r="G109" s="2"/>
      <c r="I109" s="2"/>
      <c r="J109" s="2"/>
      <c r="K109" s="2"/>
      <c r="L109" s="2"/>
      <c r="M109" s="2"/>
      <c r="N109" s="2"/>
    </row>
    <row r="110" spans="6:14" ht="15">
      <c r="F110" s="25"/>
      <c r="G110" s="2"/>
      <c r="I110" s="2"/>
      <c r="J110" s="2"/>
      <c r="K110" s="2"/>
      <c r="L110" s="2"/>
      <c r="M110" s="2"/>
      <c r="N110" s="2"/>
    </row>
    <row r="111" spans="6:14" ht="15">
      <c r="F111" s="25"/>
      <c r="G111" s="2"/>
      <c r="I111" s="2"/>
      <c r="J111" s="2"/>
      <c r="K111" s="2"/>
      <c r="L111" s="2"/>
      <c r="M111" s="2"/>
      <c r="N111" s="2"/>
    </row>
    <row r="112" spans="6:14" ht="15">
      <c r="F112" s="25"/>
      <c r="G112" s="2"/>
      <c r="I112" s="2"/>
      <c r="J112" s="2"/>
      <c r="K112" s="2"/>
      <c r="L112" s="2"/>
      <c r="M112" s="2"/>
      <c r="N112" s="2"/>
    </row>
    <row r="113" spans="6:14" ht="15">
      <c r="F113" s="25"/>
      <c r="G113" s="2"/>
      <c r="I113" s="2"/>
      <c r="J113" s="2"/>
      <c r="K113" s="2"/>
      <c r="L113" s="2"/>
      <c r="M113" s="2"/>
      <c r="N113" s="2"/>
    </row>
    <row r="114" spans="6:14" ht="15">
      <c r="F114" s="25"/>
      <c r="G114" s="2"/>
      <c r="I114" s="2"/>
      <c r="J114" s="2"/>
      <c r="K114" s="2"/>
      <c r="L114" s="2"/>
      <c r="M114" s="2"/>
      <c r="N114" s="2"/>
    </row>
  </sheetData>
  <sheetProtection/>
  <mergeCells count="6">
    <mergeCell ref="A22:F22"/>
    <mergeCell ref="E1:F1"/>
    <mergeCell ref="A2:F2"/>
    <mergeCell ref="A3:F3"/>
    <mergeCell ref="A5:F5"/>
    <mergeCell ref="A14:F14"/>
  </mergeCells>
  <printOptions/>
  <pageMargins left="0.92" right="0.2362204724409449" top="0.51" bottom="0.5118110236220472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8">
      <selection activeCell="A6" sqref="A6:F20"/>
    </sheetView>
  </sheetViews>
  <sheetFormatPr defaultColWidth="9.140625" defaultRowHeight="12.75"/>
  <cols>
    <col min="1" max="1" width="7.00390625" style="2" customWidth="1"/>
    <col min="2" max="2" width="37.00390625" style="2" bestFit="1" customWidth="1"/>
    <col min="3" max="3" width="12.7109375" style="2" customWidth="1"/>
    <col min="4" max="4" width="12.7109375" style="26" customWidth="1"/>
    <col min="5" max="5" width="12.7109375" style="2" customWidth="1"/>
    <col min="6" max="6" width="10.00390625" style="2" customWidth="1"/>
    <col min="7" max="7" width="16.421875" style="3" bestFit="1" customWidth="1"/>
    <col min="8" max="8" width="14.140625" style="3" bestFit="1" customWidth="1"/>
    <col min="9" max="9" width="15.28125" style="3" customWidth="1"/>
    <col min="10" max="12" width="9.140625" style="3" customWidth="1"/>
    <col min="13" max="16384" width="9.140625" style="2" customWidth="1"/>
  </cols>
  <sheetData>
    <row r="1" spans="1:6" ht="15">
      <c r="A1" s="1"/>
      <c r="B1" s="1"/>
      <c r="C1" s="1"/>
      <c r="D1" s="2"/>
      <c r="E1" s="126" t="s">
        <v>54</v>
      </c>
      <c r="F1" s="126"/>
    </row>
    <row r="2" spans="1:6" ht="15">
      <c r="A2" s="127" t="s">
        <v>4</v>
      </c>
      <c r="B2" s="127"/>
      <c r="C2" s="127"/>
      <c r="D2" s="127"/>
      <c r="E2" s="127"/>
      <c r="F2" s="127"/>
    </row>
    <row r="3" spans="1:6" ht="15">
      <c r="A3" s="128" t="s">
        <v>55</v>
      </c>
      <c r="B3" s="128"/>
      <c r="C3" s="128"/>
      <c r="D3" s="128"/>
      <c r="E3" s="128"/>
      <c r="F3" s="128"/>
    </row>
    <row r="4" spans="1:6" ht="15">
      <c r="A4" s="72"/>
      <c r="B4" s="72"/>
      <c r="C4" s="72"/>
      <c r="D4" s="72"/>
      <c r="E4" s="72"/>
      <c r="F4" s="72"/>
    </row>
    <row r="5" spans="1:12" ht="15.75" thickBot="1">
      <c r="A5" s="6"/>
      <c r="B5" s="6"/>
      <c r="C5" s="6"/>
      <c r="D5" s="2"/>
      <c r="E5" s="7"/>
      <c r="F5" s="8" t="s">
        <v>48</v>
      </c>
      <c r="G5" s="2"/>
      <c r="H5" s="2"/>
      <c r="I5" s="2"/>
      <c r="J5" s="2"/>
      <c r="K5" s="2"/>
      <c r="L5" s="2"/>
    </row>
    <row r="6" spans="1:12" ht="15.75" thickBot="1">
      <c r="A6" s="130" t="s">
        <v>39</v>
      </c>
      <c r="B6" s="131"/>
      <c r="C6" s="131"/>
      <c r="D6" s="131"/>
      <c r="E6" s="131"/>
      <c r="F6" s="132"/>
      <c r="G6" s="2"/>
      <c r="H6" s="2"/>
      <c r="I6" s="2"/>
      <c r="J6" s="2"/>
      <c r="K6" s="2"/>
      <c r="L6" s="2"/>
    </row>
    <row r="7" spans="1:12" ht="28.5" customHeight="1" thickBot="1">
      <c r="A7" s="28" t="s">
        <v>0</v>
      </c>
      <c r="B7" s="10" t="s">
        <v>2</v>
      </c>
      <c r="C7" s="11" t="s">
        <v>5</v>
      </c>
      <c r="D7" s="12" t="s">
        <v>6</v>
      </c>
      <c r="E7" s="13" t="s">
        <v>50</v>
      </c>
      <c r="F7" s="14" t="s">
        <v>51</v>
      </c>
      <c r="G7" s="2"/>
      <c r="H7" s="2"/>
      <c r="I7" s="2"/>
      <c r="J7" s="2"/>
      <c r="K7" s="2"/>
      <c r="L7" s="2"/>
    </row>
    <row r="8" spans="1:12" ht="15">
      <c r="A8" s="29">
        <v>1</v>
      </c>
      <c r="B8" s="30" t="s">
        <v>41</v>
      </c>
      <c r="C8" s="31">
        <v>286000</v>
      </c>
      <c r="D8" s="32">
        <v>245688</v>
      </c>
      <c r="E8" s="32">
        <v>245688</v>
      </c>
      <c r="F8" s="33">
        <f>SUM(E8)/D8</f>
        <v>1</v>
      </c>
      <c r="G8" s="2"/>
      <c r="H8" s="2"/>
      <c r="I8" s="2"/>
      <c r="J8" s="2"/>
      <c r="K8" s="2"/>
      <c r="L8" s="2"/>
    </row>
    <row r="9" spans="1:12" ht="15">
      <c r="A9" s="34">
        <v>2</v>
      </c>
      <c r="B9" s="35" t="s">
        <v>42</v>
      </c>
      <c r="C9" s="36">
        <v>77220</v>
      </c>
      <c r="D9" s="37">
        <v>66342</v>
      </c>
      <c r="E9" s="37">
        <v>66342</v>
      </c>
      <c r="F9" s="38">
        <f>SUM(E9)/D9</f>
        <v>1</v>
      </c>
      <c r="G9" s="2"/>
      <c r="H9" s="2"/>
      <c r="I9" s="2"/>
      <c r="J9" s="2"/>
      <c r="K9" s="2"/>
      <c r="L9" s="2"/>
    </row>
    <row r="10" spans="1:12" ht="15">
      <c r="A10" s="34">
        <v>3</v>
      </c>
      <c r="B10" s="35" t="s">
        <v>52</v>
      </c>
      <c r="C10" s="36"/>
      <c r="D10" s="37">
        <v>50317</v>
      </c>
      <c r="E10" s="37">
        <v>50317</v>
      </c>
      <c r="F10" s="38">
        <f>SUM(E10)/D10</f>
        <v>1</v>
      </c>
      <c r="G10" s="2"/>
      <c r="H10" s="2"/>
      <c r="I10" s="2"/>
      <c r="J10" s="2"/>
      <c r="K10" s="2"/>
      <c r="L10" s="2"/>
    </row>
    <row r="11" spans="1:12" ht="15.75" thickBot="1">
      <c r="A11" s="39">
        <v>4</v>
      </c>
      <c r="B11" s="40" t="s">
        <v>53</v>
      </c>
      <c r="C11" s="41">
        <v>0</v>
      </c>
      <c r="D11" s="42">
        <v>15796</v>
      </c>
      <c r="E11" s="43">
        <v>2209</v>
      </c>
      <c r="F11" s="38">
        <f>SUM(E11)/D11</f>
        <v>0.13984553051405418</v>
      </c>
      <c r="G11" s="2"/>
      <c r="H11" s="2"/>
      <c r="I11" s="2"/>
      <c r="J11" s="2"/>
      <c r="K11" s="2"/>
      <c r="L11" s="2"/>
    </row>
    <row r="12" spans="1:12" ht="15.75" thickBot="1">
      <c r="A12" s="44">
        <v>5</v>
      </c>
      <c r="B12" s="45" t="s">
        <v>46</v>
      </c>
      <c r="C12" s="46">
        <f>SUM(C8:C10)</f>
        <v>363220</v>
      </c>
      <c r="D12" s="47">
        <f>SUM(D8:D11)</f>
        <v>378143</v>
      </c>
      <c r="E12" s="47">
        <f>SUM(E8:E11)</f>
        <v>364556</v>
      </c>
      <c r="F12" s="48">
        <f>SUM(E12)/D12</f>
        <v>0.9640691484438427</v>
      </c>
      <c r="G12" s="2"/>
      <c r="H12" s="2"/>
      <c r="I12" s="2"/>
      <c r="J12" s="2"/>
      <c r="K12" s="2"/>
      <c r="L12" s="2"/>
    </row>
    <row r="13" spans="1:12" ht="15">
      <c r="A13" s="49"/>
      <c r="B13" s="50"/>
      <c r="C13" s="26"/>
      <c r="G13" s="2"/>
      <c r="H13" s="2"/>
      <c r="I13" s="2"/>
      <c r="J13" s="2"/>
      <c r="K13" s="2"/>
      <c r="L13" s="2"/>
    </row>
    <row r="14" spans="1:12" ht="15.75" thickBot="1">
      <c r="A14" s="49"/>
      <c r="B14" s="50"/>
      <c r="C14" s="26"/>
      <c r="G14" s="2"/>
      <c r="H14" s="2"/>
      <c r="I14" s="2"/>
      <c r="J14" s="2"/>
      <c r="K14" s="2"/>
      <c r="L14" s="2"/>
    </row>
    <row r="15" spans="1:12" ht="15" customHeight="1" thickBot="1">
      <c r="A15" s="133" t="s">
        <v>40</v>
      </c>
      <c r="B15" s="134"/>
      <c r="C15" s="134"/>
      <c r="D15" s="134"/>
      <c r="E15" s="134"/>
      <c r="F15" s="135"/>
      <c r="G15" s="2"/>
      <c r="H15" s="2"/>
      <c r="I15" s="2"/>
      <c r="J15" s="2"/>
      <c r="K15" s="2"/>
      <c r="L15" s="2"/>
    </row>
    <row r="16" spans="1:12" ht="28.5" customHeight="1" thickBot="1">
      <c r="A16" s="51" t="s">
        <v>0</v>
      </c>
      <c r="B16" s="52" t="s">
        <v>2</v>
      </c>
      <c r="C16" s="53" t="s">
        <v>5</v>
      </c>
      <c r="D16" s="54" t="s">
        <v>6</v>
      </c>
      <c r="E16" s="55" t="s">
        <v>50</v>
      </c>
      <c r="F16" s="14" t="s">
        <v>51</v>
      </c>
      <c r="G16" s="2"/>
      <c r="H16" s="2"/>
      <c r="I16" s="2"/>
      <c r="J16" s="2"/>
      <c r="K16" s="2"/>
      <c r="L16" s="2"/>
    </row>
    <row r="17" spans="1:12" ht="15">
      <c r="A17" s="56">
        <v>2</v>
      </c>
      <c r="B17" s="57" t="s">
        <v>43</v>
      </c>
      <c r="C17" s="58">
        <v>224358</v>
      </c>
      <c r="D17" s="59">
        <v>157956</v>
      </c>
      <c r="E17" s="60">
        <v>157956</v>
      </c>
      <c r="F17" s="61">
        <f>SUM(E17)/D17</f>
        <v>1</v>
      </c>
      <c r="G17" s="2"/>
      <c r="H17" s="2"/>
      <c r="I17" s="2"/>
      <c r="J17" s="2"/>
      <c r="K17" s="2"/>
      <c r="L17" s="2"/>
    </row>
    <row r="18" spans="1:12" ht="15.75" thickBot="1">
      <c r="A18" s="62">
        <v>3</v>
      </c>
      <c r="B18" s="63" t="s">
        <v>44</v>
      </c>
      <c r="C18" s="64">
        <v>35445607</v>
      </c>
      <c r="D18" s="43">
        <v>37181790</v>
      </c>
      <c r="E18" s="65">
        <v>36901721</v>
      </c>
      <c r="F18" s="66">
        <f>SUM(E18)/D18</f>
        <v>0.9924675761979184</v>
      </c>
      <c r="G18" s="2"/>
      <c r="H18" s="2"/>
      <c r="I18" s="2"/>
      <c r="J18" s="2"/>
      <c r="K18" s="2"/>
      <c r="L18" s="2"/>
    </row>
    <row r="19" spans="1:12" ht="15.75" thickBot="1">
      <c r="A19" s="67">
        <v>4</v>
      </c>
      <c r="B19" s="68" t="s">
        <v>45</v>
      </c>
      <c r="C19" s="46">
        <f>SUM(C17:C18)</f>
        <v>35669965</v>
      </c>
      <c r="D19" s="47">
        <f>SUM(D17:D18)</f>
        <v>37339746</v>
      </c>
      <c r="E19" s="47">
        <f>SUM(E17:E18)</f>
        <v>37059677</v>
      </c>
      <c r="F19" s="48">
        <f>SUM(E19)/D19</f>
        <v>0.9924994401408087</v>
      </c>
      <c r="G19" s="2"/>
      <c r="H19" s="2"/>
      <c r="I19" s="2"/>
      <c r="J19" s="2"/>
      <c r="K19" s="2"/>
      <c r="L19" s="2"/>
    </row>
    <row r="20" spans="1:12" ht="15.75" thickBot="1">
      <c r="A20" s="69">
        <v>5</v>
      </c>
      <c r="B20" s="70" t="s">
        <v>3</v>
      </c>
      <c r="C20" s="46">
        <f>SUM(C19,C12)</f>
        <v>36033185</v>
      </c>
      <c r="D20" s="47">
        <f>SUM(D19,D12)</f>
        <v>37717889</v>
      </c>
      <c r="E20" s="47">
        <f>SUM(E19,E12)</f>
        <v>37424233</v>
      </c>
      <c r="F20" s="71">
        <f>SUM(E20)/D20</f>
        <v>0.992214410514862</v>
      </c>
      <c r="G20" s="2"/>
      <c r="H20" s="2"/>
      <c r="I20" s="2"/>
      <c r="J20" s="2"/>
      <c r="K20" s="2"/>
      <c r="L20" s="2"/>
    </row>
    <row r="21" spans="4:12" ht="15">
      <c r="D21" s="24"/>
      <c r="G21" s="2"/>
      <c r="H21" s="2"/>
      <c r="I21" s="2"/>
      <c r="J21" s="2"/>
      <c r="K21" s="2"/>
      <c r="L21" s="2"/>
    </row>
    <row r="22" spans="4:12" ht="15">
      <c r="D22" s="24"/>
      <c r="G22" s="2"/>
      <c r="H22" s="2"/>
      <c r="I22" s="2"/>
      <c r="J22" s="2"/>
      <c r="K22" s="2"/>
      <c r="L22" s="2"/>
    </row>
    <row r="23" spans="7:12" ht="15">
      <c r="G23" s="2"/>
      <c r="H23" s="2"/>
      <c r="I23" s="2"/>
      <c r="J23" s="2"/>
      <c r="K23" s="2"/>
      <c r="L23" s="2"/>
    </row>
    <row r="24" spans="7:12" ht="15">
      <c r="G24" s="2"/>
      <c r="H24" s="2"/>
      <c r="I24" s="2"/>
      <c r="J24" s="2"/>
      <c r="K24" s="2"/>
      <c r="L24" s="2"/>
    </row>
    <row r="25" spans="7:12" ht="15">
      <c r="G25" s="2"/>
      <c r="H25" s="2"/>
      <c r="I25" s="2"/>
      <c r="J25" s="2"/>
      <c r="K25" s="2"/>
      <c r="L25" s="2"/>
    </row>
    <row r="26" spans="7:12" ht="15">
      <c r="G26" s="2"/>
      <c r="H26" s="2"/>
      <c r="I26" s="2"/>
      <c r="J26" s="2"/>
      <c r="K26" s="2"/>
      <c r="L26" s="2"/>
    </row>
    <row r="27" spans="2:12" ht="15">
      <c r="B27" s="26"/>
      <c r="C27" s="26"/>
      <c r="D27" s="2"/>
      <c r="G27" s="2"/>
      <c r="H27" s="2"/>
      <c r="I27" s="2"/>
      <c r="J27" s="2"/>
      <c r="K27" s="2"/>
      <c r="L27" s="2"/>
    </row>
    <row r="28" spans="7:12" ht="15">
      <c r="G28" s="2"/>
      <c r="H28" s="2"/>
      <c r="I28" s="2"/>
      <c r="J28" s="2"/>
      <c r="K28" s="2"/>
      <c r="L28" s="2"/>
    </row>
    <row r="29" spans="7:12" ht="15">
      <c r="G29" s="2"/>
      <c r="H29" s="2"/>
      <c r="I29" s="2"/>
      <c r="J29" s="2"/>
      <c r="K29" s="2"/>
      <c r="L29" s="2"/>
    </row>
    <row r="30" spans="7:12" ht="15">
      <c r="G30" s="2"/>
      <c r="H30" s="2"/>
      <c r="I30" s="2"/>
      <c r="J30" s="2"/>
      <c r="K30" s="2"/>
      <c r="L30" s="2"/>
    </row>
    <row r="31" spans="7:12" ht="15">
      <c r="G31" s="2"/>
      <c r="H31" s="2"/>
      <c r="I31" s="2"/>
      <c r="J31" s="2"/>
      <c r="K31" s="2"/>
      <c r="L31" s="2"/>
    </row>
    <row r="32" spans="7:12" ht="15">
      <c r="G32" s="2"/>
      <c r="H32" s="2"/>
      <c r="I32" s="2"/>
      <c r="J32" s="2"/>
      <c r="K32" s="2"/>
      <c r="L32" s="2"/>
    </row>
    <row r="33" spans="7:12" ht="15">
      <c r="G33" s="2"/>
      <c r="H33" s="2"/>
      <c r="I33" s="2"/>
      <c r="J33" s="2"/>
      <c r="K33" s="2"/>
      <c r="L33" s="2"/>
    </row>
    <row r="34" spans="7:12" ht="15">
      <c r="G34" s="2"/>
      <c r="H34" s="2"/>
      <c r="I34" s="2"/>
      <c r="J34" s="2"/>
      <c r="K34" s="2"/>
      <c r="L34" s="2"/>
    </row>
    <row r="35" spans="7:12" ht="15">
      <c r="G35" s="2"/>
      <c r="H35" s="2"/>
      <c r="I35" s="2"/>
      <c r="J35" s="2"/>
      <c r="K35" s="2"/>
      <c r="L35" s="2"/>
    </row>
    <row r="36" spans="7:12" ht="15">
      <c r="G36" s="2"/>
      <c r="H36" s="2"/>
      <c r="I36" s="2"/>
      <c r="J36" s="2"/>
      <c r="K36" s="2"/>
      <c r="L36" s="2"/>
    </row>
    <row r="37" spans="7:12" ht="15">
      <c r="G37" s="2"/>
      <c r="H37" s="2"/>
      <c r="I37" s="2"/>
      <c r="J37" s="2"/>
      <c r="K37" s="2"/>
      <c r="L37" s="2"/>
    </row>
    <row r="38" spans="7:12" ht="15">
      <c r="G38" s="2"/>
      <c r="H38" s="2"/>
      <c r="I38" s="2"/>
      <c r="J38" s="2"/>
      <c r="K38" s="2"/>
      <c r="L38" s="2"/>
    </row>
    <row r="39" spans="7:12" ht="15">
      <c r="G39" s="2"/>
      <c r="H39" s="2"/>
      <c r="I39" s="2"/>
      <c r="J39" s="2"/>
      <c r="K39" s="2"/>
      <c r="L39" s="2"/>
    </row>
    <row r="40" spans="7:12" ht="15">
      <c r="G40" s="2"/>
      <c r="H40" s="2"/>
      <c r="I40" s="2"/>
      <c r="J40" s="2"/>
      <c r="K40" s="2"/>
      <c r="L40" s="2"/>
    </row>
    <row r="41" spans="7:12" ht="15">
      <c r="G41" s="2"/>
      <c r="H41" s="2"/>
      <c r="I41" s="2"/>
      <c r="J41" s="2"/>
      <c r="K41" s="2"/>
      <c r="L41" s="2"/>
    </row>
    <row r="42" spans="7:12" ht="15">
      <c r="G42" s="2"/>
      <c r="H42" s="2"/>
      <c r="I42" s="2"/>
      <c r="J42" s="2"/>
      <c r="K42" s="2"/>
      <c r="L42" s="2"/>
    </row>
    <row r="43" spans="7:12" ht="15">
      <c r="G43" s="2"/>
      <c r="H43" s="2"/>
      <c r="I43" s="2"/>
      <c r="J43" s="2"/>
      <c r="K43" s="2"/>
      <c r="L43" s="2"/>
    </row>
  </sheetData>
  <sheetProtection/>
  <mergeCells count="5">
    <mergeCell ref="A6:F6"/>
    <mergeCell ref="A15:F15"/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1">
      <selection activeCell="B67" sqref="B67"/>
    </sheetView>
  </sheetViews>
  <sheetFormatPr defaultColWidth="9.140625" defaultRowHeight="12.75"/>
  <cols>
    <col min="1" max="1" width="8.140625" style="110" customWidth="1"/>
    <col min="2" max="2" width="43.421875" style="110" customWidth="1"/>
    <col min="3" max="3" width="25.7109375" style="110" customWidth="1"/>
    <col min="4" max="4" width="16.8515625" style="110" customWidth="1"/>
    <col min="5" max="5" width="25.7109375" style="110" customWidth="1"/>
    <col min="6" max="16384" width="9.140625" style="110" customWidth="1"/>
  </cols>
  <sheetData>
    <row r="1" spans="1:6" ht="15">
      <c r="A1" s="1"/>
      <c r="B1" s="1"/>
      <c r="C1" s="1"/>
      <c r="D1" s="2"/>
      <c r="E1" s="106" t="s">
        <v>54</v>
      </c>
      <c r="F1" s="107"/>
    </row>
    <row r="2" spans="1:6" ht="14.25">
      <c r="A2" s="127" t="s">
        <v>4</v>
      </c>
      <c r="B2" s="127"/>
      <c r="C2" s="127"/>
      <c r="D2" s="127"/>
      <c r="E2" s="127"/>
      <c r="F2" s="108"/>
    </row>
    <row r="3" spans="1:6" ht="14.25">
      <c r="A3" s="128" t="s">
        <v>55</v>
      </c>
      <c r="B3" s="128"/>
      <c r="C3" s="128"/>
      <c r="D3" s="128"/>
      <c r="E3" s="128"/>
      <c r="F3" s="109"/>
    </row>
    <row r="6" spans="1:5" ht="26.25" customHeight="1">
      <c r="A6" s="136" t="s">
        <v>134</v>
      </c>
      <c r="B6" s="137"/>
      <c r="C6" s="137"/>
      <c r="D6" s="137"/>
      <c r="E6" s="137"/>
    </row>
    <row r="7" spans="1:5" ht="28.5">
      <c r="A7" s="111" t="s">
        <v>57</v>
      </c>
      <c r="B7" s="111" t="s">
        <v>2</v>
      </c>
      <c r="C7" s="111" t="s">
        <v>58</v>
      </c>
      <c r="D7" s="111" t="s">
        <v>59</v>
      </c>
      <c r="E7" s="111" t="s">
        <v>60</v>
      </c>
    </row>
    <row r="8" spans="1:5" ht="28.5">
      <c r="A8" s="123" t="s">
        <v>138</v>
      </c>
      <c r="B8" s="115" t="s">
        <v>93</v>
      </c>
      <c r="C8" s="112">
        <v>130110</v>
      </c>
      <c r="D8" s="112">
        <v>0</v>
      </c>
      <c r="E8" s="112">
        <v>64628</v>
      </c>
    </row>
    <row r="9" spans="1:5" ht="15">
      <c r="A9" s="124" t="s">
        <v>61</v>
      </c>
      <c r="B9" s="116" t="s">
        <v>95</v>
      </c>
      <c r="C9" s="113">
        <v>130110</v>
      </c>
      <c r="D9" s="113">
        <v>0</v>
      </c>
      <c r="E9" s="113">
        <v>64628</v>
      </c>
    </row>
    <row r="10" spans="1:5" ht="45">
      <c r="A10" s="124" t="s">
        <v>141</v>
      </c>
      <c r="B10" s="116" t="s">
        <v>97</v>
      </c>
      <c r="C10" s="113">
        <v>130110</v>
      </c>
      <c r="D10" s="113">
        <v>0</v>
      </c>
      <c r="E10" s="113">
        <v>64628</v>
      </c>
    </row>
    <row r="11" spans="1:5" ht="14.25">
      <c r="A11" s="123" t="s">
        <v>63</v>
      </c>
      <c r="B11" s="115" t="s">
        <v>98</v>
      </c>
      <c r="C11" s="112">
        <v>0</v>
      </c>
      <c r="D11" s="112">
        <v>0</v>
      </c>
      <c r="E11" s="112">
        <v>1593</v>
      </c>
    </row>
    <row r="12" spans="1:5" ht="15">
      <c r="A12" s="124" t="s">
        <v>150</v>
      </c>
      <c r="B12" s="116" t="s">
        <v>99</v>
      </c>
      <c r="C12" s="113">
        <v>0</v>
      </c>
      <c r="D12" s="113">
        <v>0</v>
      </c>
      <c r="E12" s="113">
        <v>1593</v>
      </c>
    </row>
    <row r="13" spans="1:5" ht="15">
      <c r="A13" s="124" t="s">
        <v>92</v>
      </c>
      <c r="B13" s="116" t="s">
        <v>100</v>
      </c>
      <c r="C13" s="113">
        <v>0</v>
      </c>
      <c r="D13" s="113">
        <v>0</v>
      </c>
      <c r="E13" s="113">
        <v>1593</v>
      </c>
    </row>
    <row r="14" spans="1:5" ht="42.75">
      <c r="A14" s="123" t="s">
        <v>145</v>
      </c>
      <c r="B14" s="115" t="s">
        <v>101</v>
      </c>
      <c r="C14" s="112">
        <v>0</v>
      </c>
      <c r="D14" s="112">
        <v>0</v>
      </c>
      <c r="E14" s="112">
        <v>13587</v>
      </c>
    </row>
    <row r="15" spans="1:5" ht="28.5">
      <c r="A15" s="123" t="s">
        <v>65</v>
      </c>
      <c r="B15" s="115" t="s">
        <v>102</v>
      </c>
      <c r="C15" s="112">
        <v>0</v>
      </c>
      <c r="D15" s="112">
        <v>0</v>
      </c>
      <c r="E15" s="112">
        <v>13587</v>
      </c>
    </row>
    <row r="16" spans="1:5" ht="30">
      <c r="A16" s="124" t="s">
        <v>151</v>
      </c>
      <c r="B16" s="116" t="s">
        <v>103</v>
      </c>
      <c r="C16" s="113">
        <v>0</v>
      </c>
      <c r="D16" s="113">
        <v>0</v>
      </c>
      <c r="E16" s="113">
        <v>13587</v>
      </c>
    </row>
    <row r="17" spans="1:5" ht="42.75">
      <c r="A17" s="123" t="s">
        <v>94</v>
      </c>
      <c r="B17" s="115" t="s">
        <v>104</v>
      </c>
      <c r="C17" s="112">
        <v>15796</v>
      </c>
      <c r="D17" s="112">
        <v>0</v>
      </c>
      <c r="E17" s="112">
        <v>0</v>
      </c>
    </row>
    <row r="18" spans="1:5" ht="42.75">
      <c r="A18" s="123" t="s">
        <v>67</v>
      </c>
      <c r="B18" s="115" t="s">
        <v>105</v>
      </c>
      <c r="C18" s="112">
        <v>15796</v>
      </c>
      <c r="D18" s="112">
        <v>0</v>
      </c>
      <c r="E18" s="112">
        <v>0</v>
      </c>
    </row>
    <row r="19" spans="1:5" ht="30">
      <c r="A19" s="124" t="s">
        <v>69</v>
      </c>
      <c r="B19" s="116" t="s">
        <v>106</v>
      </c>
      <c r="C19" s="113">
        <v>15796</v>
      </c>
      <c r="D19" s="113">
        <v>0</v>
      </c>
      <c r="E19" s="113">
        <v>0</v>
      </c>
    </row>
    <row r="20" spans="1:5" ht="14.25">
      <c r="A20" s="123" t="s">
        <v>71</v>
      </c>
      <c r="B20" s="115" t="s">
        <v>107</v>
      </c>
      <c r="C20" s="112">
        <v>40000</v>
      </c>
      <c r="D20" s="112">
        <v>0</v>
      </c>
      <c r="E20" s="112">
        <v>1000</v>
      </c>
    </row>
    <row r="21" spans="1:5" ht="28.5">
      <c r="A21" s="123" t="s">
        <v>73</v>
      </c>
      <c r="B21" s="115" t="s">
        <v>108</v>
      </c>
      <c r="C21" s="112">
        <v>40000</v>
      </c>
      <c r="D21" s="112">
        <v>0</v>
      </c>
      <c r="E21" s="112">
        <v>0</v>
      </c>
    </row>
    <row r="22" spans="1:5" ht="28.5">
      <c r="A22" s="123" t="s">
        <v>147</v>
      </c>
      <c r="B22" s="115" t="s">
        <v>109</v>
      </c>
      <c r="C22" s="112">
        <v>0</v>
      </c>
      <c r="D22" s="112">
        <v>0</v>
      </c>
      <c r="E22" s="112">
        <v>1000</v>
      </c>
    </row>
    <row r="23" spans="1:5" ht="42.75">
      <c r="A23" s="123" t="s">
        <v>152</v>
      </c>
      <c r="B23" s="115" t="s">
        <v>110</v>
      </c>
      <c r="C23" s="112">
        <v>117956</v>
      </c>
      <c r="D23" s="112">
        <v>0</v>
      </c>
      <c r="E23" s="112">
        <v>5023</v>
      </c>
    </row>
    <row r="24" spans="1:5" ht="30">
      <c r="A24" s="124" t="s">
        <v>75</v>
      </c>
      <c r="B24" s="116" t="s">
        <v>111</v>
      </c>
      <c r="C24" s="113">
        <v>157956</v>
      </c>
      <c r="D24" s="113">
        <v>0</v>
      </c>
      <c r="E24" s="113">
        <v>6023</v>
      </c>
    </row>
    <row r="25" spans="1:5" ht="15">
      <c r="A25" s="124" t="s">
        <v>77</v>
      </c>
      <c r="B25" s="116" t="s">
        <v>112</v>
      </c>
      <c r="C25" s="113">
        <v>173752</v>
      </c>
      <c r="D25" s="113">
        <v>0</v>
      </c>
      <c r="E25" s="113">
        <v>19610</v>
      </c>
    </row>
    <row r="26" spans="1:5" ht="28.5">
      <c r="A26" s="123" t="s">
        <v>79</v>
      </c>
      <c r="B26" s="115" t="s">
        <v>113</v>
      </c>
      <c r="C26" s="112">
        <v>134395</v>
      </c>
      <c r="D26" s="112">
        <v>0</v>
      </c>
      <c r="E26" s="112">
        <v>45732</v>
      </c>
    </row>
    <row r="27" spans="1:5" ht="45">
      <c r="A27" s="124" t="s">
        <v>81</v>
      </c>
      <c r="B27" s="116" t="s">
        <v>114</v>
      </c>
      <c r="C27" s="113">
        <v>134395</v>
      </c>
      <c r="D27" s="113">
        <v>0</v>
      </c>
      <c r="E27" s="113">
        <v>45732</v>
      </c>
    </row>
    <row r="28" spans="1:5" ht="14.25">
      <c r="A28" s="123" t="s">
        <v>83</v>
      </c>
      <c r="B28" s="115" t="s">
        <v>115</v>
      </c>
      <c r="C28" s="112">
        <v>-72991</v>
      </c>
      <c r="D28" s="112">
        <v>0</v>
      </c>
      <c r="E28" s="112">
        <v>0</v>
      </c>
    </row>
    <row r="29" spans="1:5" ht="30">
      <c r="A29" s="123" t="s">
        <v>85</v>
      </c>
      <c r="B29" s="116" t="s">
        <v>116</v>
      </c>
      <c r="C29" s="113">
        <v>-72991</v>
      </c>
      <c r="D29" s="113">
        <v>0</v>
      </c>
      <c r="E29" s="113">
        <v>0</v>
      </c>
    </row>
    <row r="30" spans="1:5" ht="30">
      <c r="A30" s="123" t="s">
        <v>87</v>
      </c>
      <c r="B30" s="116" t="s">
        <v>117</v>
      </c>
      <c r="C30" s="113">
        <v>61404</v>
      </c>
      <c r="D30" s="113">
        <v>0</v>
      </c>
      <c r="E30" s="113">
        <v>45732</v>
      </c>
    </row>
    <row r="31" spans="1:5" ht="28.5">
      <c r="A31" s="123" t="s">
        <v>89</v>
      </c>
      <c r="B31" s="115" t="s">
        <v>118</v>
      </c>
      <c r="C31" s="112">
        <v>0</v>
      </c>
      <c r="D31" s="112">
        <v>0</v>
      </c>
      <c r="E31" s="112">
        <v>4317</v>
      </c>
    </row>
    <row r="32" spans="1:5" ht="30">
      <c r="A32" s="124" t="s">
        <v>153</v>
      </c>
      <c r="B32" s="116" t="s">
        <v>119</v>
      </c>
      <c r="C32" s="113">
        <v>0</v>
      </c>
      <c r="D32" s="113">
        <v>0</v>
      </c>
      <c r="E32" s="113">
        <v>4317</v>
      </c>
    </row>
    <row r="33" spans="1:5" ht="30">
      <c r="A33" s="124" t="s">
        <v>154</v>
      </c>
      <c r="B33" s="116" t="s">
        <v>120</v>
      </c>
      <c r="C33" s="113">
        <v>365266</v>
      </c>
      <c r="D33" s="113">
        <v>0</v>
      </c>
      <c r="E33" s="113">
        <v>135880</v>
      </c>
    </row>
    <row r="34" spans="1:5" ht="14.25">
      <c r="A34" s="123" t="s">
        <v>155</v>
      </c>
      <c r="B34" s="115" t="s">
        <v>121</v>
      </c>
      <c r="C34" s="112">
        <v>2534044</v>
      </c>
      <c r="D34" s="112">
        <v>0</v>
      </c>
      <c r="E34" s="112">
        <v>2534044</v>
      </c>
    </row>
    <row r="35" spans="1:5" ht="28.5">
      <c r="A35" s="123" t="s">
        <v>96</v>
      </c>
      <c r="B35" s="115" t="s">
        <v>122</v>
      </c>
      <c r="C35" s="112">
        <v>148541</v>
      </c>
      <c r="D35" s="112">
        <v>0</v>
      </c>
      <c r="E35" s="112">
        <v>148541</v>
      </c>
    </row>
    <row r="36" spans="1:5" ht="14.25">
      <c r="A36" s="123" t="s">
        <v>156</v>
      </c>
      <c r="B36" s="115" t="s">
        <v>123</v>
      </c>
      <c r="C36" s="112">
        <v>-4732001</v>
      </c>
      <c r="D36" s="112">
        <v>0</v>
      </c>
      <c r="E36" s="112">
        <v>-5358438</v>
      </c>
    </row>
    <row r="37" spans="1:5" ht="14.25">
      <c r="A37" s="123" t="s">
        <v>157</v>
      </c>
      <c r="B37" s="115" t="s">
        <v>124</v>
      </c>
      <c r="C37" s="112">
        <v>-626437</v>
      </c>
      <c r="D37" s="112">
        <v>0</v>
      </c>
      <c r="E37" s="112">
        <v>389586</v>
      </c>
    </row>
    <row r="38" spans="1:5" ht="15">
      <c r="A38" s="124" t="s">
        <v>158</v>
      </c>
      <c r="B38" s="116" t="s">
        <v>125</v>
      </c>
      <c r="C38" s="113">
        <v>-2675853</v>
      </c>
      <c r="D38" s="113">
        <v>0</v>
      </c>
      <c r="E38" s="113">
        <v>-2286267</v>
      </c>
    </row>
    <row r="39" spans="1:5" ht="28.5">
      <c r="A39" s="123" t="s">
        <v>159</v>
      </c>
      <c r="B39" s="115" t="s">
        <v>126</v>
      </c>
      <c r="C39" s="112">
        <v>0</v>
      </c>
      <c r="D39" s="112">
        <v>0</v>
      </c>
      <c r="E39" s="112">
        <v>287685</v>
      </c>
    </row>
    <row r="40" spans="1:5" ht="30">
      <c r="A40" s="124" t="s">
        <v>160</v>
      </c>
      <c r="B40" s="116" t="s">
        <v>127</v>
      </c>
      <c r="C40" s="113">
        <v>0</v>
      </c>
      <c r="D40" s="113">
        <v>0</v>
      </c>
      <c r="E40" s="113">
        <v>287685</v>
      </c>
    </row>
    <row r="41" spans="1:5" ht="28.5">
      <c r="A41" s="123" t="s">
        <v>161</v>
      </c>
      <c r="B41" s="115" t="s">
        <v>128</v>
      </c>
      <c r="C41" s="112">
        <v>614612</v>
      </c>
      <c r="D41" s="112">
        <v>0</v>
      </c>
      <c r="E41" s="112">
        <v>84744</v>
      </c>
    </row>
    <row r="42" spans="1:5" ht="45">
      <c r="A42" s="124" t="s">
        <v>162</v>
      </c>
      <c r="B42" s="116" t="s">
        <v>129</v>
      </c>
      <c r="C42" s="113">
        <v>614612</v>
      </c>
      <c r="D42" s="113">
        <v>0</v>
      </c>
      <c r="E42" s="113">
        <v>84744</v>
      </c>
    </row>
    <row r="43" spans="1:5" ht="15">
      <c r="A43" s="124" t="s">
        <v>163</v>
      </c>
      <c r="B43" s="116" t="s">
        <v>130</v>
      </c>
      <c r="C43" s="113">
        <v>614612</v>
      </c>
      <c r="D43" s="113">
        <v>0</v>
      </c>
      <c r="E43" s="113">
        <v>372429</v>
      </c>
    </row>
    <row r="44" spans="1:5" ht="28.5">
      <c r="A44" s="123" t="s">
        <v>164</v>
      </c>
      <c r="B44" s="115" t="s">
        <v>131</v>
      </c>
      <c r="C44" s="112">
        <v>2426507</v>
      </c>
      <c r="D44" s="112">
        <v>0</v>
      </c>
      <c r="E44" s="112">
        <v>2049718</v>
      </c>
    </row>
    <row r="45" spans="1:5" ht="30">
      <c r="A45" s="124" t="s">
        <v>165</v>
      </c>
      <c r="B45" s="116" t="s">
        <v>132</v>
      </c>
      <c r="C45" s="113">
        <v>2426507</v>
      </c>
      <c r="D45" s="113">
        <v>0</v>
      </c>
      <c r="E45" s="113">
        <v>2049718</v>
      </c>
    </row>
    <row r="46" spans="1:5" ht="15">
      <c r="A46" s="123" t="s">
        <v>166</v>
      </c>
      <c r="B46" s="116" t="s">
        <v>133</v>
      </c>
      <c r="C46" s="113">
        <v>365266</v>
      </c>
      <c r="D46" s="113">
        <v>0</v>
      </c>
      <c r="E46" s="113">
        <v>135880</v>
      </c>
    </row>
    <row r="49" spans="1:5" ht="17.25" customHeight="1">
      <c r="A49" s="136" t="s">
        <v>56</v>
      </c>
      <c r="B49" s="137"/>
      <c r="C49" s="137"/>
      <c r="D49" s="137"/>
      <c r="E49" s="137"/>
    </row>
    <row r="50" spans="1:5" ht="28.5">
      <c r="A50" s="111" t="s">
        <v>57</v>
      </c>
      <c r="B50" s="111" t="s">
        <v>2</v>
      </c>
      <c r="C50" s="111" t="s">
        <v>58</v>
      </c>
      <c r="D50" s="111" t="s">
        <v>59</v>
      </c>
      <c r="E50" s="111" t="s">
        <v>60</v>
      </c>
    </row>
    <row r="51" spans="1:5" ht="28.5">
      <c r="A51" s="123" t="s">
        <v>138</v>
      </c>
      <c r="B51" s="115" t="s">
        <v>62</v>
      </c>
      <c r="C51" s="112">
        <v>270339</v>
      </c>
      <c r="D51" s="112">
        <v>0</v>
      </c>
      <c r="E51" s="112">
        <v>245688</v>
      </c>
    </row>
    <row r="52" spans="1:5" ht="45">
      <c r="A52" s="124" t="s">
        <v>61</v>
      </c>
      <c r="B52" s="116" t="s">
        <v>64</v>
      </c>
      <c r="C52" s="113">
        <v>270339</v>
      </c>
      <c r="D52" s="113">
        <v>0</v>
      </c>
      <c r="E52" s="113">
        <v>245688</v>
      </c>
    </row>
    <row r="53" spans="1:5" ht="28.5">
      <c r="A53" s="123" t="s">
        <v>141</v>
      </c>
      <c r="B53" s="115" t="s">
        <v>66</v>
      </c>
      <c r="C53" s="112">
        <v>33973054</v>
      </c>
      <c r="D53" s="112">
        <v>0</v>
      </c>
      <c r="E53" s="112">
        <v>36901721</v>
      </c>
    </row>
    <row r="54" spans="1:12" ht="28.5">
      <c r="A54" s="123" t="s">
        <v>63</v>
      </c>
      <c r="B54" s="115" t="s">
        <v>68</v>
      </c>
      <c r="C54" s="112">
        <v>16029</v>
      </c>
      <c r="D54" s="112">
        <v>0</v>
      </c>
      <c r="E54" s="112">
        <v>0</v>
      </c>
      <c r="G54" s="72"/>
      <c r="H54" s="72"/>
      <c r="I54" s="72"/>
      <c r="J54" s="72"/>
      <c r="K54" s="72"/>
      <c r="L54" s="72"/>
    </row>
    <row r="55" spans="1:5" ht="30">
      <c r="A55" s="124" t="s">
        <v>150</v>
      </c>
      <c r="B55" s="116" t="s">
        <v>70</v>
      </c>
      <c r="C55" s="113">
        <v>33989083</v>
      </c>
      <c r="D55" s="113">
        <v>0</v>
      </c>
      <c r="E55" s="113">
        <v>36901721</v>
      </c>
    </row>
    <row r="56" spans="1:5" ht="14.25">
      <c r="A56" s="123" t="s">
        <v>92</v>
      </c>
      <c r="B56" s="115" t="s">
        <v>72</v>
      </c>
      <c r="C56" s="112">
        <v>915422</v>
      </c>
      <c r="D56" s="112">
        <v>0</v>
      </c>
      <c r="E56" s="112">
        <v>928151</v>
      </c>
    </row>
    <row r="57" spans="1:5" ht="14.25">
      <c r="A57" s="123" t="s">
        <v>145</v>
      </c>
      <c r="B57" s="115" t="s">
        <v>74</v>
      </c>
      <c r="C57" s="112">
        <v>5423816</v>
      </c>
      <c r="D57" s="112">
        <v>0</v>
      </c>
      <c r="E57" s="112">
        <v>5871405</v>
      </c>
    </row>
    <row r="58" spans="1:5" ht="30">
      <c r="A58" s="124" t="s">
        <v>65</v>
      </c>
      <c r="B58" s="116" t="s">
        <v>76</v>
      </c>
      <c r="C58" s="113">
        <v>6339238</v>
      </c>
      <c r="D58" s="113">
        <v>0</v>
      </c>
      <c r="E58" s="113">
        <v>6799556</v>
      </c>
    </row>
    <row r="59" spans="1:5" ht="14.25">
      <c r="A59" s="123" t="s">
        <v>151</v>
      </c>
      <c r="B59" s="115" t="s">
        <v>78</v>
      </c>
      <c r="C59" s="112">
        <v>21197148</v>
      </c>
      <c r="D59" s="112">
        <v>0</v>
      </c>
      <c r="E59" s="112">
        <v>22477837</v>
      </c>
    </row>
    <row r="60" spans="1:5" ht="14.25">
      <c r="A60" s="123" t="s">
        <v>94</v>
      </c>
      <c r="B60" s="115" t="s">
        <v>80</v>
      </c>
      <c r="C60" s="112">
        <v>1305943</v>
      </c>
      <c r="D60" s="112">
        <v>0</v>
      </c>
      <c r="E60" s="112">
        <v>1306865</v>
      </c>
    </row>
    <row r="61" spans="1:5" ht="14.25">
      <c r="A61" s="123" t="s">
        <v>67</v>
      </c>
      <c r="B61" s="115" t="s">
        <v>82</v>
      </c>
      <c r="C61" s="112">
        <v>4552555</v>
      </c>
      <c r="D61" s="112">
        <v>0</v>
      </c>
      <c r="E61" s="112">
        <v>4525479</v>
      </c>
    </row>
    <row r="62" spans="1:5" ht="30">
      <c r="A62" s="124" t="s">
        <v>69</v>
      </c>
      <c r="B62" s="116" t="s">
        <v>84</v>
      </c>
      <c r="C62" s="113">
        <v>27055646</v>
      </c>
      <c r="D62" s="113">
        <v>0</v>
      </c>
      <c r="E62" s="113">
        <v>28310181</v>
      </c>
    </row>
    <row r="63" spans="1:5" ht="15">
      <c r="A63" s="124" t="s">
        <v>71</v>
      </c>
      <c r="B63" s="116" t="s">
        <v>86</v>
      </c>
      <c r="C63" s="113">
        <v>81923</v>
      </c>
      <c r="D63" s="113">
        <v>0</v>
      </c>
      <c r="E63" s="113">
        <v>163890</v>
      </c>
    </row>
    <row r="64" spans="1:5" ht="15">
      <c r="A64" s="124" t="s">
        <v>73</v>
      </c>
      <c r="B64" s="116" t="s">
        <v>88</v>
      </c>
      <c r="C64" s="113">
        <v>1409052</v>
      </c>
      <c r="D64" s="113">
        <v>0</v>
      </c>
      <c r="E64" s="113">
        <v>1484196</v>
      </c>
    </row>
    <row r="65" spans="1:5" ht="30">
      <c r="A65" s="124" t="s">
        <v>147</v>
      </c>
      <c r="B65" s="116" t="s">
        <v>90</v>
      </c>
      <c r="C65" s="113">
        <v>-626437</v>
      </c>
      <c r="D65" s="113">
        <v>0</v>
      </c>
      <c r="E65" s="113">
        <v>389586</v>
      </c>
    </row>
    <row r="66" spans="1:5" ht="30">
      <c r="A66" s="124" t="s">
        <v>152</v>
      </c>
      <c r="B66" s="116" t="s">
        <v>91</v>
      </c>
      <c r="C66" s="113">
        <v>-626437</v>
      </c>
      <c r="D66" s="113">
        <v>0</v>
      </c>
      <c r="E66" s="113">
        <v>389586</v>
      </c>
    </row>
    <row r="69" spans="1:3" ht="14.25">
      <c r="A69" s="140" t="s">
        <v>167</v>
      </c>
      <c r="B69" s="141"/>
      <c r="C69" s="141"/>
    </row>
    <row r="70" spans="1:3" ht="28.5">
      <c r="A70" s="114" t="s">
        <v>57</v>
      </c>
      <c r="B70" s="117" t="s">
        <v>2</v>
      </c>
      <c r="C70" s="117" t="s">
        <v>137</v>
      </c>
    </row>
    <row r="71" spans="1:3" ht="15.75" customHeight="1">
      <c r="A71" s="118" t="s">
        <v>138</v>
      </c>
      <c r="B71" s="119" t="s">
        <v>139</v>
      </c>
      <c r="C71" s="120">
        <v>364556</v>
      </c>
    </row>
    <row r="72" spans="1:3" ht="15.75" customHeight="1">
      <c r="A72" s="118" t="s">
        <v>61</v>
      </c>
      <c r="B72" s="119" t="s">
        <v>140</v>
      </c>
      <c r="C72" s="120">
        <v>37416617</v>
      </c>
    </row>
    <row r="73" spans="1:3" ht="15.75" customHeight="1">
      <c r="A73" s="118" t="s">
        <v>141</v>
      </c>
      <c r="B73" s="121" t="s">
        <v>142</v>
      </c>
      <c r="C73" s="122">
        <v>-37052061</v>
      </c>
    </row>
    <row r="74" spans="1:3" ht="15.75" customHeight="1">
      <c r="A74" s="118" t="s">
        <v>63</v>
      </c>
      <c r="B74" s="119" t="s">
        <v>143</v>
      </c>
      <c r="C74" s="120">
        <v>37059677</v>
      </c>
    </row>
    <row r="75" spans="1:3" ht="15.75" customHeight="1">
      <c r="A75" s="118" t="s">
        <v>150</v>
      </c>
      <c r="B75" s="121" t="s">
        <v>144</v>
      </c>
      <c r="C75" s="122">
        <v>37059677</v>
      </c>
    </row>
    <row r="76" spans="1:3" ht="15.75" customHeight="1">
      <c r="A76" s="118" t="s">
        <v>92</v>
      </c>
      <c r="B76" s="121" t="s">
        <v>146</v>
      </c>
      <c r="C76" s="122">
        <v>7616</v>
      </c>
    </row>
    <row r="77" spans="1:3" ht="15.75" customHeight="1">
      <c r="A77" s="118" t="s">
        <v>145</v>
      </c>
      <c r="B77" s="121" t="s">
        <v>148</v>
      </c>
      <c r="C77" s="122">
        <v>7616</v>
      </c>
    </row>
    <row r="78" spans="1:3" ht="25.5">
      <c r="A78" s="118" t="s">
        <v>65</v>
      </c>
      <c r="B78" s="121" t="s">
        <v>149</v>
      </c>
      <c r="C78" s="122">
        <v>7616</v>
      </c>
    </row>
  </sheetData>
  <sheetProtection/>
  <mergeCells count="5">
    <mergeCell ref="A6:E6"/>
    <mergeCell ref="A49:E49"/>
    <mergeCell ref="A2:E2"/>
    <mergeCell ref="A3:E3"/>
    <mergeCell ref="A69:C69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scale="64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C11"/>
    </sheetView>
  </sheetViews>
  <sheetFormatPr defaultColWidth="9.140625" defaultRowHeight="12.75"/>
  <cols>
    <col min="1" max="1" width="8.140625" style="0" customWidth="1"/>
    <col min="2" max="2" width="48.00390625" style="0" customWidth="1"/>
    <col min="3" max="3" width="32.8515625" style="0" customWidth="1"/>
  </cols>
  <sheetData>
    <row r="1" spans="1:3" ht="12.75">
      <c r="A1" s="138" t="s">
        <v>135</v>
      </c>
      <c r="B1" s="139"/>
      <c r="C1" s="139"/>
    </row>
    <row r="2" spans="1:3" ht="15">
      <c r="A2" s="117" t="s">
        <v>136</v>
      </c>
      <c r="B2" s="117" t="s">
        <v>2</v>
      </c>
      <c r="C2" s="117" t="s">
        <v>137</v>
      </c>
    </row>
    <row r="3" spans="1:3" ht="15">
      <c r="A3" s="117">
        <v>1</v>
      </c>
      <c r="B3" s="117">
        <v>2</v>
      </c>
      <c r="C3" s="117">
        <v>3</v>
      </c>
    </row>
    <row r="4" spans="1:3" ht="12.75">
      <c r="A4" s="118" t="s">
        <v>138</v>
      </c>
      <c r="B4" s="119" t="s">
        <v>139</v>
      </c>
      <c r="C4" s="120">
        <v>364556</v>
      </c>
    </row>
    <row r="5" spans="1:3" ht="12.75">
      <c r="A5" s="118" t="s">
        <v>61</v>
      </c>
      <c r="B5" s="119" t="s">
        <v>140</v>
      </c>
      <c r="C5" s="120">
        <v>37416617</v>
      </c>
    </row>
    <row r="6" spans="1:3" ht="25.5">
      <c r="A6" s="118" t="s">
        <v>141</v>
      </c>
      <c r="B6" s="121" t="s">
        <v>142</v>
      </c>
      <c r="C6" s="122">
        <v>-37052061</v>
      </c>
    </row>
    <row r="7" spans="1:3" ht="12.75">
      <c r="A7" s="118" t="s">
        <v>63</v>
      </c>
      <c r="B7" s="119" t="s">
        <v>143</v>
      </c>
      <c r="C7" s="120">
        <v>37059677</v>
      </c>
    </row>
    <row r="8" spans="1:3" ht="25.5">
      <c r="A8" s="118" t="s">
        <v>150</v>
      </c>
      <c r="B8" s="121" t="s">
        <v>144</v>
      </c>
      <c r="C8" s="122">
        <v>37059677</v>
      </c>
    </row>
    <row r="9" spans="1:3" ht="12.75">
      <c r="A9" s="118" t="s">
        <v>92</v>
      </c>
      <c r="B9" s="121" t="s">
        <v>146</v>
      </c>
      <c r="C9" s="122">
        <v>7616</v>
      </c>
    </row>
    <row r="10" spans="1:3" ht="12.75">
      <c r="A10" s="118" t="s">
        <v>145</v>
      </c>
      <c r="B10" s="121" t="s">
        <v>148</v>
      </c>
      <c r="C10" s="122">
        <v>7616</v>
      </c>
    </row>
    <row r="11" spans="1:3" ht="25.5">
      <c r="A11" s="118" t="s">
        <v>65</v>
      </c>
      <c r="B11" s="121" t="s">
        <v>149</v>
      </c>
      <c r="C11" s="122">
        <v>7616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Kalja11</cp:lastModifiedBy>
  <cp:lastPrinted>2020-06-24T12:52:04Z</cp:lastPrinted>
  <dcterms:created xsi:type="dcterms:W3CDTF">2015-02-06T07:49:30Z</dcterms:created>
  <dcterms:modified xsi:type="dcterms:W3CDTF">2020-06-24T12:52:07Z</dcterms:modified>
  <cp:category/>
  <cp:version/>
  <cp:contentType/>
  <cp:contentStatus/>
</cp:coreProperties>
</file>