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640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44" i="1"/>
  <c r="C44"/>
  <c r="B43"/>
  <c r="E39"/>
  <c r="D38"/>
  <c r="C38"/>
  <c r="B4"/>
  <c r="B8"/>
  <c r="B20"/>
  <c r="B35"/>
  <c r="B36"/>
  <c r="C35"/>
  <c r="D20"/>
  <c r="C20"/>
  <c r="C11"/>
  <c r="E9"/>
  <c r="D8"/>
  <c r="C8"/>
  <c r="E8"/>
  <c r="D35"/>
  <c r="E32"/>
  <c r="E18"/>
  <c r="E31"/>
  <c r="E17"/>
  <c r="E16"/>
  <c r="E25"/>
  <c r="E24"/>
  <c r="E7"/>
  <c r="E40"/>
  <c r="D43"/>
  <c r="E38"/>
  <c r="C43"/>
  <c r="D4"/>
  <c r="D36"/>
  <c r="C4"/>
  <c r="C36"/>
  <c r="C45"/>
  <c r="B45"/>
  <c r="E15"/>
  <c r="E27"/>
  <c r="E26"/>
  <c r="E42"/>
  <c r="E41"/>
  <c r="E37"/>
  <c r="E21"/>
  <c r="E11"/>
  <c r="E6"/>
  <c r="E30"/>
  <c r="E14"/>
  <c r="E29"/>
  <c r="E5"/>
  <c r="E23"/>
  <c r="E28"/>
  <c r="E12"/>
  <c r="E13"/>
  <c r="E43"/>
  <c r="E35"/>
  <c r="E20"/>
  <c r="E4"/>
  <c r="E36"/>
  <c r="D45"/>
  <c r="E45"/>
  <c r="E44"/>
</calcChain>
</file>

<file path=xl/sharedStrings.xml><?xml version="1.0" encoding="utf-8"?>
<sst xmlns="http://schemas.openxmlformats.org/spreadsheetml/2006/main" count="49" uniqueCount="32">
  <si>
    <t>Beruházás</t>
  </si>
  <si>
    <t>Eredeti előirányzat</t>
  </si>
  <si>
    <t>Módosított előirányzat</t>
  </si>
  <si>
    <t>Teljesítés</t>
  </si>
  <si>
    <t>Teljesítés %</t>
  </si>
  <si>
    <t>Településrendezési terv</t>
  </si>
  <si>
    <t>Immateriális javak beszerzése,létesítése</t>
  </si>
  <si>
    <t>Beruházási célú előz felszám ÁFA</t>
  </si>
  <si>
    <t xml:space="preserve">Beruházások </t>
  </si>
  <si>
    <t>Felújítás előz felszám ÁFA</t>
  </si>
  <si>
    <t>Felújítások összesen</t>
  </si>
  <si>
    <t>Mindösszesen</t>
  </si>
  <si>
    <t>ART mozi fejlesztés</t>
  </si>
  <si>
    <t>Járda:Kereszt u,Paksi u</t>
  </si>
  <si>
    <t>Járda:Kerezt u,Paksi u.</t>
  </si>
  <si>
    <t>Vis maior</t>
  </si>
  <si>
    <t>Ingatlanok beszerzése,létesítése</t>
  </si>
  <si>
    <t>Mezőföldvíz bérleti díj terhére</t>
  </si>
  <si>
    <t>Egyéb gép,berendezés,felszerelés,jármű</t>
  </si>
  <si>
    <t>Ingatlanok felújítása</t>
  </si>
  <si>
    <t>Informatikai eszk beszerzése/notebook,nyomtató</t>
  </si>
  <si>
    <t>M Office szoftver</t>
  </si>
  <si>
    <t>Óvoda sportudvar</t>
  </si>
  <si>
    <t>Utcanév táblák</t>
  </si>
  <si>
    <t>Ágdaráló</t>
  </si>
  <si>
    <t>Egytengelyes pótkocsi</t>
  </si>
  <si>
    <t>Kis ért.gépek,berendezések</t>
  </si>
  <si>
    <t>EON hálózati csatlakozás 063/2</t>
  </si>
  <si>
    <t>Informatikai eszk beszerzése</t>
  </si>
  <si>
    <t>Notebook,nyomtató</t>
  </si>
  <si>
    <t>ASP pályázat</t>
  </si>
  <si>
    <t>Egyéb tárgyi eszközök felújítása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</si>
</sst>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1" fillId="2" borderId="1" xfId="0" applyFont="1" applyFill="1" applyBorder="1" applyAlignment="1"/>
    <xf numFmtId="3" fontId="1" fillId="2" borderId="1" xfId="0" applyNumberFormat="1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0" borderId="0" xfId="0" applyFont="1" applyFill="1" applyBorder="1"/>
    <xf numFmtId="3" fontId="5" fillId="0" borderId="0" xfId="0" applyNumberFormat="1" applyFont="1"/>
    <xf numFmtId="3" fontId="6" fillId="2" borderId="1" xfId="0" applyNumberFormat="1" applyFont="1" applyFill="1" applyBorder="1"/>
    <xf numFmtId="9" fontId="1" fillId="0" borderId="1" xfId="0" applyNumberFormat="1" applyFont="1" applyBorder="1" applyAlignment="1">
      <alignment horizontal="center" vertical="center" wrapText="1"/>
    </xf>
    <xf numFmtId="9" fontId="2" fillId="0" borderId="1" xfId="1" applyNumberFormat="1" applyFont="1" applyBorder="1"/>
    <xf numFmtId="9" fontId="2" fillId="2" borderId="1" xfId="1" applyNumberFormat="1" applyFont="1" applyFill="1" applyBorder="1"/>
    <xf numFmtId="9" fontId="2" fillId="0" borderId="1" xfId="0" applyNumberFormat="1" applyFont="1" applyBorder="1"/>
    <xf numFmtId="9" fontId="1" fillId="2" borderId="1" xfId="0" applyNumberFormat="1" applyFont="1" applyFill="1" applyBorder="1"/>
    <xf numFmtId="9" fontId="1" fillId="0" borderId="1" xfId="0" applyNumberFormat="1" applyFont="1" applyBorder="1"/>
    <xf numFmtId="9" fontId="5" fillId="2" borderId="1" xfId="0" applyNumberFormat="1" applyFont="1" applyFill="1" applyBorder="1"/>
    <xf numFmtId="9" fontId="6" fillId="2" borderId="1" xfId="0" applyNumberFormat="1" applyFont="1" applyFill="1" applyBorder="1"/>
    <xf numFmtId="9" fontId="5" fillId="0" borderId="0" xfId="0" applyNumberFormat="1" applyFont="1" applyBorder="1"/>
    <xf numFmtId="9" fontId="2" fillId="0" borderId="0" xfId="0" applyNumberFormat="1" applyFont="1"/>
    <xf numFmtId="9" fontId="0" fillId="0" borderId="0" xfId="0" applyNumberFormat="1"/>
    <xf numFmtId="0" fontId="1" fillId="3" borderId="1" xfId="0" applyFont="1" applyFill="1" applyBorder="1"/>
    <xf numFmtId="3" fontId="1" fillId="3" borderId="1" xfId="0" applyNumberFormat="1" applyFont="1" applyFill="1" applyBorder="1"/>
    <xf numFmtId="9" fontId="1" fillId="3" borderId="1" xfId="0" applyNumberFormat="1" applyFont="1" applyFill="1" applyBorder="1"/>
    <xf numFmtId="9" fontId="2" fillId="2" borderId="1" xfId="0" applyNumberFormat="1" applyFont="1" applyFill="1" applyBorder="1"/>
    <xf numFmtId="3" fontId="6" fillId="3" borderId="1" xfId="0" applyNumberFormat="1" applyFont="1" applyFill="1" applyBorder="1"/>
    <xf numFmtId="9" fontId="6" fillId="3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Layout" workbookViewId="0">
      <selection activeCell="E2" sqref="E2"/>
    </sheetView>
  </sheetViews>
  <sheetFormatPr defaultRowHeight="15"/>
  <cols>
    <col min="1" max="1" width="34" customWidth="1"/>
    <col min="2" max="4" width="12.7109375" customWidth="1"/>
    <col min="5" max="5" width="12.7109375" style="23" customWidth="1"/>
    <col min="9" max="9" width="9.7109375" bestFit="1" customWidth="1"/>
  </cols>
  <sheetData>
    <row r="1" spans="1:5" ht="24">
      <c r="A1" s="1" t="s">
        <v>0</v>
      </c>
      <c r="B1" s="2" t="s">
        <v>1</v>
      </c>
      <c r="C1" s="2" t="s">
        <v>2</v>
      </c>
      <c r="D1" s="2" t="s">
        <v>3</v>
      </c>
      <c r="E1" s="13" t="s">
        <v>4</v>
      </c>
    </row>
    <row r="2" spans="1:5" ht="14.1" customHeight="1">
      <c r="A2" s="3" t="s">
        <v>5</v>
      </c>
      <c r="B2" s="4">
        <v>520000</v>
      </c>
      <c r="C2" s="4">
        <v>303000</v>
      </c>
      <c r="D2" s="4"/>
      <c r="E2" s="14"/>
    </row>
    <row r="3" spans="1:5" ht="14.1" customHeight="1">
      <c r="A3" s="3" t="s">
        <v>21</v>
      </c>
      <c r="B3" s="4"/>
      <c r="C3" s="4"/>
      <c r="D3" s="4">
        <v>77112</v>
      </c>
      <c r="E3" s="14"/>
    </row>
    <row r="4" spans="1:5" ht="14.1" customHeight="1">
      <c r="A4" s="5" t="s">
        <v>6</v>
      </c>
      <c r="B4" s="6">
        <f>SUM(B2:B3)</f>
        <v>520000</v>
      </c>
      <c r="C4" s="6">
        <f>SUM(C2:C3)</f>
        <v>303000</v>
      </c>
      <c r="D4" s="6">
        <f>SUM(D2:D3)</f>
        <v>77112</v>
      </c>
      <c r="E4" s="15">
        <f t="shared" ref="E4:E9" si="0">D4/C4</f>
        <v>0.2544950495049505</v>
      </c>
    </row>
    <row r="5" spans="1:5" ht="14.1" customHeight="1">
      <c r="A5" s="3" t="s">
        <v>13</v>
      </c>
      <c r="B5" s="4"/>
      <c r="C5" s="4">
        <v>1190387</v>
      </c>
      <c r="D5" s="4">
        <v>1190387</v>
      </c>
      <c r="E5" s="16">
        <f t="shared" si="0"/>
        <v>1</v>
      </c>
    </row>
    <row r="6" spans="1:5" ht="14.1" customHeight="1">
      <c r="A6" s="3" t="s">
        <v>22</v>
      </c>
      <c r="B6" s="4"/>
      <c r="C6" s="4">
        <v>6153200</v>
      </c>
      <c r="D6" s="4">
        <v>6153200</v>
      </c>
      <c r="E6" s="16">
        <f t="shared" si="0"/>
        <v>1</v>
      </c>
    </row>
    <row r="7" spans="1:5" ht="14.1" customHeight="1">
      <c r="A7" s="3" t="s">
        <v>15</v>
      </c>
      <c r="B7" s="4">
        <v>3780000</v>
      </c>
      <c r="C7" s="4">
        <v>3839400</v>
      </c>
      <c r="D7" s="4">
        <v>3839400</v>
      </c>
      <c r="E7" s="16">
        <f t="shared" si="0"/>
        <v>1</v>
      </c>
    </row>
    <row r="8" spans="1:5" ht="14.1" customHeight="1">
      <c r="A8" s="7" t="s">
        <v>16</v>
      </c>
      <c r="B8" s="6">
        <f>SUM(B5:B7)</f>
        <v>3780000</v>
      </c>
      <c r="C8" s="6">
        <f>SUM(C5:C7)</f>
        <v>11182987</v>
      </c>
      <c r="D8" s="6">
        <f>SUM(D5:D7)</f>
        <v>11182987</v>
      </c>
      <c r="E8" s="27">
        <f t="shared" si="0"/>
        <v>1</v>
      </c>
    </row>
    <row r="9" spans="1:5" ht="14.1" customHeight="1">
      <c r="A9" s="24" t="s">
        <v>29</v>
      </c>
      <c r="B9" s="25"/>
      <c r="C9" s="25">
        <v>132504</v>
      </c>
      <c r="D9" s="25">
        <v>132504</v>
      </c>
      <c r="E9" s="26">
        <f t="shared" si="0"/>
        <v>1</v>
      </c>
    </row>
    <row r="10" spans="1:5" ht="14.1" customHeight="1">
      <c r="A10" s="24" t="s">
        <v>30</v>
      </c>
      <c r="B10" s="25"/>
      <c r="C10" s="25">
        <v>2480310</v>
      </c>
      <c r="D10" s="25"/>
      <c r="E10" s="16"/>
    </row>
    <row r="11" spans="1:5" ht="14.1" customHeight="1">
      <c r="A11" s="7" t="s">
        <v>28</v>
      </c>
      <c r="B11" s="6"/>
      <c r="C11" s="6">
        <f>SUM(C9:C10)</f>
        <v>2612814</v>
      </c>
      <c r="D11" s="6">
        <v>132504</v>
      </c>
      <c r="E11" s="17">
        <f t="shared" ref="E11:E18" si="1">D11/C11</f>
        <v>5.0713139167196747E-2</v>
      </c>
    </row>
    <row r="12" spans="1:5" ht="14.1" customHeight="1">
      <c r="A12" s="3" t="s">
        <v>17</v>
      </c>
      <c r="B12" s="4">
        <v>2875000</v>
      </c>
      <c r="C12" s="4">
        <v>6044118</v>
      </c>
      <c r="D12" s="4">
        <v>3169118</v>
      </c>
      <c r="E12" s="16">
        <f t="shared" si="1"/>
        <v>0.52433092801960512</v>
      </c>
    </row>
    <row r="13" spans="1:5" ht="14.1" customHeight="1">
      <c r="A13" s="3" t="s">
        <v>12</v>
      </c>
      <c r="B13" s="4">
        <v>2126000</v>
      </c>
      <c r="C13" s="4">
        <v>2126000</v>
      </c>
      <c r="D13" s="4">
        <v>2125600</v>
      </c>
      <c r="E13" s="16">
        <f t="shared" si="1"/>
        <v>0.99981185324553157</v>
      </c>
    </row>
    <row r="14" spans="1:5" ht="14.1" customHeight="1">
      <c r="A14" s="3" t="s">
        <v>22</v>
      </c>
      <c r="B14" s="4">
        <v>11382000</v>
      </c>
      <c r="C14" s="4">
        <v>5228800</v>
      </c>
      <c r="D14" s="4">
        <v>5201279</v>
      </c>
      <c r="E14" s="16">
        <f t="shared" si="1"/>
        <v>0.99473665085679319</v>
      </c>
    </row>
    <row r="15" spans="1:5" ht="14.1" customHeight="1">
      <c r="A15" s="3" t="s">
        <v>23</v>
      </c>
      <c r="B15" s="4">
        <v>3885000</v>
      </c>
      <c r="C15" s="4">
        <v>313</v>
      </c>
      <c r="D15" s="4"/>
      <c r="E15" s="16">
        <f t="shared" si="1"/>
        <v>0</v>
      </c>
    </row>
    <row r="16" spans="1:5" ht="14.1" customHeight="1">
      <c r="A16" s="3" t="s">
        <v>24</v>
      </c>
      <c r="B16" s="4">
        <v>500000</v>
      </c>
      <c r="C16" s="4">
        <v>500000</v>
      </c>
      <c r="D16" s="4">
        <v>481000</v>
      </c>
      <c r="E16" s="16">
        <f t="shared" si="1"/>
        <v>0.96199999999999997</v>
      </c>
    </row>
    <row r="17" spans="1:5" ht="14.1" customHeight="1">
      <c r="A17" s="3" t="s">
        <v>25</v>
      </c>
      <c r="B17" s="4">
        <v>883000</v>
      </c>
      <c r="C17" s="4">
        <v>1100000</v>
      </c>
      <c r="D17" s="4">
        <v>1100000</v>
      </c>
      <c r="E17" s="16">
        <f t="shared" si="1"/>
        <v>1</v>
      </c>
    </row>
    <row r="18" spans="1:5" ht="14.1" customHeight="1">
      <c r="A18" s="3" t="s">
        <v>26</v>
      </c>
      <c r="B18" s="4"/>
      <c r="C18" s="4">
        <v>758975</v>
      </c>
      <c r="D18" s="4">
        <v>758975</v>
      </c>
      <c r="E18" s="16">
        <f t="shared" si="1"/>
        <v>1</v>
      </c>
    </row>
    <row r="19" spans="1:5" ht="14.1" customHeight="1">
      <c r="A19" s="3" t="s">
        <v>27</v>
      </c>
      <c r="B19" s="4"/>
      <c r="C19" s="4"/>
      <c r="D19" s="4">
        <v>1136016</v>
      </c>
      <c r="E19" s="16"/>
    </row>
    <row r="20" spans="1:5" ht="14.1" customHeight="1">
      <c r="A20" s="7" t="s">
        <v>18</v>
      </c>
      <c r="B20" s="6">
        <f>SUM(B12:B17)</f>
        <v>21651000</v>
      </c>
      <c r="C20" s="6">
        <f>SUM(C12:C19)</f>
        <v>15758206</v>
      </c>
      <c r="D20" s="6">
        <f>SUM(D12:D19)</f>
        <v>13971988</v>
      </c>
      <c r="E20" s="17">
        <f>D20/C20</f>
        <v>0.88664839132068718</v>
      </c>
    </row>
    <row r="21" spans="1:5" ht="14.1" customHeight="1">
      <c r="A21" s="3" t="s">
        <v>5</v>
      </c>
      <c r="B21" s="4">
        <v>140000</v>
      </c>
      <c r="C21" s="4">
        <v>140000</v>
      </c>
      <c r="D21" s="4"/>
      <c r="E21" s="18">
        <f>D21/C21</f>
        <v>0</v>
      </c>
    </row>
    <row r="22" spans="1:5" ht="14.1" customHeight="1">
      <c r="A22" s="3" t="s">
        <v>21</v>
      </c>
      <c r="B22" s="4"/>
      <c r="C22" s="4"/>
      <c r="D22" s="4">
        <v>20820</v>
      </c>
      <c r="E22" s="18"/>
    </row>
    <row r="23" spans="1:5" ht="14.1" customHeight="1">
      <c r="A23" s="3" t="s">
        <v>14</v>
      </c>
      <c r="B23" s="4"/>
      <c r="C23" s="4">
        <v>321404</v>
      </c>
      <c r="D23" s="4">
        <v>321404</v>
      </c>
      <c r="E23" s="16">
        <f t="shared" ref="E23:E32" si="2">D23/C23</f>
        <v>1</v>
      </c>
    </row>
    <row r="24" spans="1:5" ht="14.1" customHeight="1">
      <c r="A24" s="3" t="s">
        <v>22</v>
      </c>
      <c r="B24" s="4">
        <v>3073000</v>
      </c>
      <c r="C24" s="4">
        <v>3073000</v>
      </c>
      <c r="D24" s="4">
        <v>3065710</v>
      </c>
      <c r="E24" s="16">
        <f t="shared" si="2"/>
        <v>0.99762772534982103</v>
      </c>
    </row>
    <row r="25" spans="1:5" ht="13.5" customHeight="1">
      <c r="A25" s="3" t="s">
        <v>15</v>
      </c>
      <c r="B25" s="4">
        <v>1021000</v>
      </c>
      <c r="C25" s="4">
        <v>961600</v>
      </c>
      <c r="D25" s="4">
        <v>961200</v>
      </c>
      <c r="E25" s="16">
        <f t="shared" si="2"/>
        <v>0.99958402662229617</v>
      </c>
    </row>
    <row r="26" spans="1:5" ht="13.5" customHeight="1">
      <c r="A26" s="3" t="s">
        <v>20</v>
      </c>
      <c r="B26" s="4"/>
      <c r="C26" s="4">
        <v>35776</v>
      </c>
      <c r="D26" s="4">
        <v>35776</v>
      </c>
      <c r="E26" s="14">
        <f>D26/C26</f>
        <v>1</v>
      </c>
    </row>
    <row r="27" spans="1:5" ht="14.1" customHeight="1">
      <c r="A27" s="3" t="s">
        <v>17</v>
      </c>
      <c r="B27" s="4">
        <v>776000</v>
      </c>
      <c r="C27" s="4">
        <v>1631661</v>
      </c>
      <c r="D27" s="4">
        <v>855661</v>
      </c>
      <c r="E27" s="14">
        <f>D27/C27</f>
        <v>0.52441101429770032</v>
      </c>
    </row>
    <row r="28" spans="1:5" ht="14.1" customHeight="1">
      <c r="A28" s="3" t="s">
        <v>12</v>
      </c>
      <c r="B28" s="4">
        <v>574000</v>
      </c>
      <c r="C28" s="4">
        <v>574000</v>
      </c>
      <c r="D28" s="4">
        <v>573912</v>
      </c>
      <c r="E28" s="16">
        <f t="shared" si="2"/>
        <v>0.99984668989547043</v>
      </c>
    </row>
    <row r="29" spans="1:5" ht="14.1" customHeight="1">
      <c r="A29" s="3" t="s">
        <v>23</v>
      </c>
      <c r="B29" s="4">
        <v>1049000</v>
      </c>
      <c r="C29" s="4">
        <v>135</v>
      </c>
      <c r="D29" s="4"/>
      <c r="E29" s="16">
        <f t="shared" si="2"/>
        <v>0</v>
      </c>
    </row>
    <row r="30" spans="1:5" ht="14.1" customHeight="1">
      <c r="A30" s="3" t="s">
        <v>24</v>
      </c>
      <c r="B30" s="4">
        <v>135000</v>
      </c>
      <c r="C30" s="4">
        <v>135000</v>
      </c>
      <c r="D30" s="4">
        <v>129870</v>
      </c>
      <c r="E30" s="16">
        <f t="shared" si="2"/>
        <v>0.96199999999999997</v>
      </c>
    </row>
    <row r="31" spans="1:5" ht="14.1" customHeight="1">
      <c r="A31" s="3" t="s">
        <v>25</v>
      </c>
      <c r="B31" s="4">
        <v>239000</v>
      </c>
      <c r="C31" s="4">
        <v>239000</v>
      </c>
      <c r="D31" s="4">
        <v>297000</v>
      </c>
      <c r="E31" s="16">
        <f t="shared" si="2"/>
        <v>1.2426778242677825</v>
      </c>
    </row>
    <row r="32" spans="1:5" ht="14.1" customHeight="1">
      <c r="A32" s="3" t="s">
        <v>26</v>
      </c>
      <c r="B32" s="4"/>
      <c r="C32" s="4">
        <v>204836</v>
      </c>
      <c r="D32" s="4">
        <v>204924</v>
      </c>
      <c r="E32" s="16">
        <f t="shared" si="2"/>
        <v>1.0004296119822687</v>
      </c>
    </row>
    <row r="33" spans="1:5" ht="14.1" customHeight="1">
      <c r="A33" s="3" t="s">
        <v>27</v>
      </c>
      <c r="B33" s="4"/>
      <c r="C33" s="4"/>
      <c r="D33" s="4">
        <v>306724</v>
      </c>
      <c r="E33" s="16"/>
    </row>
    <row r="34" spans="1:5" ht="14.1" customHeight="1">
      <c r="A34" s="3" t="s">
        <v>30</v>
      </c>
      <c r="B34" s="4"/>
      <c r="C34" s="4">
        <v>669690</v>
      </c>
      <c r="D34" s="4"/>
      <c r="E34" s="16"/>
    </row>
    <row r="35" spans="1:5" ht="14.1" customHeight="1">
      <c r="A35" s="7" t="s">
        <v>7</v>
      </c>
      <c r="B35" s="6">
        <f>SUM(B21:B31)</f>
        <v>7007000</v>
      </c>
      <c r="C35" s="6">
        <f>SUM(C21:C34)</f>
        <v>7986102</v>
      </c>
      <c r="D35" s="6">
        <f>SUM(D21:D33)</f>
        <v>6773001</v>
      </c>
      <c r="E35" s="17">
        <f t="shared" ref="E35:E45" si="3">D35/C35</f>
        <v>0.84809848409148791</v>
      </c>
    </row>
    <row r="36" spans="1:5" ht="15.75" customHeight="1">
      <c r="A36" s="8" t="s">
        <v>8</v>
      </c>
      <c r="B36" s="9">
        <f>B4+B8+B11+B20+B35</f>
        <v>32958000</v>
      </c>
      <c r="C36" s="9">
        <f>C4+C8+C11+C20+C35</f>
        <v>37843109</v>
      </c>
      <c r="D36" s="9">
        <f>D4+D8+D11+D20+D35</f>
        <v>32137592</v>
      </c>
      <c r="E36" s="19">
        <f t="shared" si="3"/>
        <v>0.84923233976362777</v>
      </c>
    </row>
    <row r="37" spans="1:5" ht="14.1" customHeight="1">
      <c r="A37" s="3" t="s">
        <v>23</v>
      </c>
      <c r="B37" s="4"/>
      <c r="C37" s="4">
        <v>2694300</v>
      </c>
      <c r="D37" s="4">
        <v>2694300</v>
      </c>
      <c r="E37" s="18">
        <f t="shared" si="3"/>
        <v>1</v>
      </c>
    </row>
    <row r="38" spans="1:5" ht="14.1" customHeight="1">
      <c r="A38" s="7" t="s">
        <v>19</v>
      </c>
      <c r="B38" s="12"/>
      <c r="C38" s="12">
        <f>SUM(C37)</f>
        <v>2694300</v>
      </c>
      <c r="D38" s="12">
        <f>SUM(D37)</f>
        <v>2694300</v>
      </c>
      <c r="E38" s="20">
        <f>D38/C38</f>
        <v>1</v>
      </c>
    </row>
    <row r="39" spans="1:5" ht="14.1" customHeight="1">
      <c r="A39" s="24" t="s">
        <v>17</v>
      </c>
      <c r="B39" s="28"/>
      <c r="C39" s="28">
        <v>2761447</v>
      </c>
      <c r="D39" s="28">
        <v>2761447</v>
      </c>
      <c r="E39" s="29">
        <f>D39/C39</f>
        <v>1</v>
      </c>
    </row>
    <row r="40" spans="1:5" ht="14.1" customHeight="1">
      <c r="A40" s="7" t="s">
        <v>31</v>
      </c>
      <c r="B40" s="12"/>
      <c r="C40" s="12">
        <v>2761447</v>
      </c>
      <c r="D40" s="12">
        <v>2761447</v>
      </c>
      <c r="E40" s="20">
        <f>D40/C40</f>
        <v>1</v>
      </c>
    </row>
    <row r="41" spans="1:5" ht="14.1" customHeight="1">
      <c r="A41" s="3" t="s">
        <v>23</v>
      </c>
      <c r="B41" s="4"/>
      <c r="C41" s="4">
        <v>727461</v>
      </c>
      <c r="D41" s="4">
        <v>727461</v>
      </c>
      <c r="E41" s="16">
        <f t="shared" si="3"/>
        <v>1</v>
      </c>
    </row>
    <row r="42" spans="1:5" ht="14.1" customHeight="1">
      <c r="A42" s="3" t="s">
        <v>17</v>
      </c>
      <c r="B42" s="4"/>
      <c r="C42" s="4">
        <v>745590</v>
      </c>
      <c r="D42" s="4">
        <v>745590</v>
      </c>
      <c r="E42" s="16">
        <f t="shared" si="3"/>
        <v>1</v>
      </c>
    </row>
    <row r="43" spans="1:5" ht="14.1" customHeight="1">
      <c r="A43" s="7" t="s">
        <v>9</v>
      </c>
      <c r="B43" s="6">
        <f>B38+B40</f>
        <v>0</v>
      </c>
      <c r="C43" s="6">
        <f>SUM(C41:C42)</f>
        <v>1473051</v>
      </c>
      <c r="D43" s="6">
        <f>SUM(D41:D42)</f>
        <v>1473051</v>
      </c>
      <c r="E43" s="17">
        <f t="shared" si="3"/>
        <v>1</v>
      </c>
    </row>
    <row r="44" spans="1:5" ht="15.75" customHeight="1">
      <c r="A44" s="8" t="s">
        <v>10</v>
      </c>
      <c r="B44" s="9"/>
      <c r="C44" s="9">
        <f>C38+C40+C43</f>
        <v>6928798</v>
      </c>
      <c r="D44" s="9">
        <f>D38+D40+D43</f>
        <v>6928798</v>
      </c>
      <c r="E44" s="19">
        <f t="shared" si="3"/>
        <v>1</v>
      </c>
    </row>
    <row r="45" spans="1:5" ht="14.1" customHeight="1">
      <c r="A45" s="10" t="s">
        <v>11</v>
      </c>
      <c r="B45" s="11">
        <f>B36+B44</f>
        <v>32958000</v>
      </c>
      <c r="C45" s="11">
        <f>C36+C44</f>
        <v>44771907</v>
      </c>
      <c r="D45" s="11">
        <f>D36+D44</f>
        <v>39066390</v>
      </c>
      <c r="E45" s="21">
        <f t="shared" si="3"/>
        <v>0.87256479827852762</v>
      </c>
    </row>
    <row r="46" spans="1:5">
      <c r="E46" s="22"/>
    </row>
  </sheetData>
  <phoneticPr fontId="4" type="noConversion"/>
  <pageMargins left="0.70866141732283472" right="0.70866141732283472" top="1.47" bottom="0.37" header="0.63" footer="0.23622047244094491"/>
  <pageSetup paperSize="9" orientation="portrait" r:id="rId1"/>
  <headerFooter>
    <oddHeader xml:space="preserve">&amp;CBölcske Községi Önkormányzat
Beruházás,felújítás
2016&amp;R&amp;8Bölcske Községi Önkormányzat
2016.é beszámoló
3 számú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Ledneczki Józsefné</cp:lastModifiedBy>
  <cp:lastPrinted>2017-04-16T20:16:56Z</cp:lastPrinted>
  <dcterms:created xsi:type="dcterms:W3CDTF">2014-09-12T08:41:12Z</dcterms:created>
  <dcterms:modified xsi:type="dcterms:W3CDTF">2017-04-16T20:22:04Z</dcterms:modified>
</cp:coreProperties>
</file>