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54" i="1"/>
  <c r="E52"/>
  <c r="D52"/>
  <c r="C52"/>
  <c r="E51"/>
  <c r="E50"/>
  <c r="E49"/>
  <c r="E48"/>
  <c r="E47"/>
  <c r="E46"/>
  <c r="D46"/>
  <c r="C46"/>
  <c r="E45"/>
  <c r="E44"/>
  <c r="D43"/>
  <c r="C43"/>
  <c r="E43" s="1"/>
  <c r="E42"/>
  <c r="E41"/>
  <c r="E40"/>
  <c r="E39"/>
  <c r="E38"/>
  <c r="E37"/>
  <c r="E36"/>
  <c r="D35"/>
  <c r="C35"/>
  <c r="E35" s="1"/>
  <c r="E34"/>
  <c r="E33"/>
  <c r="E32"/>
  <c r="D32"/>
  <c r="D53" s="1"/>
  <c r="C32"/>
  <c r="C53" s="1"/>
  <c r="E31"/>
  <c r="E30"/>
  <c r="E29"/>
  <c r="E28"/>
  <c r="D26"/>
  <c r="C26"/>
  <c r="E26" s="1"/>
  <c r="E25"/>
  <c r="E24"/>
  <c r="E23"/>
  <c r="E22"/>
  <c r="D22"/>
  <c r="D27" s="1"/>
  <c r="D55" s="1"/>
  <c r="C22"/>
  <c r="C27" s="1"/>
  <c r="E21"/>
  <c r="E20"/>
  <c r="E19"/>
  <c r="E18"/>
  <c r="E17"/>
  <c r="E16"/>
  <c r="E15"/>
  <c r="E14"/>
  <c r="E13"/>
  <c r="E12"/>
  <c r="E11"/>
  <c r="E10"/>
  <c r="E9"/>
  <c r="E53" l="1"/>
  <c r="C55"/>
  <c r="E55" s="1"/>
  <c r="E27"/>
</calcChain>
</file>

<file path=xl/sharedStrings.xml><?xml version="1.0" encoding="utf-8"?>
<sst xmlns="http://schemas.openxmlformats.org/spreadsheetml/2006/main" count="105" uniqueCount="103">
  <si>
    <t>5.3. számú melléklet a 3/2019.(II.15.) önkormányzati rendelethez</t>
  </si>
  <si>
    <t>Nyergesújfalu Város Önkormányzata személyi juttatásainak, munkakdót terhelő járulékainak és dologi kiadásainak 2019. évi előirányzatai (forint)</t>
  </si>
  <si>
    <t>Sor
szám</t>
  </si>
  <si>
    <t>Megnevezés</t>
  </si>
  <si>
    <t>A.</t>
  </si>
  <si>
    <t>B.</t>
  </si>
  <si>
    <t>C.</t>
  </si>
  <si>
    <t xml:space="preserve">Önkormányzat igazgatási tevékenység  </t>
  </si>
  <si>
    <t>Általános iskolai közétkeztetéssel kapcsolatos feladatellátás</t>
  </si>
  <si>
    <t xml:space="preserve">Összesen </t>
  </si>
  <si>
    <t>Eredeti előirányzat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</si>
  <si>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</si>
  <si>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</si>
  <si>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</si>
  <si>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</si>
  <si>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</si>
  <si>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</si>
  <si>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</si>
  <si>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</si>
  <si>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</si>
  <si>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</si>
  <si>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</si>
  <si>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</si>
  <si>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</si>
  <si>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</si>
  <si>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</si>
  <si>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</si>
  <si>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</si>
  <si>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</si>
  <si>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</si>
  <si>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</si>
  <si>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</si>
  <si>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</si>
  <si>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</si>
  <si>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</si>
  <si>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</si>
  <si>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</si>
  <si>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</si>
  <si>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 xml:space="preserve">Foglalkoztatottak személyi juttatásai 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</si>
  <si>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</si>
  <si>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</si>
  <si>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</si>
  <si>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</si>
  <si>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</si>
  <si>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</si>
  <si>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</si>
  <si>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 xml:space="preserve">Külső személyi juttatások </t>
  </si>
  <si>
    <t>19</t>
  </si>
  <si>
    <t xml:space="preserve">Személyi juttatások 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</si>
  <si>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</si>
  <si>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</si>
  <si>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</si>
  <si>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</si>
  <si>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</si>
  <si>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</si>
  <si>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</si>
  <si>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</si>
  <si>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</si>
  <si>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 xml:space="preserve">Készletbeszerzés </t>
  </si>
  <si>
    <t>25</t>
  </si>
  <si>
    <t>Informatikai szolgáltatások igénybevétele</t>
  </si>
  <si>
    <t>26</t>
  </si>
  <si>
    <t>Egyéb kommunikációs szolgáltatások</t>
  </si>
  <si>
    <t>27</t>
  </si>
  <si>
    <t xml:space="preserve">Kommunikációs szolgáltatások 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</si>
  <si>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</si>
  <si>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</si>
  <si>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</si>
  <si>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</si>
  <si>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</si>
  <si>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</si>
  <si>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</si>
  <si>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</si>
  <si>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</si>
  <si>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</si>
  <si>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</si>
  <si>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</si>
  <si>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</si>
  <si>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</si>
  <si>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</si>
  <si>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 xml:space="preserve">Szolgáltatási kiadások </t>
  </si>
  <si>
    <t>36</t>
  </si>
  <si>
    <t>Kiküldetések kiadásai</t>
  </si>
  <si>
    <t>37</t>
  </si>
  <si>
    <t>Reklám- és propagandakiadások</t>
  </si>
  <si>
    <t>38</t>
  </si>
  <si>
    <t xml:space="preserve">Kiküldetések, reklám- és propagandakiadások 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</si>
  <si>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</si>
  <si>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</si>
  <si>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</si>
  <si>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</si>
  <si>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</si>
  <si>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</si>
  <si>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</si>
  <si>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</si>
  <si>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</si>
  <si>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</si>
  <si>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</si>
  <si>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 xml:space="preserve">Különféle befizetések és egyéb dologi kiadások </t>
  </si>
  <si>
    <t>45</t>
  </si>
  <si>
    <t xml:space="preserve">Dologi kiadások </t>
  </si>
  <si>
    <t>55 év felettiek szoc. hozzájárulása, előző évi maradvány visszafiz.</t>
  </si>
  <si>
    <t>Kiadások összesen:</t>
  </si>
</sst>
</file>

<file path=xl/styles.xml><?xml version="1.0" encoding="utf-8"?>
<styleSheet xmlns="http://schemas.openxmlformats.org/spreadsheetml/2006/main">
  <numFmts count="1">
    <numFmt numFmtId="164" formatCode="00"/>
  </numFmts>
  <fonts count="6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0" borderId="0" xfId="0" applyFont="1" applyFill="1" applyBorder="1" applyAlignment="1">
      <alignment horizontal="right"/>
    </xf>
    <xf numFmtId="0" fontId="2" fillId="0" borderId="0" xfId="0" applyFont="1" applyAlignment="1"/>
    <xf numFmtId="0" fontId="1" fillId="0" borderId="0" xfId="0" applyFont="1" applyFill="1" applyBorder="1" applyAlignment="1">
      <alignment horizontal="right"/>
    </xf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/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3" xfId="0" applyFont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/>
    <xf numFmtId="0" fontId="1" fillId="0" borderId="2" xfId="0" applyFont="1" applyBorder="1" applyAlignment="1">
      <alignment horizontal="center" wrapText="1"/>
    </xf>
    <xf numFmtId="164" fontId="5" fillId="0" borderId="2" xfId="1" quotePrefix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3" fontId="2" fillId="0" borderId="2" xfId="0" applyNumberFormat="1" applyFont="1" applyBorder="1"/>
    <xf numFmtId="3" fontId="1" fillId="0" borderId="2" xfId="0" applyNumberFormat="1" applyFont="1" applyBorder="1"/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left" vertical="center" wrapText="1"/>
    </xf>
    <xf numFmtId="164" fontId="4" fillId="0" borderId="2" xfId="1" quotePrefix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 wrapText="1"/>
    </xf>
    <xf numFmtId="3" fontId="2" fillId="0" borderId="0" xfId="0" applyNumberFormat="1" applyFont="1"/>
    <xf numFmtId="0" fontId="5" fillId="2" borderId="2" xfId="1" applyFont="1" applyFill="1" applyBorder="1" applyAlignment="1">
      <alignment horizontal="left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tabSelected="1" topLeftCell="A31" workbookViewId="0">
      <selection activeCell="H10" sqref="H10"/>
    </sheetView>
  </sheetViews>
  <sheetFormatPr defaultRowHeight="15"/>
  <cols>
    <col min="1" max="1" width="7.28515625" customWidth="1"/>
    <col min="2" max="2" width="78.28515625" customWidth="1"/>
    <col min="3" max="3" width="15.140625" customWidth="1"/>
    <col min="4" max="4" width="16" customWidth="1"/>
    <col min="5" max="5" width="14.140625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3"/>
      <c r="B2" s="4"/>
      <c r="C2" s="4"/>
      <c r="D2" s="4"/>
      <c r="E2" s="4"/>
    </row>
    <row r="3" spans="1:5">
      <c r="A3" s="5" t="s">
        <v>1</v>
      </c>
      <c r="B3" s="5"/>
      <c r="C3" s="5"/>
      <c r="D3" s="5"/>
      <c r="E3" s="5"/>
    </row>
    <row r="4" spans="1:5">
      <c r="A4" s="6"/>
      <c r="B4" s="6"/>
      <c r="C4" s="6"/>
      <c r="D4" s="6"/>
      <c r="E4" s="3"/>
    </row>
    <row r="5" spans="1:5">
      <c r="A5" s="7" t="s">
        <v>2</v>
      </c>
      <c r="B5" s="8" t="s">
        <v>3</v>
      </c>
      <c r="C5" s="9" t="s">
        <v>4</v>
      </c>
      <c r="D5" s="9" t="s">
        <v>5</v>
      </c>
      <c r="E5" s="10" t="s">
        <v>6</v>
      </c>
    </row>
    <row r="6" spans="1:5">
      <c r="A6" s="11"/>
      <c r="B6" s="11"/>
      <c r="C6" s="12" t="s">
        <v>7</v>
      </c>
      <c r="D6" s="12" t="s">
        <v>8</v>
      </c>
      <c r="E6" s="12" t="s">
        <v>9</v>
      </c>
    </row>
    <row r="7" spans="1:5">
      <c r="A7" s="11"/>
      <c r="B7" s="11"/>
      <c r="C7" s="13"/>
      <c r="D7" s="13"/>
      <c r="E7" s="14"/>
    </row>
    <row r="8" spans="1:5" ht="43.5">
      <c r="A8" s="15"/>
      <c r="B8" s="15"/>
      <c r="C8" s="16" t="s">
        <v>10</v>
      </c>
      <c r="D8" s="16" t="s">
        <v>10</v>
      </c>
      <c r="E8" s="16" t="s">
        <v>10</v>
      </c>
    </row>
    <row r="9" spans="1:5">
      <c r="A9" s="17" t="s">
        <v>11</v>
      </c>
      <c r="B9" s="18" t="s">
        <v>12</v>
      </c>
      <c r="C9" s="19">
        <v>6511000</v>
      </c>
      <c r="D9" s="19">
        <v>11150000</v>
      </c>
      <c r="E9" s="20">
        <f t="shared" ref="E9:E55" si="0">SUM(C9:D9)</f>
        <v>17661000</v>
      </c>
    </row>
    <row r="10" spans="1:5">
      <c r="A10" s="17" t="s">
        <v>13</v>
      </c>
      <c r="B10" s="18" t="s">
        <v>14</v>
      </c>
      <c r="C10" s="19"/>
      <c r="D10" s="19"/>
      <c r="E10" s="20">
        <f t="shared" si="0"/>
        <v>0</v>
      </c>
    </row>
    <row r="11" spans="1:5">
      <c r="A11" s="17" t="s">
        <v>15</v>
      </c>
      <c r="B11" s="18" t="s">
        <v>16</v>
      </c>
      <c r="C11" s="19"/>
      <c r="D11" s="19"/>
      <c r="E11" s="20">
        <f t="shared" si="0"/>
        <v>0</v>
      </c>
    </row>
    <row r="12" spans="1:5" ht="15" customHeight="1">
      <c r="A12" s="17" t="s">
        <v>17</v>
      </c>
      <c r="B12" s="21" t="s">
        <v>18</v>
      </c>
      <c r="C12" s="19"/>
      <c r="D12" s="19">
        <v>500000</v>
      </c>
      <c r="E12" s="20">
        <f t="shared" si="0"/>
        <v>500000</v>
      </c>
    </row>
    <row r="13" spans="1:5" ht="15" customHeight="1">
      <c r="A13" s="17" t="s">
        <v>19</v>
      </c>
      <c r="B13" s="21" t="s">
        <v>20</v>
      </c>
      <c r="C13" s="19"/>
      <c r="D13" s="19"/>
      <c r="E13" s="20">
        <f t="shared" si="0"/>
        <v>0</v>
      </c>
    </row>
    <row r="14" spans="1:5" ht="15" customHeight="1">
      <c r="A14" s="17" t="s">
        <v>21</v>
      </c>
      <c r="B14" s="21" t="s">
        <v>22</v>
      </c>
      <c r="C14" s="19"/>
      <c r="D14" s="19">
        <v>447000</v>
      </c>
      <c r="E14" s="20">
        <f t="shared" si="0"/>
        <v>447000</v>
      </c>
    </row>
    <row r="15" spans="1:5" ht="15" customHeight="1">
      <c r="A15" s="17" t="s">
        <v>23</v>
      </c>
      <c r="B15" s="21" t="s">
        <v>24</v>
      </c>
      <c r="C15" s="19"/>
      <c r="D15" s="19">
        <v>795000</v>
      </c>
      <c r="E15" s="20">
        <f t="shared" si="0"/>
        <v>795000</v>
      </c>
    </row>
    <row r="16" spans="1:5" ht="15" customHeight="1">
      <c r="A16" s="17" t="s">
        <v>25</v>
      </c>
      <c r="B16" s="21" t="s">
        <v>26</v>
      </c>
      <c r="C16" s="19"/>
      <c r="D16" s="19"/>
      <c r="E16" s="20">
        <f t="shared" si="0"/>
        <v>0</v>
      </c>
    </row>
    <row r="17" spans="1:5" ht="15" customHeight="1">
      <c r="A17" s="17" t="s">
        <v>27</v>
      </c>
      <c r="B17" s="22" t="s">
        <v>28</v>
      </c>
      <c r="C17" s="19"/>
      <c r="D17" s="19">
        <v>105000</v>
      </c>
      <c r="E17" s="20">
        <f t="shared" si="0"/>
        <v>105000</v>
      </c>
    </row>
    <row r="18" spans="1:5" ht="15" customHeight="1">
      <c r="A18" s="17" t="s">
        <v>29</v>
      </c>
      <c r="B18" s="22" t="s">
        <v>30</v>
      </c>
      <c r="C18" s="19"/>
      <c r="D18" s="19">
        <v>45000</v>
      </c>
      <c r="E18" s="20">
        <f t="shared" si="0"/>
        <v>45000</v>
      </c>
    </row>
    <row r="19" spans="1:5" ht="15" customHeight="1">
      <c r="A19" s="17" t="s">
        <v>31</v>
      </c>
      <c r="B19" s="22" t="s">
        <v>32</v>
      </c>
      <c r="C19" s="19"/>
      <c r="D19" s="19"/>
      <c r="E19" s="20">
        <f t="shared" si="0"/>
        <v>0</v>
      </c>
    </row>
    <row r="20" spans="1:5" ht="15" customHeight="1">
      <c r="A20" s="17" t="s">
        <v>33</v>
      </c>
      <c r="B20" s="22" t="s">
        <v>34</v>
      </c>
      <c r="C20" s="19"/>
      <c r="D20" s="19">
        <v>135000</v>
      </c>
      <c r="E20" s="20">
        <f t="shared" si="0"/>
        <v>135000</v>
      </c>
    </row>
    <row r="21" spans="1:5" ht="15" customHeight="1">
      <c r="A21" s="17" t="s">
        <v>35</v>
      </c>
      <c r="B21" s="22" t="s">
        <v>36</v>
      </c>
      <c r="C21" s="19"/>
      <c r="D21" s="19">
        <v>165000</v>
      </c>
      <c r="E21" s="20">
        <f t="shared" si="0"/>
        <v>165000</v>
      </c>
    </row>
    <row r="22" spans="1:5" ht="15" customHeight="1">
      <c r="A22" s="23" t="s">
        <v>37</v>
      </c>
      <c r="B22" s="24" t="s">
        <v>38</v>
      </c>
      <c r="C22" s="20">
        <f>SUM(C9:C21)</f>
        <v>6511000</v>
      </c>
      <c r="D22" s="20">
        <f>SUM(D9:D21)</f>
        <v>13342000</v>
      </c>
      <c r="E22" s="20">
        <f t="shared" si="0"/>
        <v>19853000</v>
      </c>
    </row>
    <row r="23" spans="1:5" ht="15" customHeight="1">
      <c r="A23" s="17" t="s">
        <v>39</v>
      </c>
      <c r="B23" s="22" t="s">
        <v>40</v>
      </c>
      <c r="C23" s="19"/>
      <c r="D23" s="19"/>
      <c r="E23" s="20">
        <f t="shared" si="0"/>
        <v>0</v>
      </c>
    </row>
    <row r="24" spans="1:5" ht="15" customHeight="1">
      <c r="A24" s="17" t="s">
        <v>41</v>
      </c>
      <c r="B24" s="22" t="s">
        <v>42</v>
      </c>
      <c r="C24" s="19">
        <v>3000000</v>
      </c>
      <c r="D24" s="19"/>
      <c r="E24" s="20">
        <f t="shared" si="0"/>
        <v>3000000</v>
      </c>
    </row>
    <row r="25" spans="1:5" ht="15" customHeight="1">
      <c r="A25" s="17" t="s">
        <v>43</v>
      </c>
      <c r="B25" s="25" t="s">
        <v>44</v>
      </c>
      <c r="C25" s="19">
        <v>2834000</v>
      </c>
      <c r="D25" s="19">
        <v>200000</v>
      </c>
      <c r="E25" s="20">
        <f t="shared" si="0"/>
        <v>3034000</v>
      </c>
    </row>
    <row r="26" spans="1:5" ht="15" customHeight="1">
      <c r="A26" s="23" t="s">
        <v>45</v>
      </c>
      <c r="B26" s="26" t="s">
        <v>46</v>
      </c>
      <c r="C26" s="20">
        <f>SUM(C23:C25)</f>
        <v>5834000</v>
      </c>
      <c r="D26" s="20">
        <f>SUM(D23:D25)</f>
        <v>200000</v>
      </c>
      <c r="E26" s="20">
        <f t="shared" si="0"/>
        <v>6034000</v>
      </c>
    </row>
    <row r="27" spans="1:5" ht="15" customHeight="1">
      <c r="A27" s="23" t="s">
        <v>47</v>
      </c>
      <c r="B27" s="24" t="s">
        <v>48</v>
      </c>
      <c r="C27" s="20">
        <f>C22+C26</f>
        <v>12345000</v>
      </c>
      <c r="D27" s="20">
        <f>D22+D26</f>
        <v>13542000</v>
      </c>
      <c r="E27" s="20">
        <f t="shared" si="0"/>
        <v>25887000</v>
      </c>
    </row>
    <row r="28" spans="1:5" ht="15" customHeight="1">
      <c r="A28" s="23" t="s">
        <v>49</v>
      </c>
      <c r="B28" s="26" t="s">
        <v>50</v>
      </c>
      <c r="C28" s="20">
        <v>2393000</v>
      </c>
      <c r="D28" s="20">
        <v>2872000</v>
      </c>
      <c r="E28" s="20">
        <f t="shared" si="0"/>
        <v>5265000</v>
      </c>
    </row>
    <row r="29" spans="1:5" ht="15" customHeight="1">
      <c r="A29" s="17" t="s">
        <v>51</v>
      </c>
      <c r="B29" s="22" t="s">
        <v>52</v>
      </c>
      <c r="C29" s="19"/>
      <c r="D29" s="19"/>
      <c r="E29" s="20">
        <f t="shared" si="0"/>
        <v>0</v>
      </c>
    </row>
    <row r="30" spans="1:5" ht="15" customHeight="1">
      <c r="A30" s="17" t="s">
        <v>53</v>
      </c>
      <c r="B30" s="22" t="s">
        <v>54</v>
      </c>
      <c r="C30" s="19">
        <v>1800000</v>
      </c>
      <c r="D30" s="19">
        <v>1195000</v>
      </c>
      <c r="E30" s="20">
        <f t="shared" si="0"/>
        <v>2995000</v>
      </c>
    </row>
    <row r="31" spans="1:5" ht="15" customHeight="1">
      <c r="A31" s="17" t="s">
        <v>55</v>
      </c>
      <c r="B31" s="22" t="s">
        <v>56</v>
      </c>
      <c r="C31" s="19"/>
      <c r="D31" s="19"/>
      <c r="E31" s="20">
        <f t="shared" si="0"/>
        <v>0</v>
      </c>
    </row>
    <row r="32" spans="1:5" ht="15" customHeight="1">
      <c r="A32" s="23" t="s">
        <v>57</v>
      </c>
      <c r="B32" s="26" t="s">
        <v>58</v>
      </c>
      <c r="C32" s="20">
        <f>SUM(C29:C31)</f>
        <v>1800000</v>
      </c>
      <c r="D32" s="20">
        <f>SUM(D29:D31)</f>
        <v>1195000</v>
      </c>
      <c r="E32" s="20">
        <f t="shared" si="0"/>
        <v>2995000</v>
      </c>
    </row>
    <row r="33" spans="1:5" ht="15" customHeight="1">
      <c r="A33" s="17" t="s">
        <v>59</v>
      </c>
      <c r="B33" s="22" t="s">
        <v>60</v>
      </c>
      <c r="C33" s="19">
        <v>4550000</v>
      </c>
      <c r="D33" s="19"/>
      <c r="E33" s="20">
        <f t="shared" si="0"/>
        <v>4550000</v>
      </c>
    </row>
    <row r="34" spans="1:5" ht="15" customHeight="1">
      <c r="A34" s="17" t="s">
        <v>61</v>
      </c>
      <c r="B34" s="22" t="s">
        <v>62</v>
      </c>
      <c r="C34" s="19"/>
      <c r="D34" s="19"/>
      <c r="E34" s="20">
        <f t="shared" si="0"/>
        <v>0</v>
      </c>
    </row>
    <row r="35" spans="1:5" ht="15" customHeight="1">
      <c r="A35" s="23" t="s">
        <v>63</v>
      </c>
      <c r="B35" s="26" t="s">
        <v>64</v>
      </c>
      <c r="C35" s="20">
        <f>SUM(C33:C34)</f>
        <v>4550000</v>
      </c>
      <c r="D35" s="20">
        <f>SUM(D33:D34)</f>
        <v>0</v>
      </c>
      <c r="E35" s="20">
        <f t="shared" si="0"/>
        <v>4550000</v>
      </c>
    </row>
    <row r="36" spans="1:5" ht="15" customHeight="1">
      <c r="A36" s="17" t="s">
        <v>65</v>
      </c>
      <c r="B36" s="22" t="s">
        <v>66</v>
      </c>
      <c r="C36" s="19">
        <v>7200000</v>
      </c>
      <c r="D36" s="27">
        <v>3900000</v>
      </c>
      <c r="E36" s="20">
        <f t="shared" si="0"/>
        <v>11100000</v>
      </c>
    </row>
    <row r="37" spans="1:5" ht="15" customHeight="1">
      <c r="A37" s="17" t="s">
        <v>67</v>
      </c>
      <c r="B37" s="22" t="s">
        <v>68</v>
      </c>
      <c r="C37" s="19"/>
      <c r="D37" s="19">
        <v>26181955</v>
      </c>
      <c r="E37" s="20">
        <f t="shared" si="0"/>
        <v>26181955</v>
      </c>
    </row>
    <row r="38" spans="1:5" ht="15" customHeight="1">
      <c r="A38" s="17" t="s">
        <v>69</v>
      </c>
      <c r="B38" s="22" t="s">
        <v>70</v>
      </c>
      <c r="C38" s="19"/>
      <c r="D38" s="19"/>
      <c r="E38" s="20">
        <f t="shared" si="0"/>
        <v>0</v>
      </c>
    </row>
    <row r="39" spans="1:5" ht="15" customHeight="1">
      <c r="A39" s="17" t="s">
        <v>71</v>
      </c>
      <c r="B39" s="22" t="s">
        <v>72</v>
      </c>
      <c r="C39" s="19">
        <v>4460000</v>
      </c>
      <c r="D39" s="19">
        <v>700000</v>
      </c>
      <c r="E39" s="20">
        <f t="shared" si="0"/>
        <v>5160000</v>
      </c>
    </row>
    <row r="40" spans="1:5" ht="15" customHeight="1">
      <c r="A40" s="17" t="s">
        <v>73</v>
      </c>
      <c r="B40" s="28" t="s">
        <v>74</v>
      </c>
      <c r="C40" s="19"/>
      <c r="D40" s="19"/>
      <c r="E40" s="20">
        <f t="shared" si="0"/>
        <v>0</v>
      </c>
    </row>
    <row r="41" spans="1:5" ht="15" customHeight="1">
      <c r="A41" s="17" t="s">
        <v>75</v>
      </c>
      <c r="B41" s="25" t="s">
        <v>76</v>
      </c>
      <c r="C41" s="19">
        <v>13270000</v>
      </c>
      <c r="D41" s="19"/>
      <c r="E41" s="20">
        <f t="shared" si="0"/>
        <v>13270000</v>
      </c>
    </row>
    <row r="42" spans="1:5" ht="15" customHeight="1">
      <c r="A42" s="17" t="s">
        <v>77</v>
      </c>
      <c r="B42" s="22" t="s">
        <v>78</v>
      </c>
      <c r="C42" s="19">
        <v>64589000</v>
      </c>
      <c r="D42" s="19">
        <v>630000</v>
      </c>
      <c r="E42" s="20">
        <f t="shared" si="0"/>
        <v>65219000</v>
      </c>
    </row>
    <row r="43" spans="1:5" ht="15" customHeight="1">
      <c r="A43" s="23" t="s">
        <v>79</v>
      </c>
      <c r="B43" s="26" t="s">
        <v>80</v>
      </c>
      <c r="C43" s="20">
        <f>SUM(C36:C42)</f>
        <v>89519000</v>
      </c>
      <c r="D43" s="20">
        <f>SUM(D36:D42)</f>
        <v>31411955</v>
      </c>
      <c r="E43" s="20">
        <f t="shared" si="0"/>
        <v>120930955</v>
      </c>
    </row>
    <row r="44" spans="1:5" ht="15" customHeight="1">
      <c r="A44" s="17" t="s">
        <v>81</v>
      </c>
      <c r="B44" s="22" t="s">
        <v>82</v>
      </c>
      <c r="C44" s="19"/>
      <c r="D44" s="19"/>
      <c r="E44" s="20">
        <f t="shared" si="0"/>
        <v>0</v>
      </c>
    </row>
    <row r="45" spans="1:5" ht="15" customHeight="1">
      <c r="A45" s="17" t="s">
        <v>83</v>
      </c>
      <c r="B45" s="22" t="s">
        <v>84</v>
      </c>
      <c r="C45" s="19"/>
      <c r="D45" s="19"/>
      <c r="E45" s="20">
        <f t="shared" si="0"/>
        <v>0</v>
      </c>
    </row>
    <row r="46" spans="1:5" ht="15" customHeight="1">
      <c r="A46" s="23" t="s">
        <v>85</v>
      </c>
      <c r="B46" s="26" t="s">
        <v>86</v>
      </c>
      <c r="C46" s="20">
        <f>SUM(C44:C45)</f>
        <v>0</v>
      </c>
      <c r="D46" s="20">
        <f>SUM(D44:D45)</f>
        <v>0</v>
      </c>
      <c r="E46" s="20">
        <f t="shared" si="0"/>
        <v>0</v>
      </c>
    </row>
    <row r="47" spans="1:5" ht="15" customHeight="1">
      <c r="A47" s="17" t="s">
        <v>87</v>
      </c>
      <c r="B47" s="22" t="s">
        <v>88</v>
      </c>
      <c r="C47" s="19">
        <v>24320000</v>
      </c>
      <c r="D47" s="19">
        <v>8800000</v>
      </c>
      <c r="E47" s="20">
        <f t="shared" si="0"/>
        <v>33120000</v>
      </c>
    </row>
    <row r="48" spans="1:5" ht="15" customHeight="1">
      <c r="A48" s="17" t="s">
        <v>89</v>
      </c>
      <c r="B48" s="22" t="s">
        <v>90</v>
      </c>
      <c r="C48" s="19">
        <v>70000000</v>
      </c>
      <c r="D48" s="19"/>
      <c r="E48" s="20">
        <f t="shared" si="0"/>
        <v>70000000</v>
      </c>
    </row>
    <row r="49" spans="1:5" ht="15" customHeight="1">
      <c r="A49" s="17" t="s">
        <v>91</v>
      </c>
      <c r="B49" s="22" t="s">
        <v>92</v>
      </c>
      <c r="C49" s="19"/>
      <c r="D49" s="19"/>
      <c r="E49" s="20">
        <f t="shared" si="0"/>
        <v>0</v>
      </c>
    </row>
    <row r="50" spans="1:5" ht="15" customHeight="1">
      <c r="A50" s="17" t="s">
        <v>93</v>
      </c>
      <c r="B50" s="22" t="s">
        <v>94</v>
      </c>
      <c r="C50" s="19"/>
      <c r="D50" s="19"/>
      <c r="E50" s="20">
        <f t="shared" si="0"/>
        <v>0</v>
      </c>
    </row>
    <row r="51" spans="1:5" ht="15" customHeight="1">
      <c r="A51" s="17" t="s">
        <v>95</v>
      </c>
      <c r="B51" s="22" t="s">
        <v>96</v>
      </c>
      <c r="C51" s="19">
        <v>1000000</v>
      </c>
      <c r="D51" s="19"/>
      <c r="E51" s="20">
        <f t="shared" si="0"/>
        <v>1000000</v>
      </c>
    </row>
    <row r="52" spans="1:5" ht="15" customHeight="1">
      <c r="A52" s="23" t="s">
        <v>97</v>
      </c>
      <c r="B52" s="26" t="s">
        <v>98</v>
      </c>
      <c r="C52" s="20">
        <f>SUM(C47:C51)</f>
        <v>95320000</v>
      </c>
      <c r="D52" s="20">
        <f>SUM(D47:D51)</f>
        <v>8800000</v>
      </c>
      <c r="E52" s="20">
        <f t="shared" si="0"/>
        <v>104120000</v>
      </c>
    </row>
    <row r="53" spans="1:5" ht="15" customHeight="1">
      <c r="A53" s="23" t="s">
        <v>99</v>
      </c>
      <c r="B53" s="26" t="s">
        <v>100</v>
      </c>
      <c r="C53" s="20">
        <f>C32+C35+C43+C46+C52</f>
        <v>191189000</v>
      </c>
      <c r="D53" s="20">
        <f>D32+D35+D43+D46+D52</f>
        <v>41406955</v>
      </c>
      <c r="E53" s="20">
        <f t="shared" si="0"/>
        <v>232595955</v>
      </c>
    </row>
    <row r="54" spans="1:5" ht="15" customHeight="1">
      <c r="A54" s="23">
        <v>46</v>
      </c>
      <c r="B54" s="26" t="s">
        <v>101</v>
      </c>
      <c r="C54" s="20"/>
      <c r="D54" s="20"/>
      <c r="E54" s="20">
        <f t="shared" si="0"/>
        <v>0</v>
      </c>
    </row>
    <row r="55" spans="1:5" ht="15" customHeight="1">
      <c r="A55" s="9">
        <v>47</v>
      </c>
      <c r="B55" s="26" t="s">
        <v>102</v>
      </c>
      <c r="C55" s="20">
        <f>C27+C28+C53+C54</f>
        <v>205927000</v>
      </c>
      <c r="D55" s="20">
        <f>D27+D28+D53+D54</f>
        <v>57820955</v>
      </c>
      <c r="E55" s="20">
        <f t="shared" si="0"/>
        <v>263747955</v>
      </c>
    </row>
  </sheetData>
  <mergeCells count="7">
    <mergeCell ref="A1:E1"/>
    <mergeCell ref="A3:E3"/>
    <mergeCell ref="A5:A8"/>
    <mergeCell ref="B5:B8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2019-02-19T12:51:30Z</dcterms:created>
  <dcterms:modified xsi:type="dcterms:W3CDTF">2019-02-19T12:54:22Z</dcterms:modified>
</cp:coreProperties>
</file>