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3-2020. évi költségvetési rendelet módosítása\Egységes\"/>
    </mc:Choice>
  </mc:AlternateContent>
  <bookViews>
    <workbookView xWindow="0" yWindow="0" windowWidth="28800" windowHeight="12435"/>
  </bookViews>
  <sheets>
    <sheet name="16. melléklet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'16. melléklet'!$B$1:$E$43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D34" i="1"/>
  <c r="D31" i="1"/>
  <c r="D30" i="1"/>
  <c r="D29" i="1" s="1"/>
  <c r="D7" i="1"/>
  <c r="D42" i="1" s="1"/>
</calcChain>
</file>

<file path=xl/sharedStrings.xml><?xml version="1.0" encoding="utf-8"?>
<sst xmlns="http://schemas.openxmlformats.org/spreadsheetml/2006/main" count="79" uniqueCount="77">
  <si>
    <t>Az önkormányzat 2020. évi  költségvetésében biztosított tartalékok bemutatása</t>
  </si>
  <si>
    <t>Sor-
szám</t>
  </si>
  <si>
    <t>Megnevezés</t>
  </si>
  <si>
    <t>2020. évi előirányzat</t>
  </si>
  <si>
    <t>A</t>
  </si>
  <si>
    <t>B</t>
  </si>
  <si>
    <t>1.</t>
  </si>
  <si>
    <t>Általános tartalék mindösszesen</t>
  </si>
  <si>
    <t>1.1</t>
  </si>
  <si>
    <t>Általános tartalék (előre nem látható kiadásokra)</t>
  </si>
  <si>
    <t>1.2</t>
  </si>
  <si>
    <t>Helyi önkormányzatok működésének általános támogatása (pótlólagos előirányzat)</t>
  </si>
  <si>
    <t>1.3</t>
  </si>
  <si>
    <t>Stadion utcai szennyvízátemelő akna felújítása</t>
  </si>
  <si>
    <t>1.4</t>
  </si>
  <si>
    <t>Hivatal előtti folyóka kialakítása és a Fényes utcai társasházi garázsfal festése</t>
  </si>
  <si>
    <t>1.5</t>
  </si>
  <si>
    <t>Közmunkaprogram eszközbeszerzés sajáterő</t>
  </si>
  <si>
    <t>1.6</t>
  </si>
  <si>
    <t>Közmunkaprogram bér, járulék sajáterő</t>
  </si>
  <si>
    <t>1.7</t>
  </si>
  <si>
    <t>Előző évek elszámolásából származó visszafizetési kötelezettség (2019. évi normtíva, KÖFOP-1.2.1-VEKOP-16-20. pályázat)</t>
  </si>
  <si>
    <t>1.8</t>
  </si>
  <si>
    <t>Víziközmű eszközbeszerzés (2019. teljesítés)</t>
  </si>
  <si>
    <t>1.9</t>
  </si>
  <si>
    <t>2/2020. PM. Határozat</t>
  </si>
  <si>
    <t>1.10</t>
  </si>
  <si>
    <t>Gépjárműbeszerzés önereje (átcsoportosítva az céltartalékból)</t>
  </si>
  <si>
    <t>1.11</t>
  </si>
  <si>
    <t>Kamerarendszer bővítése</t>
  </si>
  <si>
    <t>1.12</t>
  </si>
  <si>
    <t>Felhalmozási célú pénzeszközátadás átcsoportosítása</t>
  </si>
  <si>
    <t>1.13</t>
  </si>
  <si>
    <t>Polgármesteri Hivatal melletti bejáró felújítása</t>
  </si>
  <si>
    <t>1.14</t>
  </si>
  <si>
    <t>08/8. külterületi utak VP pályázat (műszaki terv)</t>
  </si>
  <si>
    <t>1.15</t>
  </si>
  <si>
    <t>Átcsoportosítás kisértékű eszközbeszerzésre</t>
  </si>
  <si>
    <t>1.16</t>
  </si>
  <si>
    <t>Szemétgyűjtők és ivókutak beszerzése</t>
  </si>
  <si>
    <t>1.17</t>
  </si>
  <si>
    <t>Öntözőrendszer bővítés</t>
  </si>
  <si>
    <t>1.18</t>
  </si>
  <si>
    <t>Fűnyírótraktor vásárlása</t>
  </si>
  <si>
    <t>1.19</t>
  </si>
  <si>
    <t>BM - belterületi utak, járdák felújítása 2020. (önerő)</t>
  </si>
  <si>
    <t>1.20</t>
  </si>
  <si>
    <t xml:space="preserve">Humánszolgáltatások fejlesztése - 3 fő továbbfoglalkoztatása </t>
  </si>
  <si>
    <t>1.21</t>
  </si>
  <si>
    <t>Maradvány beemelése</t>
  </si>
  <si>
    <t>2.</t>
  </si>
  <si>
    <t>Céltartalék mindösszesen</t>
  </si>
  <si>
    <t>2.1</t>
  </si>
  <si>
    <t>Kerékpárút hálózat fejlesztés Tégláson</t>
  </si>
  <si>
    <t>2.2</t>
  </si>
  <si>
    <t>Zöldváros kialakítása Tégláson</t>
  </si>
  <si>
    <t>2.3</t>
  </si>
  <si>
    <t>Malom utcai játszótér kialakítása</t>
  </si>
  <si>
    <t>2.4</t>
  </si>
  <si>
    <t>Tervek és tanulmányok készítésének keretösszege</t>
  </si>
  <si>
    <t>2.5</t>
  </si>
  <si>
    <t>KEHOP-szennyvízelvezetés- és kezelés fejlesztés</t>
  </si>
  <si>
    <t>2.6</t>
  </si>
  <si>
    <t>VP külterületi utak</t>
  </si>
  <si>
    <t>2.7</t>
  </si>
  <si>
    <t xml:space="preserve">Humánszolgáltatások fejlesztése </t>
  </si>
  <si>
    <t>2.8</t>
  </si>
  <si>
    <t>BM - belterületi utak, járdák felújítása (támogatás)</t>
  </si>
  <si>
    <t>2.9</t>
  </si>
  <si>
    <t>Önkormányzati feladatellátást szolgáló fejlesztések önereje</t>
  </si>
  <si>
    <t>2.10</t>
  </si>
  <si>
    <t>Gépjárműbeszerzés önereje (átcsoportosítva az általános tartalékba)</t>
  </si>
  <si>
    <t>--</t>
  </si>
  <si>
    <t>2.11</t>
  </si>
  <si>
    <t>2.12</t>
  </si>
  <si>
    <t>Összesen:</t>
  </si>
  <si>
    <t>16.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</si>
</sst>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 #,##0.00&quot;     &quot;;\-#,##0.00&quot;     &quot;;&quot; -&quot;#&quot;     &quot;;@\ "/>
  </numFmts>
  <fonts count="12" x14ac:knownFonts="1"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3" fillId="0" borderId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shrinkToFit="1"/>
    </xf>
    <xf numFmtId="0" fontId="4" fillId="0" borderId="0" xfId="0" applyFont="1" applyBorder="1" applyAlignment="1" applyProtection="1">
      <alignment horizontal="right" vertical="top"/>
    </xf>
    <xf numFmtId="0" fontId="3" fillId="0" borderId="0" xfId="1" applyFont="1"/>
    <xf numFmtId="0" fontId="5" fillId="0" borderId="0" xfId="1" applyFont="1"/>
    <xf numFmtId="0" fontId="4" fillId="0" borderId="0" xfId="1" applyFont="1" applyAlignment="1">
      <alignment shrinkToFit="1"/>
    </xf>
    <xf numFmtId="0" fontId="4" fillId="0" borderId="0" xfId="1" applyFont="1"/>
    <xf numFmtId="0" fontId="5" fillId="0" borderId="0" xfId="1" applyFont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left" vertical="center" shrinkToFit="1"/>
    </xf>
    <xf numFmtId="3" fontId="5" fillId="0" borderId="3" xfId="2" applyNumberFormat="1" applyFont="1" applyFill="1" applyBorder="1" applyAlignment="1" applyProtection="1">
      <alignment vertical="center"/>
    </xf>
    <xf numFmtId="0" fontId="4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49" fontId="7" fillId="0" borderId="4" xfId="1" applyNumberFormat="1" applyFont="1" applyFill="1" applyBorder="1" applyAlignment="1">
      <alignment horizontal="center" vertical="center"/>
    </xf>
    <xf numFmtId="164" fontId="7" fillId="0" borderId="5" xfId="1" applyNumberFormat="1" applyFont="1" applyFill="1" applyBorder="1" applyAlignment="1">
      <alignment horizontal="left" vertical="center" shrinkToFit="1"/>
    </xf>
    <xf numFmtId="3" fontId="7" fillId="0" borderId="6" xfId="2" applyNumberFormat="1" applyFont="1" applyFill="1" applyBorder="1" applyAlignment="1" applyProtection="1">
      <alignment vertical="center"/>
    </xf>
    <xf numFmtId="3" fontId="3" fillId="0" borderId="0" xfId="1" applyNumberFormat="1" applyFont="1" applyFill="1" applyAlignment="1">
      <alignment vertical="center"/>
    </xf>
    <xf numFmtId="164" fontId="7" fillId="0" borderId="5" xfId="1" applyNumberFormat="1" applyFont="1" applyFill="1" applyBorder="1" applyAlignment="1">
      <alignment horizontal="left" vertical="center" wrapText="1" shrinkToFit="1"/>
    </xf>
    <xf numFmtId="0" fontId="7" fillId="0" borderId="5" xfId="3" applyFont="1" applyFill="1" applyBorder="1" applyAlignment="1">
      <alignment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49" fontId="8" fillId="0" borderId="4" xfId="1" applyNumberFormat="1" applyFont="1" applyFill="1" applyBorder="1" applyAlignment="1">
      <alignment horizontal="center" vertical="center"/>
    </xf>
    <xf numFmtId="0" fontId="8" fillId="0" borderId="5" xfId="3" applyFont="1" applyFill="1" applyBorder="1" applyAlignment="1">
      <alignment vertical="center" wrapText="1" shrinkToFit="1"/>
    </xf>
    <xf numFmtId="3" fontId="8" fillId="0" borderId="6" xfId="1" applyNumberFormat="1" applyFont="1" applyFill="1" applyBorder="1" applyAlignment="1">
      <alignment vertical="center" shrinkToFit="1"/>
    </xf>
    <xf numFmtId="3" fontId="7" fillId="0" borderId="6" xfId="1" applyNumberFormat="1" applyFont="1" applyFill="1" applyBorder="1" applyAlignment="1">
      <alignment vertical="center" shrinkToFit="1"/>
    </xf>
    <xf numFmtId="3" fontId="7" fillId="0" borderId="6" xfId="1" quotePrefix="1" applyNumberFormat="1" applyFont="1" applyFill="1" applyBorder="1" applyAlignment="1">
      <alignment horizontal="center" vertical="center" shrinkToFit="1"/>
    </xf>
    <xf numFmtId="0" fontId="5" fillId="0" borderId="4" xfId="1" applyFont="1" applyFill="1" applyBorder="1"/>
    <xf numFmtId="0" fontId="5" fillId="0" borderId="5" xfId="1" applyFont="1" applyFill="1" applyBorder="1" applyAlignment="1">
      <alignment vertical="center" shrinkToFit="1"/>
    </xf>
    <xf numFmtId="3" fontId="5" fillId="0" borderId="6" xfId="1" applyNumberFormat="1" applyFont="1" applyFill="1" applyBorder="1" applyAlignment="1">
      <alignment vertical="center" shrinkToFit="1"/>
    </xf>
    <xf numFmtId="0" fontId="9" fillId="0" borderId="0" xfId="1" applyFont="1" applyFill="1"/>
    <xf numFmtId="0" fontId="10" fillId="0" borderId="0" xfId="1" applyFont="1" applyFill="1"/>
    <xf numFmtId="3" fontId="10" fillId="0" borderId="0" xfId="1" applyNumberFormat="1" applyFont="1" applyFill="1"/>
    <xf numFmtId="0" fontId="2" fillId="0" borderId="0" xfId="1" applyFont="1" applyFill="1"/>
    <xf numFmtId="0" fontId="3" fillId="0" borderId="0" xfId="1" applyFont="1" applyFill="1" applyAlignment="1">
      <alignment shrinkToFit="1"/>
    </xf>
    <xf numFmtId="0" fontId="11" fillId="0" borderId="0" xfId="1" applyFont="1" applyFill="1" applyBorder="1"/>
    <xf numFmtId="0" fontId="6" fillId="0" borderId="0" xfId="1" applyFont="1" applyBorder="1" applyAlignment="1">
      <alignment vertical="center"/>
    </xf>
  </cellXfs>
  <cellStyles count="4">
    <cellStyle name="Ezres 3" xfId="2"/>
    <cellStyle name="Normál" xfId="0" builtinId="0"/>
    <cellStyle name="Normál_02B_2008_evi_kltsgv_rendelet" xfId="1"/>
    <cellStyle name="Normál_BEKI99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3"/>
  <sheetViews>
    <sheetView tabSelected="1" view="pageBreakPreview" topLeftCell="A4" zoomScale="60" zoomScaleNormal="100" workbookViewId="0">
      <selection activeCell="F73" sqref="F73"/>
    </sheetView>
  </sheetViews>
  <sheetFormatPr defaultRowHeight="12.75" x14ac:dyDescent="0.2"/>
  <cols>
    <col min="1" max="1" width="9.33203125" style="4"/>
    <col min="2" max="2" width="7.1640625" style="1" customWidth="1"/>
    <col min="3" max="3" width="57.83203125" style="2" customWidth="1"/>
    <col min="4" max="4" width="25.83203125" style="2" customWidth="1"/>
    <col min="5" max="7" width="9.33203125" style="4"/>
    <col min="8" max="8" width="13" style="4" bestFit="1" customWidth="1"/>
    <col min="9" max="16384" width="9.33203125" style="4"/>
  </cols>
  <sheetData>
    <row r="1" spans="2:8" x14ac:dyDescent="0.2">
      <c r="D1" s="3" t="s">
        <v>76</v>
      </c>
    </row>
    <row r="2" spans="2:8" x14ac:dyDescent="0.2">
      <c r="B2" s="5"/>
      <c r="C2" s="6"/>
      <c r="D2" s="3"/>
      <c r="E2" s="7"/>
    </row>
    <row r="3" spans="2:8" s="1" customFormat="1" ht="42.75" customHeight="1" x14ac:dyDescent="0.2">
      <c r="B3" s="39" t="s">
        <v>0</v>
      </c>
      <c r="C3" s="39"/>
      <c r="D3" s="39"/>
      <c r="E3" s="5"/>
    </row>
    <row r="4" spans="2:8" s="1" customFormat="1" ht="16.5" customHeight="1" thickBot="1" x14ac:dyDescent="0.25">
      <c r="B4" s="8"/>
      <c r="C4" s="8"/>
      <c r="D4" s="8"/>
      <c r="E4" s="5"/>
    </row>
    <row r="5" spans="2:8" ht="39" customHeight="1" thickBot="1" x14ac:dyDescent="0.25">
      <c r="B5" s="9" t="s">
        <v>1</v>
      </c>
      <c r="C5" s="10" t="s">
        <v>2</v>
      </c>
      <c r="D5" s="11" t="s">
        <v>3</v>
      </c>
      <c r="E5" s="7"/>
    </row>
    <row r="6" spans="2:8" ht="17.25" customHeight="1" thickBot="1" x14ac:dyDescent="0.25">
      <c r="B6" s="12"/>
      <c r="C6" s="10" t="s">
        <v>4</v>
      </c>
      <c r="D6" s="11" t="s">
        <v>5</v>
      </c>
      <c r="E6" s="7"/>
    </row>
    <row r="7" spans="2:8" s="17" customFormat="1" ht="45.75" customHeight="1" thickBot="1" x14ac:dyDescent="0.25">
      <c r="B7" s="13" t="s">
        <v>6</v>
      </c>
      <c r="C7" s="14" t="s">
        <v>7</v>
      </c>
      <c r="D7" s="15">
        <f>SUM(D8:D28)</f>
        <v>1869985</v>
      </c>
      <c r="E7" s="16"/>
    </row>
    <row r="8" spans="2:8" s="17" customFormat="1" ht="45" customHeight="1" thickBot="1" x14ac:dyDescent="0.25">
      <c r="B8" s="18" t="s">
        <v>8</v>
      </c>
      <c r="C8" s="19" t="s">
        <v>9</v>
      </c>
      <c r="D8" s="20">
        <v>12000000</v>
      </c>
      <c r="E8" s="16"/>
      <c r="H8" s="21"/>
    </row>
    <row r="9" spans="2:8" s="17" customFormat="1" ht="45" customHeight="1" thickBot="1" x14ac:dyDescent="0.25">
      <c r="B9" s="18" t="s">
        <v>10</v>
      </c>
      <c r="C9" s="22" t="s">
        <v>11</v>
      </c>
      <c r="D9" s="20">
        <v>18433500</v>
      </c>
      <c r="E9" s="16"/>
      <c r="H9" s="21"/>
    </row>
    <row r="10" spans="2:8" s="17" customFormat="1" ht="45" customHeight="1" thickBot="1" x14ac:dyDescent="0.25">
      <c r="B10" s="18" t="s">
        <v>12</v>
      </c>
      <c r="C10" s="22" t="s">
        <v>13</v>
      </c>
      <c r="D10" s="20">
        <v>-4490974</v>
      </c>
      <c r="E10" s="16"/>
      <c r="H10" s="21"/>
    </row>
    <row r="11" spans="2:8" s="17" customFormat="1" ht="45" customHeight="1" thickBot="1" x14ac:dyDescent="0.25">
      <c r="B11" s="18" t="s">
        <v>14</v>
      </c>
      <c r="C11" s="22" t="s">
        <v>15</v>
      </c>
      <c r="D11" s="20">
        <v>-480000</v>
      </c>
      <c r="E11" s="16"/>
      <c r="H11" s="21"/>
    </row>
    <row r="12" spans="2:8" s="17" customFormat="1" ht="45" customHeight="1" thickBot="1" x14ac:dyDescent="0.25">
      <c r="B12" s="18" t="s">
        <v>16</v>
      </c>
      <c r="C12" s="19" t="s">
        <v>17</v>
      </c>
      <c r="D12" s="20">
        <v>-61394</v>
      </c>
      <c r="E12" s="16"/>
      <c r="H12" s="21"/>
    </row>
    <row r="13" spans="2:8" s="17" customFormat="1" ht="45" customHeight="1" thickBot="1" x14ac:dyDescent="0.25">
      <c r="B13" s="18" t="s">
        <v>18</v>
      </c>
      <c r="C13" s="19" t="s">
        <v>19</v>
      </c>
      <c r="D13" s="20">
        <v>-4000000</v>
      </c>
      <c r="E13" s="16"/>
      <c r="H13" s="21"/>
    </row>
    <row r="14" spans="2:8" s="17" customFormat="1" ht="45" customHeight="1" thickBot="1" x14ac:dyDescent="0.25">
      <c r="B14" s="18" t="s">
        <v>20</v>
      </c>
      <c r="C14" s="22" t="s">
        <v>21</v>
      </c>
      <c r="D14" s="20">
        <v>-1707685</v>
      </c>
      <c r="E14" s="16"/>
      <c r="H14" s="21"/>
    </row>
    <row r="15" spans="2:8" s="17" customFormat="1" ht="45" customHeight="1" thickBot="1" x14ac:dyDescent="0.25">
      <c r="B15" s="18" t="s">
        <v>22</v>
      </c>
      <c r="C15" s="22" t="s">
        <v>23</v>
      </c>
      <c r="D15" s="20">
        <v>-12929154</v>
      </c>
      <c r="E15" s="16"/>
      <c r="H15" s="21"/>
    </row>
    <row r="16" spans="2:8" s="17" customFormat="1" ht="45" customHeight="1" thickBot="1" x14ac:dyDescent="0.25">
      <c r="B16" s="18" t="s">
        <v>24</v>
      </c>
      <c r="C16" s="22" t="s">
        <v>25</v>
      </c>
      <c r="D16" s="20">
        <v>-3500000</v>
      </c>
      <c r="E16" s="16"/>
      <c r="H16" s="21"/>
    </row>
    <row r="17" spans="1:8" s="17" customFormat="1" ht="45" customHeight="1" thickBot="1" x14ac:dyDescent="0.25">
      <c r="B17" s="18" t="s">
        <v>26</v>
      </c>
      <c r="C17" s="23" t="s">
        <v>27</v>
      </c>
      <c r="D17" s="20">
        <v>6000000</v>
      </c>
      <c r="E17" s="16"/>
      <c r="H17" s="21"/>
    </row>
    <row r="18" spans="1:8" s="17" customFormat="1" ht="45" customHeight="1" thickBot="1" x14ac:dyDescent="0.25">
      <c r="B18" s="18" t="s">
        <v>28</v>
      </c>
      <c r="C18" s="22" t="s">
        <v>29</v>
      </c>
      <c r="D18" s="20">
        <v>-3000000</v>
      </c>
      <c r="E18" s="16"/>
      <c r="H18" s="21"/>
    </row>
    <row r="19" spans="1:8" s="17" customFormat="1" ht="45" customHeight="1" thickBot="1" x14ac:dyDescent="0.25">
      <c r="B19" s="18" t="s">
        <v>30</v>
      </c>
      <c r="C19" s="22" t="s">
        <v>31</v>
      </c>
      <c r="D19" s="20">
        <v>4000000</v>
      </c>
      <c r="E19" s="16"/>
      <c r="H19" s="21"/>
    </row>
    <row r="20" spans="1:8" s="17" customFormat="1" ht="45" customHeight="1" thickBot="1" x14ac:dyDescent="0.25">
      <c r="B20" s="18" t="s">
        <v>32</v>
      </c>
      <c r="C20" s="22" t="s">
        <v>33</v>
      </c>
      <c r="D20" s="20">
        <v>-800000</v>
      </c>
      <c r="E20" s="16"/>
      <c r="H20" s="21"/>
    </row>
    <row r="21" spans="1:8" s="17" customFormat="1" ht="45" customHeight="1" thickBot="1" x14ac:dyDescent="0.25">
      <c r="B21" s="18" t="s">
        <v>34</v>
      </c>
      <c r="C21" s="19" t="s">
        <v>35</v>
      </c>
      <c r="D21" s="20">
        <v>-278511</v>
      </c>
      <c r="E21" s="16"/>
      <c r="H21" s="21"/>
    </row>
    <row r="22" spans="1:8" s="17" customFormat="1" ht="45" customHeight="1" thickBot="1" x14ac:dyDescent="0.25">
      <c r="B22" s="18" t="s">
        <v>36</v>
      </c>
      <c r="C22" s="19" t="s">
        <v>37</v>
      </c>
      <c r="D22" s="20">
        <v>-1000000</v>
      </c>
      <c r="E22" s="16"/>
      <c r="H22" s="21"/>
    </row>
    <row r="23" spans="1:8" s="17" customFormat="1" ht="45" customHeight="1" thickBot="1" x14ac:dyDescent="0.25">
      <c r="B23" s="18" t="s">
        <v>38</v>
      </c>
      <c r="C23" s="19" t="s">
        <v>39</v>
      </c>
      <c r="D23" s="20">
        <v>-720000</v>
      </c>
      <c r="E23" s="16"/>
      <c r="H23" s="21"/>
    </row>
    <row r="24" spans="1:8" s="17" customFormat="1" ht="45" customHeight="1" thickBot="1" x14ac:dyDescent="0.25">
      <c r="B24" s="18" t="s">
        <v>40</v>
      </c>
      <c r="C24" s="19" t="s">
        <v>41</v>
      </c>
      <c r="D24" s="20">
        <v>-3000000</v>
      </c>
      <c r="E24" s="16"/>
      <c r="H24" s="21"/>
    </row>
    <row r="25" spans="1:8" s="17" customFormat="1" ht="45" customHeight="1" thickBot="1" x14ac:dyDescent="0.25">
      <c r="A25" s="17">
        <v>3</v>
      </c>
      <c r="B25" s="18" t="s">
        <v>42</v>
      </c>
      <c r="C25" s="19" t="s">
        <v>43</v>
      </c>
      <c r="D25" s="20">
        <v>-900000</v>
      </c>
      <c r="E25" s="16"/>
      <c r="H25" s="21"/>
    </row>
    <row r="26" spans="1:8" s="17" customFormat="1" ht="45" customHeight="1" thickBot="1" x14ac:dyDescent="0.25">
      <c r="B26" s="18" t="s">
        <v>44</v>
      </c>
      <c r="C26" s="19" t="s">
        <v>45</v>
      </c>
      <c r="D26" s="20">
        <v>-5000000</v>
      </c>
      <c r="E26" s="16"/>
      <c r="H26" s="21"/>
    </row>
    <row r="27" spans="1:8" s="17" customFormat="1" ht="45" customHeight="1" thickBot="1" x14ac:dyDescent="0.25">
      <c r="B27" s="18" t="s">
        <v>46</v>
      </c>
      <c r="C27" s="19" t="s">
        <v>47</v>
      </c>
      <c r="D27" s="20">
        <v>-3000000</v>
      </c>
      <c r="E27" s="16"/>
      <c r="H27" s="21"/>
    </row>
    <row r="28" spans="1:8" s="17" customFormat="1" ht="45" customHeight="1" thickBot="1" x14ac:dyDescent="0.25">
      <c r="B28" s="18" t="s">
        <v>48</v>
      </c>
      <c r="C28" s="19" t="s">
        <v>49</v>
      </c>
      <c r="D28" s="20">
        <v>6304203</v>
      </c>
      <c r="E28" s="16"/>
      <c r="H28" s="21"/>
    </row>
    <row r="29" spans="1:8" s="17" customFormat="1" ht="45" customHeight="1" thickBot="1" x14ac:dyDescent="0.25">
      <c r="B29" s="13" t="s">
        <v>50</v>
      </c>
      <c r="C29" s="24" t="s">
        <v>51</v>
      </c>
      <c r="D29" s="15">
        <f>SUM(D30:D41)</f>
        <v>80166510</v>
      </c>
      <c r="E29" s="16"/>
    </row>
    <row r="30" spans="1:8" s="17" customFormat="1" ht="42.75" customHeight="1" thickBot="1" x14ac:dyDescent="0.25">
      <c r="B30" s="25" t="s">
        <v>52</v>
      </c>
      <c r="C30" s="26" t="s">
        <v>53</v>
      </c>
      <c r="D30" s="27">
        <f>895322+333375+180000-1408697</f>
        <v>0</v>
      </c>
      <c r="E30" s="16"/>
      <c r="H30" s="21"/>
    </row>
    <row r="31" spans="1:8" s="17" customFormat="1" ht="42.75" customHeight="1" thickBot="1" x14ac:dyDescent="0.25">
      <c r="B31" s="25" t="s">
        <v>54</v>
      </c>
      <c r="C31" s="26" t="s">
        <v>55</v>
      </c>
      <c r="D31" s="27">
        <f>49649880+25900915-22298547-23006055-30246193</f>
        <v>0</v>
      </c>
      <c r="E31" s="16"/>
    </row>
    <row r="32" spans="1:8" s="17" customFormat="1" ht="42.75" customHeight="1" thickBot="1" x14ac:dyDescent="0.25">
      <c r="B32" s="25" t="s">
        <v>56</v>
      </c>
      <c r="C32" s="23" t="s">
        <v>57</v>
      </c>
      <c r="D32" s="28">
        <v>2000000</v>
      </c>
      <c r="E32" s="16"/>
    </row>
    <row r="33" spans="2:10" s="17" customFormat="1" ht="42.75" customHeight="1" thickBot="1" x14ac:dyDescent="0.25">
      <c r="B33" s="25" t="s">
        <v>58</v>
      </c>
      <c r="C33" s="23" t="s">
        <v>59</v>
      </c>
      <c r="D33" s="28">
        <v>8000000</v>
      </c>
      <c r="E33" s="16"/>
    </row>
    <row r="34" spans="2:10" s="17" customFormat="1" ht="42.75" customHeight="1" thickBot="1" x14ac:dyDescent="0.25">
      <c r="B34" s="25" t="s">
        <v>60</v>
      </c>
      <c r="C34" s="26" t="s">
        <v>61</v>
      </c>
      <c r="D34" s="27">
        <f>11170400-3237114-5537395</f>
        <v>2395891</v>
      </c>
      <c r="E34" s="16"/>
      <c r="H34" s="21"/>
    </row>
    <row r="35" spans="2:10" s="17" customFormat="1" ht="42.75" customHeight="1" thickBot="1" x14ac:dyDescent="0.25">
      <c r="B35" s="25" t="s">
        <v>62</v>
      </c>
      <c r="C35" s="23" t="s">
        <v>63</v>
      </c>
      <c r="D35" s="28">
        <v>22000000</v>
      </c>
      <c r="E35" s="16"/>
    </row>
    <row r="36" spans="2:10" s="17" customFormat="1" ht="42.75" customHeight="1" thickBot="1" x14ac:dyDescent="0.25">
      <c r="B36" s="25" t="s">
        <v>64</v>
      </c>
      <c r="C36" s="26" t="s">
        <v>65</v>
      </c>
      <c r="D36" s="27">
        <v>35720082</v>
      </c>
      <c r="E36" s="16"/>
      <c r="H36" s="21"/>
    </row>
    <row r="37" spans="2:10" s="17" customFormat="1" ht="42.75" customHeight="1" thickBot="1" x14ac:dyDescent="0.25">
      <c r="B37" s="25" t="s">
        <v>66</v>
      </c>
      <c r="C37" s="26" t="s">
        <v>67</v>
      </c>
      <c r="D37" s="27">
        <f>11248390-11248390</f>
        <v>0</v>
      </c>
      <c r="E37" s="16"/>
      <c r="H37" s="21"/>
    </row>
    <row r="38" spans="2:10" s="17" customFormat="1" ht="42.75" customHeight="1" thickBot="1" x14ac:dyDescent="0.25">
      <c r="B38" s="25" t="s">
        <v>68</v>
      </c>
      <c r="C38" s="26" t="s">
        <v>69</v>
      </c>
      <c r="D38" s="27">
        <f>5800000-3749463</f>
        <v>2050537</v>
      </c>
      <c r="E38" s="16"/>
    </row>
    <row r="39" spans="2:10" s="17" customFormat="1" ht="42.75" customHeight="1" thickBot="1" x14ac:dyDescent="0.25">
      <c r="B39" s="25" t="s">
        <v>70</v>
      </c>
      <c r="C39" s="23" t="s">
        <v>71</v>
      </c>
      <c r="D39" s="29" t="s">
        <v>72</v>
      </c>
      <c r="E39" s="16"/>
      <c r="G39" s="21"/>
    </row>
    <row r="40" spans="2:10" s="17" customFormat="1" ht="42.75" customHeight="1" thickBot="1" x14ac:dyDescent="0.25">
      <c r="B40" s="25" t="s">
        <v>73</v>
      </c>
      <c r="C40" s="19" t="s">
        <v>47</v>
      </c>
      <c r="D40" s="20">
        <v>3000000</v>
      </c>
      <c r="E40" s="16"/>
    </row>
    <row r="41" spans="2:10" s="17" customFormat="1" ht="42.75" customHeight="1" thickBot="1" x14ac:dyDescent="0.25">
      <c r="B41" s="25" t="s">
        <v>74</v>
      </c>
      <c r="C41" s="19" t="s">
        <v>45</v>
      </c>
      <c r="D41" s="20">
        <v>5000000</v>
      </c>
      <c r="E41" s="16"/>
    </row>
    <row r="42" spans="2:10" s="34" customFormat="1" ht="36.75" customHeight="1" thickBot="1" x14ac:dyDescent="0.3">
      <c r="B42" s="30"/>
      <c r="C42" s="31" t="s">
        <v>75</v>
      </c>
      <c r="D42" s="32">
        <f>D7+D29</f>
        <v>82036495</v>
      </c>
      <c r="E42" s="33"/>
      <c r="J42" s="35"/>
    </row>
    <row r="43" spans="2:10" s="38" customFormat="1" ht="19.5" customHeight="1" x14ac:dyDescent="0.2">
      <c r="B43" s="36"/>
      <c r="C43" s="37"/>
      <c r="D43" s="37"/>
    </row>
  </sheetData>
  <mergeCells count="1"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16. melléklet</vt:lpstr>
      <vt:lpstr>'16.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2020-06-30T09:17:32Z</dcterms:created>
  <dcterms:modified xsi:type="dcterms:W3CDTF">2020-06-30T09:19:54Z</dcterms:modified>
</cp:coreProperties>
</file>