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egységes\"/>
    </mc:Choice>
  </mc:AlternateContent>
  <xr:revisionPtr revIDLastSave="0" documentId="13_ncr:1_{A5840B0B-117F-4C72-8124-44AF05D64CC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1. melléklet" sheetId="1" r:id="rId1"/>
  </sheets>
  <definedNames>
    <definedName name="_xlnm.Print_Titles" localSheetId="0">'1.1. 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7" i="1"/>
  <c r="F18" i="1"/>
  <c r="F19" i="1"/>
  <c r="F22" i="1"/>
  <c r="F23" i="1"/>
  <c r="F24" i="1"/>
  <c r="F25" i="1"/>
  <c r="F27" i="1"/>
  <c r="F28" i="1"/>
  <c r="F30" i="1"/>
  <c r="F31" i="1"/>
  <c r="F32" i="1"/>
  <c r="F33" i="1"/>
  <c r="F34" i="1"/>
  <c r="F35" i="1"/>
  <c r="F36" i="1"/>
  <c r="F38" i="1"/>
  <c r="F39" i="1"/>
  <c r="F41" i="1"/>
  <c r="F43" i="1"/>
  <c r="F44" i="1"/>
  <c r="F45" i="1"/>
  <c r="F46" i="1"/>
  <c r="F49" i="1"/>
  <c r="F50" i="1"/>
  <c r="F51" i="1"/>
  <c r="F52" i="1"/>
  <c r="F53" i="1"/>
  <c r="F54" i="1"/>
  <c r="F55" i="1"/>
  <c r="F56" i="1"/>
  <c r="F58" i="1"/>
  <c r="F59" i="1"/>
  <c r="F60" i="1"/>
  <c r="F61" i="1"/>
  <c r="F63" i="1"/>
  <c r="F64" i="1"/>
  <c r="F65" i="1"/>
  <c r="F66" i="1"/>
  <c r="F67" i="1"/>
  <c r="F68" i="1"/>
  <c r="F69" i="1"/>
  <c r="F70" i="1"/>
  <c r="F71" i="1"/>
  <c r="F72" i="1"/>
  <c r="F73" i="1"/>
  <c r="F75" i="1"/>
  <c r="F76" i="1"/>
  <c r="F77" i="1"/>
  <c r="F78" i="1"/>
  <c r="F79" i="1"/>
  <c r="F80" i="1"/>
  <c r="F81" i="1"/>
  <c r="F83" i="1"/>
  <c r="F84" i="1"/>
  <c r="F85" i="1"/>
  <c r="F86" i="1"/>
  <c r="F88" i="1"/>
  <c r="F89" i="1"/>
  <c r="F90" i="1"/>
  <c r="F91" i="1"/>
  <c r="F92" i="1"/>
  <c r="F93" i="1"/>
  <c r="F94" i="1"/>
  <c r="F95" i="1"/>
  <c r="F97" i="1"/>
  <c r="F3" i="1"/>
  <c r="E98" i="1" l="1"/>
  <c r="E87" i="1"/>
  <c r="E82" i="1"/>
  <c r="E62" i="1"/>
  <c r="E57" i="1"/>
  <c r="E47" i="1"/>
  <c r="E40" i="1"/>
  <c r="E37" i="1"/>
  <c r="E29" i="1"/>
  <c r="E26" i="1"/>
  <c r="E20" i="1"/>
  <c r="E16" i="1"/>
  <c r="E74" i="1" l="1"/>
  <c r="E48" i="1"/>
  <c r="E21" i="1"/>
  <c r="D98" i="1"/>
  <c r="F98" i="1" s="1"/>
  <c r="D87" i="1"/>
  <c r="F87" i="1" s="1"/>
  <c r="D82" i="1"/>
  <c r="F82" i="1" s="1"/>
  <c r="D62" i="1"/>
  <c r="D74" i="1" s="1"/>
  <c r="D57" i="1"/>
  <c r="F57" i="1" s="1"/>
  <c r="D47" i="1"/>
  <c r="F47" i="1" s="1"/>
  <c r="D40" i="1"/>
  <c r="F40" i="1" s="1"/>
  <c r="D37" i="1"/>
  <c r="F37" i="1" s="1"/>
  <c r="D29" i="1"/>
  <c r="F29" i="1" s="1"/>
  <c r="D26" i="1"/>
  <c r="F26" i="1" s="1"/>
  <c r="D20" i="1"/>
  <c r="F20" i="1" s="1"/>
  <c r="D16" i="1"/>
  <c r="F16" i="1" s="1"/>
  <c r="F62" i="1" l="1"/>
  <c r="F74" i="1"/>
  <c r="E99" i="1"/>
  <c r="D48" i="1"/>
  <c r="F48" i="1" s="1"/>
  <c r="D21" i="1"/>
  <c r="F21" i="1" s="1"/>
  <c r="D99" i="1" l="1"/>
  <c r="F99" i="1" l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<sst xmlns="http://schemas.openxmlformats.org/spreadsheetml/2006/main" count="252" uniqueCount="252">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</sst>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164" fontId="3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165" fontId="3" fillId="3" borderId="1" xfId="1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3" fontId="7" fillId="4" borderId="1" xfId="1" applyNumberFormat="1" applyFont="1" applyFill="1" applyBorder="1" applyAlignment="1">
      <alignment horizontal="center" vertical="center"/>
    </xf>
    <xf numFmtId="3" fontId="8" fillId="4" borderId="1" xfId="2" applyNumberFormat="1" applyFont="1" applyFill="1" applyBorder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/>
    </xf>
    <xf numFmtId="0" fontId="9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right" vertical="center"/>
    </xf>
    <xf numFmtId="164" fontId="5" fillId="0" borderId="2" xfId="1" quotePrefix="1" applyNumberFormat="1" applyFont="1" applyBorder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164" fontId="5" fillId="0" borderId="3" xfId="1" quotePrefix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 wrapText="1"/>
    </xf>
    <xf numFmtId="165" fontId="5" fillId="0" borderId="3" xfId="1" applyNumberFormat="1" applyFont="1" applyBorder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164" fontId="5" fillId="0" borderId="0" xfId="1" quotePrefix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 wrapText="1"/>
    </xf>
    <xf numFmtId="165" fontId="5" fillId="0" borderId="0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4162425</xdr:colOff>
      <xdr:row>49</xdr:row>
      <xdr:rowOff>125731</xdr:rowOff>
    </xdr:from>
    <xdr:to>
      <xdr:col>1</xdr:col>
      <xdr:colOff>4210050</xdr:colOff>
      <xdr:row>49</xdr:row>
      <xdr:rowOff>171450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1E56E143-01CF-4615-8D32-41C12C475494}"/>
            </a:ext>
          </a:extLst>
        </xdr:cNvPr>
        <xdr:cNvSpPr txBox="1"/>
      </xdr:nvSpPr>
      <xdr:spPr>
        <a:xfrm>
          <a:off x="4819650" y="10412731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1"/>
  <sheetViews>
    <sheetView tabSelected="1" topLeftCell="A61" zoomScaleNormal="100" zoomScaleSheetLayoutView="100" workbookViewId="0">
      <selection activeCell="B76" sqref="B76"/>
    </sheetView>
  </sheetViews>
  <sheetFormatPr defaultRowHeight="15.6" x14ac:dyDescent="0.3"/>
  <cols>
    <col min="1" max="1" width="5.5546875" style="1" customWidth="1"/>
    <col min="2" max="2" width="54.5546875" style="12" customWidth="1"/>
    <col min="3" max="3" width="8.6640625" style="10" customWidth="1"/>
    <col min="4" max="6" width="12.33203125" style="10" customWidth="1"/>
    <col min="7" max="12" width="2.6640625" style="10" customWidth="1"/>
    <col min="13" max="223" width="9.109375" style="10"/>
    <col min="224" max="268" width="2.6640625" style="10" customWidth="1"/>
    <col min="269" max="479" width="9.109375" style="10"/>
    <col min="480" max="524" width="2.6640625" style="10" customWidth="1"/>
    <col min="525" max="735" width="9.109375" style="10"/>
    <col min="736" max="780" width="2.6640625" style="10" customWidth="1"/>
    <col min="781" max="991" width="9.109375" style="10"/>
    <col min="992" max="1036" width="2.6640625" style="10" customWidth="1"/>
    <col min="1037" max="1247" width="9.109375" style="10"/>
    <col min="1248" max="1292" width="2.6640625" style="10" customWidth="1"/>
    <col min="1293" max="1503" width="9.109375" style="10"/>
    <col min="1504" max="1548" width="2.6640625" style="10" customWidth="1"/>
    <col min="1549" max="1759" width="9.109375" style="10"/>
    <col min="1760" max="1804" width="2.6640625" style="10" customWidth="1"/>
    <col min="1805" max="2015" width="9.109375" style="10"/>
    <col min="2016" max="2060" width="2.6640625" style="10" customWidth="1"/>
    <col min="2061" max="2271" width="9.109375" style="10"/>
    <col min="2272" max="2316" width="2.6640625" style="10" customWidth="1"/>
    <col min="2317" max="2527" width="9.109375" style="10"/>
    <col min="2528" max="2572" width="2.6640625" style="10" customWidth="1"/>
    <col min="2573" max="2783" width="9.109375" style="10"/>
    <col min="2784" max="2828" width="2.6640625" style="10" customWidth="1"/>
    <col min="2829" max="3039" width="9.109375" style="10"/>
    <col min="3040" max="3084" width="2.6640625" style="10" customWidth="1"/>
    <col min="3085" max="3295" width="9.109375" style="10"/>
    <col min="3296" max="3340" width="2.6640625" style="10" customWidth="1"/>
    <col min="3341" max="3551" width="9.109375" style="10"/>
    <col min="3552" max="3596" width="2.6640625" style="10" customWidth="1"/>
    <col min="3597" max="3807" width="9.109375" style="10"/>
    <col min="3808" max="3852" width="2.6640625" style="10" customWidth="1"/>
    <col min="3853" max="4063" width="9.109375" style="10"/>
    <col min="4064" max="4108" width="2.6640625" style="10" customWidth="1"/>
    <col min="4109" max="4319" width="9.109375" style="10"/>
    <col min="4320" max="4364" width="2.6640625" style="10" customWidth="1"/>
    <col min="4365" max="4575" width="9.109375" style="10"/>
    <col min="4576" max="4620" width="2.6640625" style="10" customWidth="1"/>
    <col min="4621" max="4831" width="9.109375" style="10"/>
    <col min="4832" max="4876" width="2.6640625" style="10" customWidth="1"/>
    <col min="4877" max="5087" width="9.109375" style="10"/>
    <col min="5088" max="5132" width="2.6640625" style="10" customWidth="1"/>
    <col min="5133" max="5343" width="9.109375" style="10"/>
    <col min="5344" max="5388" width="2.6640625" style="10" customWidth="1"/>
    <col min="5389" max="5599" width="9.109375" style="10"/>
    <col min="5600" max="5644" width="2.6640625" style="10" customWidth="1"/>
    <col min="5645" max="5855" width="9.109375" style="10"/>
    <col min="5856" max="5900" width="2.6640625" style="10" customWidth="1"/>
    <col min="5901" max="6111" width="9.109375" style="10"/>
    <col min="6112" max="6156" width="2.6640625" style="10" customWidth="1"/>
    <col min="6157" max="6367" width="9.109375" style="10"/>
    <col min="6368" max="6412" width="2.6640625" style="10" customWidth="1"/>
    <col min="6413" max="6623" width="9.109375" style="10"/>
    <col min="6624" max="6668" width="2.6640625" style="10" customWidth="1"/>
    <col min="6669" max="6879" width="9.109375" style="10"/>
    <col min="6880" max="6924" width="2.6640625" style="10" customWidth="1"/>
    <col min="6925" max="7135" width="9.109375" style="10"/>
    <col min="7136" max="7180" width="2.6640625" style="10" customWidth="1"/>
    <col min="7181" max="7391" width="9.109375" style="10"/>
    <col min="7392" max="7436" width="2.6640625" style="10" customWidth="1"/>
    <col min="7437" max="7647" width="9.109375" style="10"/>
    <col min="7648" max="7692" width="2.6640625" style="10" customWidth="1"/>
    <col min="7693" max="7903" width="9.109375" style="10"/>
    <col min="7904" max="7948" width="2.6640625" style="10" customWidth="1"/>
    <col min="7949" max="8159" width="9.109375" style="10"/>
    <col min="8160" max="8204" width="2.6640625" style="10" customWidth="1"/>
    <col min="8205" max="8415" width="9.109375" style="10"/>
    <col min="8416" max="8460" width="2.6640625" style="10" customWidth="1"/>
    <col min="8461" max="8671" width="9.109375" style="10"/>
    <col min="8672" max="8716" width="2.6640625" style="10" customWidth="1"/>
    <col min="8717" max="8927" width="9.109375" style="10"/>
    <col min="8928" max="8972" width="2.6640625" style="10" customWidth="1"/>
    <col min="8973" max="9183" width="9.109375" style="10"/>
    <col min="9184" max="9228" width="2.6640625" style="10" customWidth="1"/>
    <col min="9229" max="9439" width="9.109375" style="10"/>
    <col min="9440" max="9484" width="2.6640625" style="10" customWidth="1"/>
    <col min="9485" max="9695" width="9.109375" style="10"/>
    <col min="9696" max="9740" width="2.6640625" style="10" customWidth="1"/>
    <col min="9741" max="9951" width="9.109375" style="10"/>
    <col min="9952" max="9996" width="2.6640625" style="10" customWidth="1"/>
    <col min="9997" max="10207" width="9.109375" style="10"/>
    <col min="10208" max="10252" width="2.6640625" style="10" customWidth="1"/>
    <col min="10253" max="10463" width="9.109375" style="10"/>
    <col min="10464" max="10508" width="2.6640625" style="10" customWidth="1"/>
    <col min="10509" max="10719" width="9.109375" style="10"/>
    <col min="10720" max="10764" width="2.6640625" style="10" customWidth="1"/>
    <col min="10765" max="10975" width="9.109375" style="10"/>
    <col min="10976" max="11020" width="2.6640625" style="10" customWidth="1"/>
    <col min="11021" max="11231" width="9.109375" style="10"/>
    <col min="11232" max="11276" width="2.6640625" style="10" customWidth="1"/>
    <col min="11277" max="11487" width="9.109375" style="10"/>
    <col min="11488" max="11532" width="2.6640625" style="10" customWidth="1"/>
    <col min="11533" max="11743" width="9.109375" style="10"/>
    <col min="11744" max="11788" width="2.6640625" style="10" customWidth="1"/>
    <col min="11789" max="11999" width="9.109375" style="10"/>
    <col min="12000" max="12044" width="2.6640625" style="10" customWidth="1"/>
    <col min="12045" max="12255" width="9.109375" style="10"/>
    <col min="12256" max="12300" width="2.6640625" style="10" customWidth="1"/>
    <col min="12301" max="12511" width="9.109375" style="10"/>
    <col min="12512" max="12556" width="2.6640625" style="10" customWidth="1"/>
    <col min="12557" max="12767" width="9.109375" style="10"/>
    <col min="12768" max="12812" width="2.6640625" style="10" customWidth="1"/>
    <col min="12813" max="13023" width="9.109375" style="10"/>
    <col min="13024" max="13068" width="2.6640625" style="10" customWidth="1"/>
    <col min="13069" max="13279" width="9.109375" style="10"/>
    <col min="13280" max="13324" width="2.6640625" style="10" customWidth="1"/>
    <col min="13325" max="13535" width="9.109375" style="10"/>
    <col min="13536" max="13580" width="2.6640625" style="10" customWidth="1"/>
    <col min="13581" max="13791" width="9.109375" style="10"/>
    <col min="13792" max="13836" width="2.6640625" style="10" customWidth="1"/>
    <col min="13837" max="14047" width="9.109375" style="10"/>
    <col min="14048" max="14092" width="2.6640625" style="10" customWidth="1"/>
    <col min="14093" max="14303" width="9.109375" style="10"/>
    <col min="14304" max="14348" width="2.6640625" style="10" customWidth="1"/>
    <col min="14349" max="14559" width="9.109375" style="10"/>
    <col min="14560" max="14604" width="2.6640625" style="10" customWidth="1"/>
    <col min="14605" max="14815" width="9.109375" style="10"/>
    <col min="14816" max="14860" width="2.6640625" style="10" customWidth="1"/>
    <col min="14861" max="15071" width="9.109375" style="10"/>
    <col min="15072" max="15116" width="2.6640625" style="10" customWidth="1"/>
    <col min="15117" max="15327" width="9.109375" style="10"/>
    <col min="15328" max="15372" width="2.6640625" style="10" customWidth="1"/>
    <col min="15373" max="15583" width="9.109375" style="10"/>
    <col min="15584" max="15628" width="2.6640625" style="10" customWidth="1"/>
    <col min="15629" max="15839" width="9.109375" style="10"/>
    <col min="15840" max="15884" width="2.6640625" style="10" customWidth="1"/>
    <col min="15885" max="16095" width="9.109375" style="10"/>
    <col min="16096" max="16140" width="2.6640625" style="10" customWidth="1"/>
    <col min="16141" max="16382" width="9.109375" style="10"/>
    <col min="16383" max="16383" width="9.109375" style="10" customWidth="1"/>
    <col min="16384" max="16384" width="9.109375" style="10"/>
  </cols>
  <sheetData>
    <row r="1" spans="1:6" ht="15.9" customHeight="1" x14ac:dyDescent="0.3">
      <c r="A1" s="34" t="s">
        <v>0</v>
      </c>
      <c r="B1" s="34"/>
      <c r="C1" s="34"/>
      <c r="D1" s="34"/>
      <c r="E1" s="34"/>
      <c r="F1" s="34"/>
    </row>
    <row r="2" spans="1:6" ht="46.8" x14ac:dyDescent="0.3">
      <c r="A2" s="13" t="s">
        <v>1</v>
      </c>
      <c r="B2" s="14" t="s">
        <v>2</v>
      </c>
      <c r="C2" s="15" t="s">
        <v>3</v>
      </c>
      <c r="D2" s="16" t="s">
        <v>249</v>
      </c>
      <c r="E2" s="16" t="s">
        <v>250</v>
      </c>
      <c r="F2" s="16" t="s">
        <v>251</v>
      </c>
    </row>
    <row r="3" spans="1:6" x14ac:dyDescent="0.3">
      <c r="A3" s="3" t="s">
        <v>4</v>
      </c>
      <c r="B3" s="5" t="s">
        <v>5</v>
      </c>
      <c r="C3" s="2" t="s">
        <v>6</v>
      </c>
      <c r="D3" s="17">
        <v>24458118</v>
      </c>
      <c r="E3" s="17">
        <v>35698118</v>
      </c>
      <c r="F3" s="17">
        <f>E3-D3</f>
        <v>11240000</v>
      </c>
    </row>
    <row r="4" spans="1:6" x14ac:dyDescent="0.3">
      <c r="A4" s="3" t="s">
        <v>7</v>
      </c>
      <c r="B4" s="5" t="s">
        <v>8</v>
      </c>
      <c r="C4" s="18" t="s">
        <v>9</v>
      </c>
      <c r="D4" s="17">
        <v>0</v>
      </c>
      <c r="E4" s="17">
        <v>0</v>
      </c>
      <c r="F4" s="17">
        <f t="shared" ref="F4:F68" si="0">E4-D4</f>
        <v>0</v>
      </c>
    </row>
    <row r="5" spans="1:6" x14ac:dyDescent="0.3">
      <c r="A5" s="3" t="s">
        <v>10</v>
      </c>
      <c r="B5" s="5" t="s">
        <v>11</v>
      </c>
      <c r="C5" s="18" t="s">
        <v>12</v>
      </c>
      <c r="D5" s="17">
        <v>0</v>
      </c>
      <c r="E5" s="17">
        <v>1255000</v>
      </c>
      <c r="F5" s="17">
        <f t="shared" si="0"/>
        <v>1255000</v>
      </c>
    </row>
    <row r="6" spans="1:6" x14ac:dyDescent="0.3">
      <c r="A6" s="3" t="s">
        <v>13</v>
      </c>
      <c r="B6" s="4" t="s">
        <v>14</v>
      </c>
      <c r="C6" s="18" t="s">
        <v>15</v>
      </c>
      <c r="D6" s="17">
        <v>0</v>
      </c>
      <c r="E6" s="17">
        <v>0</v>
      </c>
      <c r="F6" s="17">
        <f t="shared" si="0"/>
        <v>0</v>
      </c>
    </row>
    <row r="7" spans="1:6" x14ac:dyDescent="0.3">
      <c r="A7" s="3" t="s">
        <v>16</v>
      </c>
      <c r="B7" s="4" t="s">
        <v>17</v>
      </c>
      <c r="C7" s="18" t="s">
        <v>18</v>
      </c>
      <c r="D7" s="17">
        <v>0</v>
      </c>
      <c r="E7" s="17">
        <v>0</v>
      </c>
      <c r="F7" s="17">
        <f t="shared" si="0"/>
        <v>0</v>
      </c>
    </row>
    <row r="8" spans="1:6" x14ac:dyDescent="0.3">
      <c r="A8" s="3" t="s">
        <v>19</v>
      </c>
      <c r="B8" s="4" t="s">
        <v>20</v>
      </c>
      <c r="C8" s="18" t="s">
        <v>21</v>
      </c>
      <c r="D8" s="17">
        <v>0</v>
      </c>
      <c r="E8" s="17">
        <v>0</v>
      </c>
      <c r="F8" s="17">
        <f t="shared" si="0"/>
        <v>0</v>
      </c>
    </row>
    <row r="9" spans="1:6" x14ac:dyDescent="0.3">
      <c r="A9" s="3" t="s">
        <v>22</v>
      </c>
      <c r="B9" s="4" t="s">
        <v>23</v>
      </c>
      <c r="C9" s="18" t="s">
        <v>24</v>
      </c>
      <c r="D9" s="17">
        <v>299000</v>
      </c>
      <c r="E9" s="17">
        <v>299000</v>
      </c>
      <c r="F9" s="17">
        <f t="shared" si="0"/>
        <v>0</v>
      </c>
    </row>
    <row r="10" spans="1:6" x14ac:dyDescent="0.3">
      <c r="A10" s="3" t="s">
        <v>25</v>
      </c>
      <c r="B10" s="4" t="s">
        <v>26</v>
      </c>
      <c r="C10" s="18" t="s">
        <v>27</v>
      </c>
      <c r="D10" s="17">
        <v>100000</v>
      </c>
      <c r="E10" s="17">
        <v>100000</v>
      </c>
      <c r="F10" s="17">
        <f t="shared" si="0"/>
        <v>0</v>
      </c>
    </row>
    <row r="11" spans="1:6" x14ac:dyDescent="0.3">
      <c r="A11" s="3" t="s">
        <v>28</v>
      </c>
      <c r="B11" s="4" t="s">
        <v>29</v>
      </c>
      <c r="C11" s="18" t="s">
        <v>30</v>
      </c>
      <c r="D11" s="17">
        <v>100000</v>
      </c>
      <c r="E11" s="17">
        <v>171350</v>
      </c>
      <c r="F11" s="17">
        <f t="shared" si="0"/>
        <v>71350</v>
      </c>
    </row>
    <row r="12" spans="1:6" x14ac:dyDescent="0.3">
      <c r="A12" s="3" t="s">
        <v>31</v>
      </c>
      <c r="B12" s="4" t="s">
        <v>32</v>
      </c>
      <c r="C12" s="18" t="s">
        <v>33</v>
      </c>
      <c r="D12" s="17">
        <v>0</v>
      </c>
      <c r="E12" s="17">
        <v>0</v>
      </c>
      <c r="F12" s="17">
        <f t="shared" si="0"/>
        <v>0</v>
      </c>
    </row>
    <row r="13" spans="1:6" x14ac:dyDescent="0.3">
      <c r="A13" s="3" t="s">
        <v>34</v>
      </c>
      <c r="B13" s="4" t="s">
        <v>35</v>
      </c>
      <c r="C13" s="18" t="s">
        <v>36</v>
      </c>
      <c r="D13" s="17">
        <v>0</v>
      </c>
      <c r="E13" s="17">
        <v>0</v>
      </c>
      <c r="F13" s="17">
        <f t="shared" si="0"/>
        <v>0</v>
      </c>
    </row>
    <row r="14" spans="1:6" x14ac:dyDescent="0.3">
      <c r="A14" s="3" t="s">
        <v>37</v>
      </c>
      <c r="B14" s="4" t="s">
        <v>38</v>
      </c>
      <c r="C14" s="18" t="s">
        <v>39</v>
      </c>
      <c r="D14" s="17">
        <v>0</v>
      </c>
      <c r="E14" s="17">
        <v>0</v>
      </c>
      <c r="F14" s="17">
        <f t="shared" si="0"/>
        <v>0</v>
      </c>
    </row>
    <row r="15" spans="1:6" x14ac:dyDescent="0.3">
      <c r="A15" s="3" t="s">
        <v>40</v>
      </c>
      <c r="B15" s="4" t="s">
        <v>41</v>
      </c>
      <c r="C15" s="18" t="s">
        <v>42</v>
      </c>
      <c r="D15" s="17">
        <v>300000</v>
      </c>
      <c r="E15" s="17">
        <v>580000</v>
      </c>
      <c r="F15" s="17">
        <f t="shared" si="0"/>
        <v>280000</v>
      </c>
    </row>
    <row r="16" spans="1:6" ht="16.2" x14ac:dyDescent="0.3">
      <c r="A16" s="19" t="s">
        <v>43</v>
      </c>
      <c r="B16" s="20" t="s">
        <v>44</v>
      </c>
      <c r="C16" s="21" t="s">
        <v>45</v>
      </c>
      <c r="D16" s="31">
        <f>SUM(D3:D15)</f>
        <v>25257118</v>
      </c>
      <c r="E16" s="31">
        <f t="shared" ref="E16" si="1">SUM(E3:E15)</f>
        <v>38103468</v>
      </c>
      <c r="F16" s="30">
        <f t="shared" si="0"/>
        <v>12846350</v>
      </c>
    </row>
    <row r="17" spans="1:6" x14ac:dyDescent="0.3">
      <c r="A17" s="3" t="s">
        <v>46</v>
      </c>
      <c r="B17" s="4" t="s">
        <v>47</v>
      </c>
      <c r="C17" s="18" t="s">
        <v>48</v>
      </c>
      <c r="D17" s="17">
        <v>7514000</v>
      </c>
      <c r="E17" s="17">
        <v>9304000</v>
      </c>
      <c r="F17" s="17">
        <f t="shared" si="0"/>
        <v>1790000</v>
      </c>
    </row>
    <row r="18" spans="1:6" ht="31.2" x14ac:dyDescent="0.3">
      <c r="A18" s="3" t="s">
        <v>49</v>
      </c>
      <c r="B18" s="4" t="s">
        <v>50</v>
      </c>
      <c r="C18" s="18" t="s">
        <v>51</v>
      </c>
      <c r="D18" s="17">
        <v>4015000</v>
      </c>
      <c r="E18" s="17">
        <v>4320000</v>
      </c>
      <c r="F18" s="17">
        <f t="shared" si="0"/>
        <v>305000</v>
      </c>
    </row>
    <row r="19" spans="1:6" x14ac:dyDescent="0.3">
      <c r="A19" s="3" t="s">
        <v>52</v>
      </c>
      <c r="B19" s="5" t="s">
        <v>53</v>
      </c>
      <c r="C19" s="18" t="s">
        <v>54</v>
      </c>
      <c r="D19" s="17">
        <v>0</v>
      </c>
      <c r="E19" s="17">
        <v>0</v>
      </c>
      <c r="F19" s="17">
        <f t="shared" si="0"/>
        <v>0</v>
      </c>
    </row>
    <row r="20" spans="1:6" ht="16.2" x14ac:dyDescent="0.3">
      <c r="A20" s="19" t="s">
        <v>55</v>
      </c>
      <c r="B20" s="20" t="s">
        <v>56</v>
      </c>
      <c r="C20" s="21" t="s">
        <v>57</v>
      </c>
      <c r="D20" s="31">
        <f>SUM(D17:D19)</f>
        <v>11529000</v>
      </c>
      <c r="E20" s="31">
        <f t="shared" ref="E20" si="2">SUM(E17:E19)</f>
        <v>13624000</v>
      </c>
      <c r="F20" s="30">
        <f t="shared" si="0"/>
        <v>2095000</v>
      </c>
    </row>
    <row r="21" spans="1:6" x14ac:dyDescent="0.3">
      <c r="A21" s="22" t="s">
        <v>58</v>
      </c>
      <c r="B21" s="23" t="s">
        <v>59</v>
      </c>
      <c r="C21" s="24" t="s">
        <v>60</v>
      </c>
      <c r="D21" s="25">
        <f>D16+D20</f>
        <v>36786118</v>
      </c>
      <c r="E21" s="25">
        <f t="shared" ref="E21" si="3">E16+E20</f>
        <v>51727468</v>
      </c>
      <c r="F21" s="26">
        <f t="shared" si="0"/>
        <v>14941350</v>
      </c>
    </row>
    <row r="22" spans="1:6" s="11" customFormat="1" ht="22.5" customHeight="1" x14ac:dyDescent="0.3">
      <c r="A22" s="22" t="s">
        <v>61</v>
      </c>
      <c r="B22" s="33" t="s">
        <v>62</v>
      </c>
      <c r="C22" s="24" t="s">
        <v>63</v>
      </c>
      <c r="D22" s="26">
        <v>5740071</v>
      </c>
      <c r="E22" s="26">
        <v>9755071</v>
      </c>
      <c r="F22" s="26">
        <f t="shared" si="0"/>
        <v>4015000</v>
      </c>
    </row>
    <row r="23" spans="1:6" x14ac:dyDescent="0.3">
      <c r="A23" s="3" t="s">
        <v>64</v>
      </c>
      <c r="B23" s="4" t="s">
        <v>65</v>
      </c>
      <c r="C23" s="18" t="s">
        <v>66</v>
      </c>
      <c r="D23" s="17">
        <v>0</v>
      </c>
      <c r="E23" s="17">
        <v>10836</v>
      </c>
      <c r="F23" s="17">
        <f t="shared" si="0"/>
        <v>10836</v>
      </c>
    </row>
    <row r="24" spans="1:6" x14ac:dyDescent="0.3">
      <c r="A24" s="3" t="s">
        <v>67</v>
      </c>
      <c r="B24" s="4" t="s">
        <v>68</v>
      </c>
      <c r="C24" s="18" t="s">
        <v>69</v>
      </c>
      <c r="D24" s="17">
        <v>7730000</v>
      </c>
      <c r="E24" s="17">
        <v>9874093</v>
      </c>
      <c r="F24" s="17">
        <f t="shared" si="0"/>
        <v>2144093</v>
      </c>
    </row>
    <row r="25" spans="1:6" x14ac:dyDescent="0.3">
      <c r="A25" s="3" t="s">
        <v>70</v>
      </c>
      <c r="B25" s="4" t="s">
        <v>71</v>
      </c>
      <c r="C25" s="18" t="s">
        <v>72</v>
      </c>
      <c r="D25" s="17">
        <v>0</v>
      </c>
      <c r="E25" s="17">
        <v>0</v>
      </c>
      <c r="F25" s="17">
        <f t="shared" si="0"/>
        <v>0</v>
      </c>
    </row>
    <row r="26" spans="1:6" ht="16.2" x14ac:dyDescent="0.3">
      <c r="A26" s="19" t="s">
        <v>73</v>
      </c>
      <c r="B26" s="20" t="s">
        <v>74</v>
      </c>
      <c r="C26" s="21" t="s">
        <v>75</v>
      </c>
      <c r="D26" s="31">
        <f>SUM(D23:D25)</f>
        <v>7730000</v>
      </c>
      <c r="E26" s="31">
        <f t="shared" ref="E26" si="4">SUM(E23:E25)</f>
        <v>9884929</v>
      </c>
      <c r="F26" s="30">
        <f t="shared" si="0"/>
        <v>2154929</v>
      </c>
    </row>
    <row r="27" spans="1:6" x14ac:dyDescent="0.3">
      <c r="A27" s="3" t="s">
        <v>76</v>
      </c>
      <c r="B27" s="4" t="s">
        <v>77</v>
      </c>
      <c r="C27" s="18" t="s">
        <v>78</v>
      </c>
      <c r="D27" s="17">
        <v>200000</v>
      </c>
      <c r="E27" s="17">
        <v>364995</v>
      </c>
      <c r="F27" s="17">
        <f t="shared" si="0"/>
        <v>164995</v>
      </c>
    </row>
    <row r="28" spans="1:6" x14ac:dyDescent="0.3">
      <c r="A28" s="3" t="s">
        <v>79</v>
      </c>
      <c r="B28" s="4" t="s">
        <v>80</v>
      </c>
      <c r="C28" s="18" t="s">
        <v>81</v>
      </c>
      <c r="D28" s="17">
        <v>727000</v>
      </c>
      <c r="E28" s="17">
        <v>727000</v>
      </c>
      <c r="F28" s="17">
        <f t="shared" si="0"/>
        <v>0</v>
      </c>
    </row>
    <row r="29" spans="1:6" ht="16.2" x14ac:dyDescent="0.3">
      <c r="A29" s="19" t="s">
        <v>82</v>
      </c>
      <c r="B29" s="20" t="s">
        <v>83</v>
      </c>
      <c r="C29" s="21" t="s">
        <v>84</v>
      </c>
      <c r="D29" s="31">
        <f>SUM(D27:D28)</f>
        <v>927000</v>
      </c>
      <c r="E29" s="31">
        <f t="shared" ref="E29" si="5">SUM(E27:E28)</f>
        <v>1091995</v>
      </c>
      <c r="F29" s="30">
        <f t="shared" si="0"/>
        <v>164995</v>
      </c>
    </row>
    <row r="30" spans="1:6" x14ac:dyDescent="0.3">
      <c r="A30" s="3" t="s">
        <v>85</v>
      </c>
      <c r="B30" s="4" t="s">
        <v>86</v>
      </c>
      <c r="C30" s="18" t="s">
        <v>87</v>
      </c>
      <c r="D30" s="17">
        <v>4870000</v>
      </c>
      <c r="E30" s="17">
        <v>4870000</v>
      </c>
      <c r="F30" s="17">
        <f t="shared" si="0"/>
        <v>0</v>
      </c>
    </row>
    <row r="31" spans="1:6" x14ac:dyDescent="0.3">
      <c r="A31" s="3" t="s">
        <v>88</v>
      </c>
      <c r="B31" s="4" t="s">
        <v>89</v>
      </c>
      <c r="C31" s="18" t="s">
        <v>90</v>
      </c>
      <c r="D31" s="17">
        <v>6332935</v>
      </c>
      <c r="E31" s="17">
        <v>7821431</v>
      </c>
      <c r="F31" s="17">
        <f t="shared" si="0"/>
        <v>1488496</v>
      </c>
    </row>
    <row r="32" spans="1:6" x14ac:dyDescent="0.3">
      <c r="A32" s="3" t="s">
        <v>91</v>
      </c>
      <c r="B32" s="4" t="s">
        <v>92</v>
      </c>
      <c r="C32" s="18" t="s">
        <v>93</v>
      </c>
      <c r="D32" s="17">
        <v>880000</v>
      </c>
      <c r="E32" s="17">
        <v>880000</v>
      </c>
      <c r="F32" s="17">
        <f t="shared" si="0"/>
        <v>0</v>
      </c>
    </row>
    <row r="33" spans="1:6" x14ac:dyDescent="0.3">
      <c r="A33" s="3" t="s">
        <v>94</v>
      </c>
      <c r="B33" s="4" t="s">
        <v>95</v>
      </c>
      <c r="C33" s="18" t="s">
        <v>96</v>
      </c>
      <c r="D33" s="17">
        <v>2100000</v>
      </c>
      <c r="E33" s="17">
        <v>2100000</v>
      </c>
      <c r="F33" s="17">
        <f t="shared" si="0"/>
        <v>0</v>
      </c>
    </row>
    <row r="34" spans="1:6" x14ac:dyDescent="0.3">
      <c r="A34" s="3" t="s">
        <v>97</v>
      </c>
      <c r="B34" s="6" t="s">
        <v>98</v>
      </c>
      <c r="C34" s="18" t="s">
        <v>99</v>
      </c>
      <c r="D34" s="17">
        <v>0</v>
      </c>
      <c r="E34" s="17">
        <v>0</v>
      </c>
      <c r="F34" s="17">
        <f t="shared" si="0"/>
        <v>0</v>
      </c>
    </row>
    <row r="35" spans="1:6" x14ac:dyDescent="0.3">
      <c r="A35" s="3" t="s">
        <v>100</v>
      </c>
      <c r="B35" s="5" t="s">
        <v>101</v>
      </c>
      <c r="C35" s="18" t="s">
        <v>102</v>
      </c>
      <c r="D35" s="17">
        <v>200000</v>
      </c>
      <c r="E35" s="17">
        <v>200000</v>
      </c>
      <c r="F35" s="17">
        <f t="shared" si="0"/>
        <v>0</v>
      </c>
    </row>
    <row r="36" spans="1:6" x14ac:dyDescent="0.3">
      <c r="A36" s="3" t="s">
        <v>103</v>
      </c>
      <c r="B36" s="4" t="s">
        <v>104</v>
      </c>
      <c r="C36" s="18" t="s">
        <v>105</v>
      </c>
      <c r="D36" s="17">
        <v>8980000</v>
      </c>
      <c r="E36" s="17">
        <v>9180421</v>
      </c>
      <c r="F36" s="17">
        <f t="shared" si="0"/>
        <v>200421</v>
      </c>
    </row>
    <row r="37" spans="1:6" ht="16.2" x14ac:dyDescent="0.3">
      <c r="A37" s="19" t="s">
        <v>106</v>
      </c>
      <c r="B37" s="20" t="s">
        <v>107</v>
      </c>
      <c r="C37" s="21" t="s">
        <v>108</v>
      </c>
      <c r="D37" s="31">
        <f>SUM(D30:D36)</f>
        <v>23362935</v>
      </c>
      <c r="E37" s="31">
        <f t="shared" ref="E37" si="6">SUM(E30:E36)</f>
        <v>25051852</v>
      </c>
      <c r="F37" s="30">
        <f t="shared" si="0"/>
        <v>1688917</v>
      </c>
    </row>
    <row r="38" spans="1:6" x14ac:dyDescent="0.3">
      <c r="A38" s="3" t="s">
        <v>109</v>
      </c>
      <c r="B38" s="4" t="s">
        <v>110</v>
      </c>
      <c r="C38" s="18" t="s">
        <v>111</v>
      </c>
      <c r="D38" s="17">
        <v>0</v>
      </c>
      <c r="E38" s="17">
        <v>0</v>
      </c>
      <c r="F38" s="17">
        <f t="shared" si="0"/>
        <v>0</v>
      </c>
    </row>
    <row r="39" spans="1:6" x14ac:dyDescent="0.3">
      <c r="A39" s="3" t="s">
        <v>112</v>
      </c>
      <c r="B39" s="4" t="s">
        <v>113</v>
      </c>
      <c r="C39" s="18" t="s">
        <v>114</v>
      </c>
      <c r="D39" s="17">
        <v>0</v>
      </c>
      <c r="E39" s="17">
        <v>0</v>
      </c>
      <c r="F39" s="17">
        <f t="shared" si="0"/>
        <v>0</v>
      </c>
    </row>
    <row r="40" spans="1:6" ht="16.2" x14ac:dyDescent="0.3">
      <c r="A40" s="19" t="s">
        <v>115</v>
      </c>
      <c r="B40" s="20" t="s">
        <v>116</v>
      </c>
      <c r="C40" s="21" t="s">
        <v>117</v>
      </c>
      <c r="D40" s="31">
        <f>D38+D39</f>
        <v>0</v>
      </c>
      <c r="E40" s="31">
        <f t="shared" ref="E40" si="7">E38+E39</f>
        <v>0</v>
      </c>
      <c r="F40" s="30">
        <f t="shared" si="0"/>
        <v>0</v>
      </c>
    </row>
    <row r="41" spans="1:6" ht="31.2" x14ac:dyDescent="0.3">
      <c r="A41" s="3" t="s">
        <v>118</v>
      </c>
      <c r="B41" s="4" t="s">
        <v>119</v>
      </c>
      <c r="C41" s="18" t="s">
        <v>120</v>
      </c>
      <c r="D41" s="17">
        <v>8520283</v>
      </c>
      <c r="E41" s="17">
        <v>9087573</v>
      </c>
      <c r="F41" s="17">
        <f t="shared" si="0"/>
        <v>567290</v>
      </c>
    </row>
    <row r="42" spans="1:6" s="46" customFormat="1" ht="26.4" customHeight="1" x14ac:dyDescent="0.3">
      <c r="A42" s="42"/>
      <c r="B42" s="43"/>
      <c r="C42" s="44"/>
      <c r="D42" s="45"/>
      <c r="E42" s="45"/>
      <c r="F42" s="45"/>
    </row>
    <row r="43" spans="1:6" ht="19.8" customHeight="1" x14ac:dyDescent="0.3">
      <c r="A43" s="38" t="s">
        <v>121</v>
      </c>
      <c r="B43" s="39" t="s">
        <v>122</v>
      </c>
      <c r="C43" s="40" t="s">
        <v>123</v>
      </c>
      <c r="D43" s="41">
        <v>0</v>
      </c>
      <c r="E43" s="41">
        <v>0</v>
      </c>
      <c r="F43" s="41">
        <f t="shared" si="0"/>
        <v>0</v>
      </c>
    </row>
    <row r="44" spans="1:6" x14ac:dyDescent="0.3">
      <c r="A44" s="3" t="s">
        <v>124</v>
      </c>
      <c r="B44" s="4" t="s">
        <v>125</v>
      </c>
      <c r="C44" s="18" t="s">
        <v>126</v>
      </c>
      <c r="D44" s="17">
        <v>0</v>
      </c>
      <c r="E44" s="17">
        <v>6893</v>
      </c>
      <c r="F44" s="17">
        <f t="shared" si="0"/>
        <v>6893</v>
      </c>
    </row>
    <row r="45" spans="1:6" x14ac:dyDescent="0.3">
      <c r="A45" s="3" t="s">
        <v>127</v>
      </c>
      <c r="B45" s="4" t="s">
        <v>128</v>
      </c>
      <c r="C45" s="18" t="s">
        <v>129</v>
      </c>
      <c r="D45" s="17">
        <v>0</v>
      </c>
      <c r="E45" s="17">
        <v>0</v>
      </c>
      <c r="F45" s="17">
        <f t="shared" si="0"/>
        <v>0</v>
      </c>
    </row>
    <row r="46" spans="1:6" x14ac:dyDescent="0.3">
      <c r="A46" s="3" t="s">
        <v>130</v>
      </c>
      <c r="B46" s="4" t="s">
        <v>131</v>
      </c>
      <c r="C46" s="18" t="s">
        <v>132</v>
      </c>
      <c r="D46" s="17">
        <v>86948</v>
      </c>
      <c r="E46" s="17">
        <v>86948</v>
      </c>
      <c r="F46" s="17">
        <f t="shared" si="0"/>
        <v>0</v>
      </c>
    </row>
    <row r="47" spans="1:6" ht="32.4" x14ac:dyDescent="0.3">
      <c r="A47" s="19" t="s">
        <v>133</v>
      </c>
      <c r="B47" s="20" t="s">
        <v>134</v>
      </c>
      <c r="C47" s="21" t="s">
        <v>135</v>
      </c>
      <c r="D47" s="31">
        <f>SUM(D41:D46)</f>
        <v>8607231</v>
      </c>
      <c r="E47" s="31">
        <f t="shared" ref="E47" si="8">SUM(E41:E46)</f>
        <v>9181414</v>
      </c>
      <c r="F47" s="30">
        <f t="shared" si="0"/>
        <v>574183</v>
      </c>
    </row>
    <row r="48" spans="1:6" x14ac:dyDescent="0.3">
      <c r="A48" s="22" t="s">
        <v>136</v>
      </c>
      <c r="B48" s="23" t="s">
        <v>137</v>
      </c>
      <c r="C48" s="24" t="s">
        <v>138</v>
      </c>
      <c r="D48" s="25">
        <f>D26+D29+D37+D40+D47</f>
        <v>40627166</v>
      </c>
      <c r="E48" s="25">
        <f t="shared" ref="E48" si="9">E26+E29+E37+E40+E47</f>
        <v>45210190</v>
      </c>
      <c r="F48" s="26">
        <f t="shared" si="0"/>
        <v>4583024</v>
      </c>
    </row>
    <row r="49" spans="1:6" x14ac:dyDescent="0.3">
      <c r="A49" s="3" t="s">
        <v>139</v>
      </c>
      <c r="B49" s="7" t="s">
        <v>140</v>
      </c>
      <c r="C49" s="18" t="s">
        <v>141</v>
      </c>
      <c r="D49" s="17">
        <v>0</v>
      </c>
      <c r="E49" s="17">
        <v>0</v>
      </c>
      <c r="F49" s="17">
        <f t="shared" si="0"/>
        <v>0</v>
      </c>
    </row>
    <row r="50" spans="1:6" x14ac:dyDescent="0.3">
      <c r="A50" s="3" t="s">
        <v>142</v>
      </c>
      <c r="B50" s="7" t="s">
        <v>143</v>
      </c>
      <c r="C50" s="18" t="s">
        <v>144</v>
      </c>
      <c r="D50" s="17">
        <v>0</v>
      </c>
      <c r="E50" s="17">
        <v>0</v>
      </c>
      <c r="F50" s="17">
        <f t="shared" si="0"/>
        <v>0</v>
      </c>
    </row>
    <row r="51" spans="1:6" x14ac:dyDescent="0.3">
      <c r="A51" s="3" t="s">
        <v>145</v>
      </c>
      <c r="B51" s="8" t="s">
        <v>146</v>
      </c>
      <c r="C51" s="18" t="s">
        <v>147</v>
      </c>
      <c r="D51" s="17">
        <v>0</v>
      </c>
      <c r="E51" s="17">
        <v>0</v>
      </c>
      <c r="F51" s="17">
        <f t="shared" si="0"/>
        <v>0</v>
      </c>
    </row>
    <row r="52" spans="1:6" ht="31.2" x14ac:dyDescent="0.3">
      <c r="A52" s="3" t="s">
        <v>148</v>
      </c>
      <c r="B52" s="8" t="s">
        <v>149</v>
      </c>
      <c r="C52" s="18" t="s">
        <v>150</v>
      </c>
      <c r="D52" s="17">
        <v>0</v>
      </c>
      <c r="E52" s="17">
        <v>0</v>
      </c>
      <c r="F52" s="17">
        <f t="shared" si="0"/>
        <v>0</v>
      </c>
    </row>
    <row r="53" spans="1:6" ht="31.2" x14ac:dyDescent="0.3">
      <c r="A53" s="3" t="s">
        <v>151</v>
      </c>
      <c r="B53" s="8" t="s">
        <v>152</v>
      </c>
      <c r="C53" s="18" t="s">
        <v>153</v>
      </c>
      <c r="D53" s="17">
        <v>0</v>
      </c>
      <c r="E53" s="17">
        <v>0</v>
      </c>
      <c r="F53" s="17">
        <f t="shared" si="0"/>
        <v>0</v>
      </c>
    </row>
    <row r="54" spans="1:6" x14ac:dyDescent="0.3">
      <c r="A54" s="3" t="s">
        <v>154</v>
      </c>
      <c r="B54" s="7" t="s">
        <v>155</v>
      </c>
      <c r="C54" s="18" t="s">
        <v>156</v>
      </c>
      <c r="D54" s="17">
        <v>0</v>
      </c>
      <c r="E54" s="17">
        <v>0</v>
      </c>
      <c r="F54" s="17">
        <f t="shared" si="0"/>
        <v>0</v>
      </c>
    </row>
    <row r="55" spans="1:6" x14ac:dyDescent="0.3">
      <c r="A55" s="3" t="s">
        <v>157</v>
      </c>
      <c r="B55" s="7" t="s">
        <v>158</v>
      </c>
      <c r="C55" s="18" t="s">
        <v>159</v>
      </c>
      <c r="D55" s="17">
        <v>0</v>
      </c>
      <c r="E55" s="17">
        <v>0</v>
      </c>
      <c r="F55" s="17">
        <f t="shared" si="0"/>
        <v>0</v>
      </c>
    </row>
    <row r="56" spans="1:6" x14ac:dyDescent="0.3">
      <c r="A56" s="3" t="s">
        <v>160</v>
      </c>
      <c r="B56" s="7" t="s">
        <v>161</v>
      </c>
      <c r="C56" s="18" t="s">
        <v>162</v>
      </c>
      <c r="D56" s="17">
        <v>11900000</v>
      </c>
      <c r="E56" s="17">
        <v>10280000</v>
      </c>
      <c r="F56" s="17">
        <f t="shared" si="0"/>
        <v>-1620000</v>
      </c>
    </row>
    <row r="57" spans="1:6" x14ac:dyDescent="0.3">
      <c r="A57" s="22" t="s">
        <v>163</v>
      </c>
      <c r="B57" s="27" t="s">
        <v>164</v>
      </c>
      <c r="C57" s="24" t="s">
        <v>165</v>
      </c>
      <c r="D57" s="25">
        <f>SUM(D49:D56)</f>
        <v>11900000</v>
      </c>
      <c r="E57" s="25">
        <f t="shared" ref="E57" si="10">SUM(E49:E56)</f>
        <v>10280000</v>
      </c>
      <c r="F57" s="26">
        <f t="shared" si="0"/>
        <v>-1620000</v>
      </c>
    </row>
    <row r="58" spans="1:6" x14ac:dyDescent="0.3">
      <c r="A58" s="3" t="s">
        <v>166</v>
      </c>
      <c r="B58" s="7" t="s">
        <v>167</v>
      </c>
      <c r="C58" s="18" t="s">
        <v>168</v>
      </c>
      <c r="D58" s="17">
        <v>0</v>
      </c>
      <c r="E58" s="17">
        <v>0</v>
      </c>
      <c r="F58" s="17">
        <f t="shared" si="0"/>
        <v>0</v>
      </c>
    </row>
    <row r="59" spans="1:6" ht="31.2" x14ac:dyDescent="0.3">
      <c r="A59" s="3">
        <v>56</v>
      </c>
      <c r="B59" s="7" t="s">
        <v>169</v>
      </c>
      <c r="C59" s="18" t="s">
        <v>170</v>
      </c>
      <c r="D59" s="17">
        <v>0</v>
      </c>
      <c r="E59" s="17">
        <v>858748</v>
      </c>
      <c r="F59" s="17">
        <f t="shared" si="0"/>
        <v>858748</v>
      </c>
    </row>
    <row r="60" spans="1:6" ht="31.2" x14ac:dyDescent="0.3">
      <c r="A60" s="3">
        <v>57</v>
      </c>
      <c r="B60" s="7" t="s">
        <v>171</v>
      </c>
      <c r="C60" s="18" t="s">
        <v>172</v>
      </c>
      <c r="D60" s="17">
        <v>0</v>
      </c>
      <c r="E60" s="17">
        <v>0</v>
      </c>
      <c r="F60" s="17">
        <f t="shared" si="0"/>
        <v>0</v>
      </c>
    </row>
    <row r="61" spans="1:6" x14ac:dyDescent="0.3">
      <c r="A61" s="3">
        <v>58</v>
      </c>
      <c r="B61" s="7" t="s">
        <v>173</v>
      </c>
      <c r="C61" s="18" t="s">
        <v>174</v>
      </c>
      <c r="D61" s="17">
        <v>0</v>
      </c>
      <c r="E61" s="17">
        <v>92783</v>
      </c>
      <c r="F61" s="17">
        <f t="shared" si="0"/>
        <v>92783</v>
      </c>
    </row>
    <row r="62" spans="1:6" ht="16.2" x14ac:dyDescent="0.3">
      <c r="A62" s="19">
        <v>59</v>
      </c>
      <c r="B62" s="28" t="s">
        <v>175</v>
      </c>
      <c r="C62" s="21" t="s">
        <v>176</v>
      </c>
      <c r="D62" s="31">
        <f>SUM(D59:D61)</f>
        <v>0</v>
      </c>
      <c r="E62" s="31">
        <f t="shared" ref="E62" si="11">SUM(E59:E61)</f>
        <v>951531</v>
      </c>
      <c r="F62" s="30">
        <f t="shared" si="0"/>
        <v>951531</v>
      </c>
    </row>
    <row r="63" spans="1:6" ht="31.2" hidden="1" x14ac:dyDescent="0.3">
      <c r="A63" s="3">
        <v>60</v>
      </c>
      <c r="B63" s="7" t="s">
        <v>177</v>
      </c>
      <c r="C63" s="18" t="s">
        <v>178</v>
      </c>
      <c r="D63" s="17">
        <v>0</v>
      </c>
      <c r="E63" s="17">
        <v>0</v>
      </c>
      <c r="F63" s="17">
        <f t="shared" si="0"/>
        <v>0</v>
      </c>
    </row>
    <row r="64" spans="1:6" ht="31.2" hidden="1" x14ac:dyDescent="0.3">
      <c r="A64" s="3">
        <v>61</v>
      </c>
      <c r="B64" s="7" t="s">
        <v>179</v>
      </c>
      <c r="C64" s="18" t="s">
        <v>180</v>
      </c>
      <c r="D64" s="17">
        <v>0</v>
      </c>
      <c r="E64" s="17">
        <v>0</v>
      </c>
      <c r="F64" s="17">
        <f t="shared" si="0"/>
        <v>0</v>
      </c>
    </row>
    <row r="65" spans="1:6" ht="31.2" hidden="1" x14ac:dyDescent="0.3">
      <c r="A65" s="3">
        <v>62</v>
      </c>
      <c r="B65" s="7" t="s">
        <v>181</v>
      </c>
      <c r="C65" s="18" t="s">
        <v>182</v>
      </c>
      <c r="D65" s="17">
        <v>0</v>
      </c>
      <c r="E65" s="17">
        <v>0</v>
      </c>
      <c r="F65" s="17">
        <f t="shared" si="0"/>
        <v>0</v>
      </c>
    </row>
    <row r="66" spans="1:6" x14ac:dyDescent="0.3">
      <c r="A66" s="3">
        <v>63</v>
      </c>
      <c r="B66" s="7" t="s">
        <v>183</v>
      </c>
      <c r="C66" s="18" t="s">
        <v>184</v>
      </c>
      <c r="D66" s="17">
        <v>7316360</v>
      </c>
      <c r="E66" s="17">
        <v>9095467</v>
      </c>
      <c r="F66" s="17">
        <f t="shared" si="0"/>
        <v>1779107</v>
      </c>
    </row>
    <row r="67" spans="1:6" ht="31.2" hidden="1" x14ac:dyDescent="0.3">
      <c r="A67" s="3">
        <v>64</v>
      </c>
      <c r="B67" s="7" t="s">
        <v>185</v>
      </c>
      <c r="C67" s="18" t="s">
        <v>186</v>
      </c>
      <c r="D67" s="17">
        <v>0</v>
      </c>
      <c r="E67" s="17">
        <v>0</v>
      </c>
      <c r="F67" s="17">
        <f t="shared" si="0"/>
        <v>0</v>
      </c>
    </row>
    <row r="68" spans="1:6" ht="31.2" hidden="1" x14ac:dyDescent="0.3">
      <c r="A68" s="3">
        <v>65</v>
      </c>
      <c r="B68" s="7" t="s">
        <v>187</v>
      </c>
      <c r="C68" s="18" t="s">
        <v>188</v>
      </c>
      <c r="D68" s="17">
        <v>0</v>
      </c>
      <c r="E68" s="17">
        <v>0</v>
      </c>
      <c r="F68" s="17">
        <f t="shared" si="0"/>
        <v>0</v>
      </c>
    </row>
    <row r="69" spans="1:6" hidden="1" x14ac:dyDescent="0.3">
      <c r="A69" s="3">
        <v>66</v>
      </c>
      <c r="B69" s="7" t="s">
        <v>189</v>
      </c>
      <c r="C69" s="18" t="s">
        <v>190</v>
      </c>
      <c r="D69" s="17">
        <v>0</v>
      </c>
      <c r="E69" s="17">
        <v>0</v>
      </c>
      <c r="F69" s="17">
        <f t="shared" ref="F69:F99" si="12">E69-D69</f>
        <v>0</v>
      </c>
    </row>
    <row r="70" spans="1:6" hidden="1" x14ac:dyDescent="0.3">
      <c r="A70" s="3">
        <v>67</v>
      </c>
      <c r="B70" s="29" t="s">
        <v>191</v>
      </c>
      <c r="C70" s="18" t="s">
        <v>192</v>
      </c>
      <c r="D70" s="17">
        <v>0</v>
      </c>
      <c r="E70" s="17">
        <v>0</v>
      </c>
      <c r="F70" s="17">
        <f t="shared" si="12"/>
        <v>0</v>
      </c>
    </row>
    <row r="71" spans="1:6" hidden="1" x14ac:dyDescent="0.3">
      <c r="A71" s="3">
        <v>68</v>
      </c>
      <c r="B71" s="7" t="s">
        <v>193</v>
      </c>
      <c r="C71" s="18" t="s">
        <v>194</v>
      </c>
      <c r="D71" s="17">
        <v>0</v>
      </c>
      <c r="E71" s="17">
        <v>0</v>
      </c>
      <c r="F71" s="17">
        <f t="shared" si="12"/>
        <v>0</v>
      </c>
    </row>
    <row r="72" spans="1:6" x14ac:dyDescent="0.3">
      <c r="A72" s="3">
        <v>69</v>
      </c>
      <c r="B72" s="7" t="s">
        <v>195</v>
      </c>
      <c r="C72" s="18" t="s">
        <v>196</v>
      </c>
      <c r="D72" s="17">
        <v>0</v>
      </c>
      <c r="E72" s="17">
        <v>2792580</v>
      </c>
      <c r="F72" s="17">
        <f t="shared" si="12"/>
        <v>2792580</v>
      </c>
    </row>
    <row r="73" spans="1:6" x14ac:dyDescent="0.3">
      <c r="A73" s="3">
        <v>70</v>
      </c>
      <c r="B73" s="29" t="s">
        <v>197</v>
      </c>
      <c r="C73" s="18" t="s">
        <v>198</v>
      </c>
      <c r="D73" s="17">
        <v>200000</v>
      </c>
      <c r="E73" s="17">
        <v>200000</v>
      </c>
      <c r="F73" s="17">
        <f t="shared" si="12"/>
        <v>0</v>
      </c>
    </row>
    <row r="74" spans="1:6" x14ac:dyDescent="0.3">
      <c r="A74" s="22">
        <v>71</v>
      </c>
      <c r="B74" s="27" t="s">
        <v>199</v>
      </c>
      <c r="C74" s="24" t="s">
        <v>200</v>
      </c>
      <c r="D74" s="25">
        <f>D58+D62+D63+D64+D65+D66+D67+D68+D69+D70+D71+D72+D73</f>
        <v>7516360</v>
      </c>
      <c r="E74" s="25">
        <f t="shared" ref="E74" si="13">E58+E62+E63+E64+E65+E66+E67+E68+E69+E70+E71+E72+E73</f>
        <v>13039578</v>
      </c>
      <c r="F74" s="26">
        <f t="shared" si="12"/>
        <v>5523218</v>
      </c>
    </row>
    <row r="75" spans="1:6" x14ac:dyDescent="0.3">
      <c r="A75" s="3">
        <v>72</v>
      </c>
      <c r="B75" s="9" t="s">
        <v>201</v>
      </c>
      <c r="C75" s="18" t="s">
        <v>202</v>
      </c>
      <c r="D75" s="17">
        <v>1575000</v>
      </c>
      <c r="E75" s="17">
        <v>1575000</v>
      </c>
      <c r="F75" s="17">
        <f t="shared" si="12"/>
        <v>0</v>
      </c>
    </row>
    <row r="76" spans="1:6" x14ac:dyDescent="0.3">
      <c r="A76" s="3">
        <v>73</v>
      </c>
      <c r="B76" s="9" t="s">
        <v>203</v>
      </c>
      <c r="C76" s="18" t="s">
        <v>204</v>
      </c>
      <c r="D76" s="17">
        <v>0</v>
      </c>
      <c r="E76" s="17">
        <v>350000</v>
      </c>
      <c r="F76" s="17">
        <f t="shared" si="12"/>
        <v>350000</v>
      </c>
    </row>
    <row r="77" spans="1:6" x14ac:dyDescent="0.3">
      <c r="A77" s="3">
        <v>74</v>
      </c>
      <c r="B77" s="9" t="s">
        <v>205</v>
      </c>
      <c r="C77" s="18" t="s">
        <v>206</v>
      </c>
      <c r="D77" s="17">
        <v>200000</v>
      </c>
      <c r="E77" s="17">
        <v>200000</v>
      </c>
      <c r="F77" s="17">
        <f t="shared" si="12"/>
        <v>0</v>
      </c>
    </row>
    <row r="78" spans="1:6" x14ac:dyDescent="0.3">
      <c r="A78" s="3">
        <v>75</v>
      </c>
      <c r="B78" s="9" t="s">
        <v>207</v>
      </c>
      <c r="C78" s="18" t="s">
        <v>208</v>
      </c>
      <c r="D78" s="17">
        <v>300000</v>
      </c>
      <c r="E78" s="17">
        <v>1095507</v>
      </c>
      <c r="F78" s="17">
        <f t="shared" si="12"/>
        <v>795507</v>
      </c>
    </row>
    <row r="79" spans="1:6" hidden="1" x14ac:dyDescent="0.3">
      <c r="A79" s="3">
        <v>76</v>
      </c>
      <c r="B79" s="5" t="s">
        <v>209</v>
      </c>
      <c r="C79" s="18" t="s">
        <v>210</v>
      </c>
      <c r="D79" s="17">
        <v>0</v>
      </c>
      <c r="E79" s="17">
        <v>0</v>
      </c>
      <c r="F79" s="17">
        <f t="shared" si="12"/>
        <v>0</v>
      </c>
    </row>
    <row r="80" spans="1:6" hidden="1" x14ac:dyDescent="0.3">
      <c r="A80" s="3">
        <v>77</v>
      </c>
      <c r="B80" s="5" t="s">
        <v>211</v>
      </c>
      <c r="C80" s="18" t="s">
        <v>212</v>
      </c>
      <c r="D80" s="17">
        <v>0</v>
      </c>
      <c r="E80" s="17">
        <v>0</v>
      </c>
      <c r="F80" s="17">
        <f t="shared" si="12"/>
        <v>0</v>
      </c>
    </row>
    <row r="81" spans="1:6" x14ac:dyDescent="0.3">
      <c r="A81" s="3">
        <v>78</v>
      </c>
      <c r="B81" s="5" t="s">
        <v>213</v>
      </c>
      <c r="C81" s="18" t="s">
        <v>214</v>
      </c>
      <c r="D81" s="17">
        <v>560000</v>
      </c>
      <c r="E81" s="17">
        <v>560000</v>
      </c>
      <c r="F81" s="17">
        <f t="shared" si="12"/>
        <v>0</v>
      </c>
    </row>
    <row r="82" spans="1:6" s="11" customFormat="1" x14ac:dyDescent="0.3">
      <c r="A82" s="22">
        <v>79</v>
      </c>
      <c r="B82" s="14" t="s">
        <v>215</v>
      </c>
      <c r="C82" s="24" t="s">
        <v>216</v>
      </c>
      <c r="D82" s="25">
        <f>SUM(D75:D81)</f>
        <v>2635000</v>
      </c>
      <c r="E82" s="25">
        <f t="shared" ref="E82" si="14">SUM(E75:E81)</f>
        <v>3780507</v>
      </c>
      <c r="F82" s="26">
        <f t="shared" si="12"/>
        <v>1145507</v>
      </c>
    </row>
    <row r="83" spans="1:6" x14ac:dyDescent="0.3">
      <c r="A83" s="3">
        <v>80</v>
      </c>
      <c r="B83" s="7" t="s">
        <v>217</v>
      </c>
      <c r="C83" s="18" t="s">
        <v>218</v>
      </c>
      <c r="D83" s="17">
        <v>28448429</v>
      </c>
      <c r="E83" s="17">
        <v>31901987</v>
      </c>
      <c r="F83" s="17">
        <f t="shared" si="12"/>
        <v>3453558</v>
      </c>
    </row>
    <row r="84" spans="1:6" x14ac:dyDescent="0.3">
      <c r="A84" s="3">
        <v>81</v>
      </c>
      <c r="B84" s="7" t="s">
        <v>219</v>
      </c>
      <c r="C84" s="18" t="s">
        <v>220</v>
      </c>
      <c r="D84" s="17">
        <v>0</v>
      </c>
      <c r="E84" s="17">
        <v>0</v>
      </c>
      <c r="F84" s="17">
        <f t="shared" si="12"/>
        <v>0</v>
      </c>
    </row>
    <row r="85" spans="1:6" x14ac:dyDescent="0.3">
      <c r="A85" s="3">
        <v>82</v>
      </c>
      <c r="B85" s="7" t="s">
        <v>221</v>
      </c>
      <c r="C85" s="18" t="s">
        <v>222</v>
      </c>
      <c r="D85" s="17">
        <v>0</v>
      </c>
      <c r="E85" s="17">
        <v>1317902</v>
      </c>
      <c r="F85" s="17">
        <f t="shared" si="12"/>
        <v>1317902</v>
      </c>
    </row>
    <row r="86" spans="1:6" ht="31.2" x14ac:dyDescent="0.3">
      <c r="A86" s="3">
        <v>83</v>
      </c>
      <c r="B86" s="7" t="s">
        <v>223</v>
      </c>
      <c r="C86" s="18" t="s">
        <v>224</v>
      </c>
      <c r="D86" s="17">
        <v>7681076</v>
      </c>
      <c r="E86" s="17">
        <v>8951037</v>
      </c>
      <c r="F86" s="17">
        <f t="shared" si="12"/>
        <v>1269961</v>
      </c>
    </row>
    <row r="87" spans="1:6" s="11" customFormat="1" x14ac:dyDescent="0.3">
      <c r="A87" s="22">
        <v>84</v>
      </c>
      <c r="B87" s="27" t="s">
        <v>225</v>
      </c>
      <c r="C87" s="24" t="s">
        <v>226</v>
      </c>
      <c r="D87" s="25">
        <f>SUM(D83:D86)</f>
        <v>36129505</v>
      </c>
      <c r="E87" s="25">
        <f t="shared" ref="E87" si="15">SUM(E83:E86)</f>
        <v>42170926</v>
      </c>
      <c r="F87" s="26">
        <f t="shared" si="12"/>
        <v>6041421</v>
      </c>
    </row>
    <row r="88" spans="1:6" ht="31.2" hidden="1" x14ac:dyDescent="0.3">
      <c r="A88" s="3">
        <v>85</v>
      </c>
      <c r="B88" s="7" t="s">
        <v>227</v>
      </c>
      <c r="C88" s="18" t="s">
        <v>228</v>
      </c>
      <c r="D88" s="17">
        <v>0</v>
      </c>
      <c r="E88" s="17">
        <v>0</v>
      </c>
      <c r="F88" s="17">
        <f t="shared" si="12"/>
        <v>0</v>
      </c>
    </row>
    <row r="89" spans="1:6" ht="31.2" hidden="1" x14ac:dyDescent="0.3">
      <c r="A89" s="3">
        <v>86</v>
      </c>
      <c r="B89" s="7" t="s">
        <v>229</v>
      </c>
      <c r="C89" s="18" t="s">
        <v>230</v>
      </c>
      <c r="D89" s="17">
        <v>0</v>
      </c>
      <c r="E89" s="17">
        <v>0</v>
      </c>
      <c r="F89" s="17">
        <f t="shared" si="12"/>
        <v>0</v>
      </c>
    </row>
    <row r="90" spans="1:6" ht="31.2" hidden="1" x14ac:dyDescent="0.3">
      <c r="A90" s="3">
        <v>87</v>
      </c>
      <c r="B90" s="7" t="s">
        <v>231</v>
      </c>
      <c r="C90" s="18" t="s">
        <v>232</v>
      </c>
      <c r="D90" s="17">
        <v>0</v>
      </c>
      <c r="E90" s="17">
        <v>0</v>
      </c>
      <c r="F90" s="17">
        <f t="shared" si="12"/>
        <v>0</v>
      </c>
    </row>
    <row r="91" spans="1:6" ht="31.2" hidden="1" x14ac:dyDescent="0.3">
      <c r="A91" s="3">
        <v>88</v>
      </c>
      <c r="B91" s="7" t="s">
        <v>233</v>
      </c>
      <c r="C91" s="18" t="s">
        <v>234</v>
      </c>
      <c r="D91" s="17">
        <v>0</v>
      </c>
      <c r="E91" s="17">
        <v>0</v>
      </c>
      <c r="F91" s="17">
        <f t="shared" si="12"/>
        <v>0</v>
      </c>
    </row>
    <row r="92" spans="1:6" ht="31.2" hidden="1" x14ac:dyDescent="0.3">
      <c r="A92" s="3">
        <v>89</v>
      </c>
      <c r="B92" s="7" t="s">
        <v>235</v>
      </c>
      <c r="C92" s="18" t="s">
        <v>236</v>
      </c>
      <c r="D92" s="17">
        <v>0</v>
      </c>
      <c r="E92" s="17">
        <v>0</v>
      </c>
      <c r="F92" s="17">
        <f t="shared" si="12"/>
        <v>0</v>
      </c>
    </row>
    <row r="93" spans="1:6" ht="31.2" hidden="1" x14ac:dyDescent="0.3">
      <c r="A93" s="3">
        <v>90</v>
      </c>
      <c r="B93" s="7" t="s">
        <v>237</v>
      </c>
      <c r="C93" s="18" t="s">
        <v>238</v>
      </c>
      <c r="D93" s="17">
        <v>0</v>
      </c>
      <c r="E93" s="17">
        <v>0</v>
      </c>
      <c r="F93" s="17">
        <f t="shared" si="12"/>
        <v>0</v>
      </c>
    </row>
    <row r="94" spans="1:6" hidden="1" x14ac:dyDescent="0.3">
      <c r="A94" s="3">
        <v>91</v>
      </c>
      <c r="B94" s="7" t="s">
        <v>239</v>
      </c>
      <c r="C94" s="18" t="s">
        <v>240</v>
      </c>
      <c r="D94" s="17">
        <v>0</v>
      </c>
      <c r="E94" s="17">
        <v>0</v>
      </c>
      <c r="F94" s="17">
        <f t="shared" si="12"/>
        <v>0</v>
      </c>
    </row>
    <row r="95" spans="1:6" hidden="1" x14ac:dyDescent="0.3">
      <c r="A95" s="35">
        <v>92</v>
      </c>
      <c r="B95" s="47" t="s">
        <v>241</v>
      </c>
      <c r="C95" s="36" t="s">
        <v>242</v>
      </c>
      <c r="D95" s="37">
        <v>0</v>
      </c>
      <c r="E95" s="37">
        <v>0</v>
      </c>
      <c r="F95" s="37">
        <f t="shared" si="12"/>
        <v>0</v>
      </c>
    </row>
    <row r="96" spans="1:6" s="46" customFormat="1" ht="25.2" customHeight="1" x14ac:dyDescent="0.3">
      <c r="A96" s="42"/>
      <c r="B96" s="49"/>
      <c r="C96" s="44"/>
      <c r="D96" s="45"/>
      <c r="E96" s="45"/>
      <c r="F96" s="45"/>
    </row>
    <row r="97" spans="1:6" ht="24" customHeight="1" x14ac:dyDescent="0.3">
      <c r="A97" s="38">
        <v>93</v>
      </c>
      <c r="B97" s="48" t="s">
        <v>243</v>
      </c>
      <c r="C97" s="40" t="s">
        <v>244</v>
      </c>
      <c r="D97" s="41">
        <v>0</v>
      </c>
      <c r="E97" s="41">
        <v>30000</v>
      </c>
      <c r="F97" s="41">
        <f t="shared" si="12"/>
        <v>30000</v>
      </c>
    </row>
    <row r="98" spans="1:6" x14ac:dyDescent="0.3">
      <c r="A98" s="22">
        <v>94</v>
      </c>
      <c r="B98" s="27" t="s">
        <v>245</v>
      </c>
      <c r="C98" s="24" t="s">
        <v>246</v>
      </c>
      <c r="D98" s="25">
        <f>SUM(D88:D97)</f>
        <v>0</v>
      </c>
      <c r="E98" s="25">
        <f t="shared" ref="E98" si="16">SUM(E88:E97)</f>
        <v>30000</v>
      </c>
      <c r="F98" s="26">
        <f t="shared" si="12"/>
        <v>30000</v>
      </c>
    </row>
    <row r="99" spans="1:6" s="11" customFormat="1" ht="19.5" customHeight="1" x14ac:dyDescent="0.3">
      <c r="A99" s="22">
        <v>95</v>
      </c>
      <c r="B99" s="14" t="s">
        <v>247</v>
      </c>
      <c r="C99" s="24" t="s">
        <v>248</v>
      </c>
      <c r="D99" s="25">
        <f>D21+D22+D48+D57+D74+D82+D87+D98</f>
        <v>141334220</v>
      </c>
      <c r="E99" s="25">
        <f t="shared" ref="E99" si="17">E21+E22+E48+E57+E74+E82+E87+E98</f>
        <v>175993740</v>
      </c>
      <c r="F99" s="26">
        <f t="shared" si="12"/>
        <v>34659520</v>
      </c>
    </row>
    <row r="101" spans="1:6" x14ac:dyDescent="0.3">
      <c r="E101" s="32"/>
    </row>
  </sheetData>
  <mergeCells count="1">
    <mergeCell ref="A1:F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4" fitToHeight="0" orientation="portrait" r:id="rId1"/>
  <headerFooter alignWithMargins="0">
    <oddHeader>&amp;C&amp;"Times New Roman,Normál"&amp;13 1.1. melléklet&amp;X3&amp;X
az 1/2019. (II.14.) önkormányzati rendelethez
Az önkormányzat 2019. évi költségvetési kiadásai</oddHeader>
    <oddFooter>&amp;L&amp;"Times New Roman,Normál"&amp;8 &amp;X3&amp;X A 6/2020. (VII.08.) önkormányzati rendelet 3. §-ának megfelelően megállapított szöveg.
Hatályos: 2020. július 09. napjától.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 melléklet</vt:lpstr>
      <vt:lpstr>'1.1.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2020-07-16T13:30:03Z</cp:lastPrinted>
  <dcterms:created xsi:type="dcterms:W3CDTF">2019-02-06T16:32:14Z</dcterms:created>
  <dcterms:modified xsi:type="dcterms:W3CDTF">2020-07-16T13:30:04Z</dcterms:modified>
</cp:coreProperties>
</file>