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.melléklet" sheetId="1" r:id="rId1"/>
  </sheets>
  <calcPr calcId="124519"/>
</workbook>
</file>

<file path=xl/calcChain.xml><?xml version="1.0" encoding="utf-8"?>
<calcChain xmlns="http://schemas.openxmlformats.org/spreadsheetml/2006/main">
  <c r="R7" i="1"/>
  <c r="I8" l="1"/>
  <c r="I7" s="1"/>
  <c r="I42" l="1"/>
  <c r="R48" l="1"/>
  <c r="R56" s="1"/>
  <c r="I48"/>
  <c r="J52"/>
  <c r="J48" s="1"/>
  <c r="K52"/>
  <c r="K48" s="1"/>
  <c r="I52"/>
  <c r="J42"/>
  <c r="K42"/>
  <c r="S48"/>
  <c r="K30"/>
  <c r="J30"/>
  <c r="I30"/>
  <c r="K15"/>
  <c r="J15"/>
  <c r="I15"/>
  <c r="T7"/>
  <c r="T46" s="1"/>
  <c r="T57" s="1"/>
  <c r="T59" s="1"/>
  <c r="S7"/>
  <c r="S46" s="1"/>
  <c r="S57" s="1"/>
  <c r="S59" s="1"/>
  <c r="K7"/>
  <c r="J7"/>
  <c r="I46" l="1"/>
  <c r="I56"/>
  <c r="R46"/>
  <c r="R57" s="1"/>
  <c r="R59" s="1"/>
  <c r="J46"/>
  <c r="J57" s="1"/>
  <c r="J59" s="1"/>
  <c r="K46"/>
  <c r="K57" s="1"/>
  <c r="K59" s="1"/>
  <c r="I57" l="1"/>
  <c r="I59" s="1"/>
</calcChain>
</file>

<file path=xl/sharedStrings.xml><?xml version="1.0" encoding="utf-8"?>
<sst xmlns="http://schemas.openxmlformats.org/spreadsheetml/2006/main" count="113" uniqueCount="99">
  <si>
    <t>Teljesítés</t>
  </si>
  <si>
    <t>KIADÁSOK</t>
  </si>
  <si>
    <t>Községi Önkormányzat</t>
  </si>
  <si>
    <t>Demjén</t>
  </si>
  <si>
    <t>Felújítási kiadás</t>
  </si>
  <si>
    <t>Közhatalmi bevételek</t>
  </si>
  <si>
    <t>Működési bevételek</t>
  </si>
  <si>
    <t>Felhalmozási bevételek</t>
  </si>
  <si>
    <t>Köztemető fenntartás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</si>
  <si>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</si>
  <si>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</si>
  <si>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</si>
  <si>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</si>
  <si>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</si>
  <si>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</si>
  <si>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</si>
  <si>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Önkormányzati jogalkotás</t>
  </si>
  <si>
    <t>Szociális étkeztetés</t>
  </si>
  <si>
    <t>Házi segítség nyújtás</t>
  </si>
  <si>
    <t>Mérleg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</si>
  <si>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</si>
  <si>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</si>
  <si>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</si>
  <si>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</si>
  <si>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</si>
  <si>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</si>
  <si>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</si>
  <si>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</si>
  <si>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</si>
  <si>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</si>
  <si>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</si>
  <si>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</si>
  <si>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</si>
  <si>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</si>
  <si>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</si>
  <si>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</si>
  <si>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</si>
  <si>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</si>
  <si>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</si>
  <si>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</si>
  <si>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</si>
  <si>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</si>
  <si>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</si>
  <si>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</si>
  <si>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</si>
  <si>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</si>
  <si>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</si>
  <si>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</si>
  <si>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</si>
  <si>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</si>
  <si>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</si>
  <si>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</si>
  <si>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</si>
  <si>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Vagyoni tipusú adók</t>
  </si>
  <si>
    <t>Egyéb közhatalmi bevételek</t>
  </si>
  <si>
    <t>Eredeti előirányzat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</si>
  <si>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</si>
  <si>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</si>
  <si>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</si>
  <si>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</si>
  <si>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</si>
  <si>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</si>
  <si>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</si>
  <si>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</si>
  <si>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</si>
  <si>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</si>
  <si>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</si>
  <si>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</si>
  <si>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Tartalék</t>
  </si>
  <si>
    <t>Egyéb áruhasználati és szolgálati adók</t>
  </si>
  <si>
    <t xml:space="preserve">előző év pénzmaradvány igénybe vétele 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</si>
  <si>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</si>
  <si>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</si>
  <si>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</si>
  <si>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</si>
  <si>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</si>
  <si>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</si>
  <si>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</si>
  <si>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</si>
  <si>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</si>
  <si>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</si>
  <si>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</si>
  <si>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</si>
  <si>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</si>
  <si>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Egyéb árúhasználati szolgálati adókból</t>
  </si>
  <si>
    <t>2018. évi Költségvetés</t>
  </si>
  <si>
    <t>Turizmus igazgatása és támogatása</t>
  </si>
  <si>
    <t>Közművelődés, hagyományos kulturális értékek gondozása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</si>
  <si>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</si>
  <si>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</si>
  <si>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</si>
  <si>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</si>
  <si>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</si>
  <si>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</si>
  <si>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</si>
  <si>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</si>
  <si>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Működési célú pénzeszköz átadás államháztartáson belülre ( 8.melléklet alapján)</t>
  </si>
  <si>
    <t>Működési célú pénzeszköz átadás államháztartáson kívülre( 8.melléklet alapján)</t>
  </si>
  <si>
    <t>1.melléklet a 2/2018.(II.19.)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</si>
</sst>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/>
    <xf numFmtId="0" fontId="4" fillId="0" borderId="4" xfId="0" applyFont="1" applyBorder="1"/>
    <xf numFmtId="0" fontId="4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ill="1" applyBorder="1"/>
    <xf numFmtId="0" fontId="5" fillId="0" borderId="3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4" fillId="3" borderId="4" xfId="0" applyFont="1" applyFill="1" applyBorder="1"/>
    <xf numFmtId="0" fontId="5" fillId="3" borderId="1" xfId="0" applyFont="1" applyFill="1" applyBorder="1"/>
    <xf numFmtId="0" fontId="3" fillId="2" borderId="1" xfId="0" applyFont="1" applyFill="1" applyBorder="1"/>
    <xf numFmtId="0" fontId="5" fillId="3" borderId="4" xfId="0" applyFont="1" applyFill="1" applyBorder="1"/>
    <xf numFmtId="3" fontId="7" fillId="3" borderId="1" xfId="0" applyNumberFormat="1" applyFont="1" applyFill="1" applyBorder="1"/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0" fontId="4" fillId="2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Fill="1" applyBorder="1"/>
    <xf numFmtId="3" fontId="7" fillId="5" borderId="1" xfId="0" applyNumberFormat="1" applyFont="1" applyFill="1" applyBorder="1"/>
    <xf numFmtId="0" fontId="5" fillId="3" borderId="3" xfId="0" applyFont="1" applyFill="1" applyBorder="1"/>
    <xf numFmtId="164" fontId="5" fillId="5" borderId="1" xfId="1" applyNumberFormat="1" applyFont="1" applyFill="1" applyBorder="1" applyAlignment="1">
      <alignment horizontal="center"/>
    </xf>
    <xf numFmtId="3" fontId="5" fillId="5" borderId="1" xfId="0" applyNumberFormat="1" applyFont="1" applyFill="1" applyBorder="1"/>
    <xf numFmtId="0" fontId="5" fillId="5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7" fillId="4" borderId="4" xfId="0" applyFont="1" applyFill="1" applyBorder="1"/>
    <xf numFmtId="0" fontId="9" fillId="4" borderId="4" xfId="0" applyFont="1" applyFill="1" applyBorder="1"/>
    <xf numFmtId="0" fontId="4" fillId="4" borderId="4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5" fillId="5" borderId="4" xfId="0" applyFont="1" applyFill="1" applyBorder="1"/>
    <xf numFmtId="0" fontId="5" fillId="2" borderId="3" xfId="0" applyFont="1" applyFill="1" applyBorder="1"/>
    <xf numFmtId="0" fontId="10" fillId="5" borderId="4" xfId="0" applyFont="1" applyFill="1" applyBorder="1"/>
    <xf numFmtId="3" fontId="5" fillId="5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5" fillId="5" borderId="3" xfId="0" applyFont="1" applyFill="1" applyBorder="1"/>
    <xf numFmtId="0" fontId="7" fillId="5" borderId="4" xfId="0" applyFont="1" applyFill="1" applyBorder="1"/>
    <xf numFmtId="0" fontId="9" fillId="5" borderId="4" xfId="0" applyFont="1" applyFill="1" applyBorder="1"/>
    <xf numFmtId="3" fontId="9" fillId="5" borderId="4" xfId="0" applyNumberFormat="1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2" fillId="5" borderId="4" xfId="0" applyFont="1" applyFill="1" applyBorder="1"/>
    <xf numFmtId="3" fontId="12" fillId="5" borderId="4" xfId="0" applyNumberFormat="1" applyFont="1" applyFill="1" applyBorder="1"/>
    <xf numFmtId="0" fontId="13" fillId="2" borderId="1" xfId="0" applyFont="1" applyFill="1" applyBorder="1"/>
    <xf numFmtId="3" fontId="14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15" fillId="2" borderId="3" xfId="0" applyFont="1" applyFill="1" applyBorder="1"/>
    <xf numFmtId="0" fontId="16" fillId="5" borderId="4" xfId="0" applyFont="1" applyFill="1" applyBorder="1"/>
    <xf numFmtId="0" fontId="15" fillId="2" borderId="1" xfId="0" applyFont="1" applyFill="1" applyBorder="1"/>
    <xf numFmtId="0" fontId="15" fillId="3" borderId="4" xfId="0" applyFont="1" applyFill="1" applyBorder="1"/>
    <xf numFmtId="0" fontId="16" fillId="3" borderId="4" xfId="0" applyFont="1" applyFill="1" applyBorder="1"/>
    <xf numFmtId="0" fontId="16" fillId="3" borderId="5" xfId="0" applyFont="1" applyFill="1" applyBorder="1"/>
    <xf numFmtId="3" fontId="15" fillId="3" borderId="1" xfId="0" applyNumberFormat="1" applyFont="1" applyFill="1" applyBorder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164" fontId="4" fillId="0" borderId="1" xfId="1" applyNumberFormat="1" applyFont="1" applyBorder="1"/>
    <xf numFmtId="164" fontId="8" fillId="0" borderId="1" xfId="1" applyNumberFormat="1" applyFont="1" applyBorder="1"/>
    <xf numFmtId="164" fontId="6" fillId="0" borderId="1" xfId="1" applyNumberFormat="1" applyFont="1" applyBorder="1"/>
    <xf numFmtId="164" fontId="7" fillId="5" borderId="1" xfId="1" applyNumberFormat="1" applyFont="1" applyFill="1" applyBorder="1"/>
    <xf numFmtId="164" fontId="6" fillId="2" borderId="1" xfId="1" applyNumberFormat="1" applyFont="1" applyFill="1" applyBorder="1"/>
    <xf numFmtId="164" fontId="7" fillId="2" borderId="1" xfId="1" applyNumberFormat="1" applyFont="1" applyFill="1" applyBorder="1"/>
    <xf numFmtId="164" fontId="7" fillId="0" borderId="1" xfId="1" applyNumberFormat="1" applyFont="1" applyBorder="1"/>
    <xf numFmtId="164" fontId="7" fillId="3" borderId="1" xfId="1" applyNumberFormat="1" applyFont="1" applyFill="1" applyBorder="1"/>
    <xf numFmtId="164" fontId="4" fillId="5" borderId="1" xfId="1" applyNumberFormat="1" applyFont="1" applyFill="1" applyBorder="1"/>
    <xf numFmtId="164" fontId="5" fillId="2" borderId="1" xfId="1" applyNumberFormat="1" applyFont="1" applyFill="1" applyBorder="1" applyAlignment="1"/>
    <xf numFmtId="164" fontId="5" fillId="5" borderId="1" xfId="1" applyNumberFormat="1" applyFont="1" applyFill="1" applyBorder="1"/>
    <xf numFmtId="164" fontId="10" fillId="5" borderId="1" xfId="1" applyNumberFormat="1" applyFont="1" applyFill="1" applyBorder="1"/>
    <xf numFmtId="164" fontId="5" fillId="5" borderId="1" xfId="1" applyNumberFormat="1" applyFont="1" applyFill="1" applyBorder="1" applyAlignment="1">
      <alignment horizontal="right"/>
    </xf>
    <xf numFmtId="164" fontId="11" fillId="5" borderId="1" xfId="1" applyNumberFormat="1" applyFont="1" applyFill="1" applyBorder="1"/>
    <xf numFmtId="164" fontId="15" fillId="5" borderId="1" xfId="1" applyNumberFormat="1" applyFont="1" applyFill="1" applyBorder="1"/>
    <xf numFmtId="164" fontId="5" fillId="3" borderId="1" xfId="1" applyNumberFormat="1" applyFont="1" applyFill="1" applyBorder="1"/>
    <xf numFmtId="0" fontId="4" fillId="0" borderId="4" xfId="0" applyFont="1" applyBorder="1" applyAlignment="1">
      <alignment horizontal="left"/>
    </xf>
    <xf numFmtId="0" fontId="5" fillId="6" borderId="4" xfId="0" applyFont="1" applyFill="1" applyBorder="1"/>
    <xf numFmtId="164" fontId="5" fillId="6" borderId="1" xfId="1" applyNumberFormat="1" applyFont="1" applyFill="1" applyBorder="1"/>
    <xf numFmtId="164" fontId="4" fillId="2" borderId="1" xfId="1" applyNumberFormat="1" applyFont="1" applyFill="1" applyBorder="1"/>
    <xf numFmtId="3" fontId="5" fillId="2" borderId="1" xfId="0" applyNumberFormat="1" applyFont="1" applyFill="1" applyBorder="1"/>
    <xf numFmtId="3" fontId="5" fillId="6" borderId="1" xfId="0" applyNumberFormat="1" applyFont="1" applyFill="1" applyBorder="1"/>
    <xf numFmtId="3" fontId="4" fillId="2" borderId="1" xfId="0" applyNumberFormat="1" applyFont="1" applyFill="1" applyBorder="1"/>
    <xf numFmtId="3" fontId="2" fillId="0" borderId="0" xfId="0" applyNumberFormat="1" applyFont="1" applyAlignment="1">
      <alignment horizontal="center" wrapText="1"/>
    </xf>
    <xf numFmtId="3" fontId="5" fillId="5" borderId="1" xfId="1" applyNumberFormat="1" applyFont="1" applyFill="1" applyBorder="1" applyAlignment="1">
      <alignment horizontal="right"/>
    </xf>
    <xf numFmtId="3" fontId="7" fillId="3" borderId="1" xfId="1" applyNumberFormat="1" applyFont="1" applyFill="1" applyBorder="1"/>
    <xf numFmtId="3" fontId="0" fillId="0" borderId="0" xfId="0" applyNumberFormat="1"/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7" borderId="1" xfId="1" applyNumberFormat="1" applyFont="1" applyFill="1" applyBorder="1"/>
    <xf numFmtId="0" fontId="4" fillId="0" borderId="5" xfId="0" applyFont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shrinkToFit="1"/>
    </xf>
    <xf numFmtId="0" fontId="5" fillId="3" borderId="4" xfId="0" applyFont="1" applyFill="1" applyBorder="1" applyAlignment="1">
      <alignment horizontal="left" shrinkToFit="1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59"/>
  <sheetViews>
    <sheetView tabSelected="1" workbookViewId="0">
      <selection activeCell="Y5" sqref="Y5"/>
    </sheetView>
  </sheetViews>
  <sheetFormatPr defaultRowHeight="15"/>
  <cols>
    <col min="2" max="2" width="4.140625" customWidth="1"/>
    <col min="7" max="7" width="12.140625" customWidth="1"/>
    <col min="8" max="8" width="0.140625" customWidth="1"/>
    <col min="9" max="9" width="18.28515625" customWidth="1"/>
    <col min="10" max="11" width="9.28515625" bestFit="1" customWidth="1"/>
    <col min="12" max="12" width="4.42578125" customWidth="1"/>
    <col min="18" max="18" width="14.5703125" style="86" customWidth="1"/>
  </cols>
  <sheetData>
    <row r="1" spans="2:21" ht="15" customHeight="1">
      <c r="B1" s="160" t="s">
        <v>98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77"/>
    </row>
    <row r="2" spans="2:21">
      <c r="B2" s="161" t="s">
        <v>2</v>
      </c>
      <c r="C2" s="161"/>
      <c r="D2" s="161"/>
      <c r="E2" s="16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83"/>
      <c r="S2" s="1"/>
      <c r="T2" s="1"/>
      <c r="U2" s="1"/>
    </row>
    <row r="3" spans="2:21">
      <c r="B3" s="161" t="s">
        <v>3</v>
      </c>
      <c r="C3" s="161"/>
      <c r="D3" s="161"/>
      <c r="E3" s="16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83"/>
      <c r="S3" s="1"/>
      <c r="T3" s="1"/>
      <c r="U3" s="1"/>
    </row>
    <row r="4" spans="2:21" ht="15" customHeight="1">
      <c r="B4" s="162" t="s">
        <v>19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2"/>
      <c r="T4" s="2"/>
    </row>
    <row r="5" spans="2:21">
      <c r="B5" s="163" t="s">
        <v>85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4" t="s">
        <v>20</v>
      </c>
      <c r="T5" s="164"/>
    </row>
    <row r="6" spans="2:21" ht="23.25">
      <c r="B6" s="3" t="s">
        <v>21</v>
      </c>
      <c r="C6" s="165" t="s">
        <v>22</v>
      </c>
      <c r="D6" s="165"/>
      <c r="E6" s="165"/>
      <c r="F6" s="165"/>
      <c r="G6" s="165"/>
      <c r="H6" s="166"/>
      <c r="I6" s="5" t="s">
        <v>55</v>
      </c>
      <c r="J6" s="6" t="s">
        <v>23</v>
      </c>
      <c r="K6" s="7" t="s">
        <v>0</v>
      </c>
      <c r="L6" s="8" t="s">
        <v>21</v>
      </c>
      <c r="M6" s="167" t="s">
        <v>1</v>
      </c>
      <c r="N6" s="165"/>
      <c r="O6" s="165"/>
      <c r="P6" s="165"/>
      <c r="Q6" s="166"/>
      <c r="R6" s="21" t="s">
        <v>55</v>
      </c>
      <c r="S6" s="6" t="s">
        <v>23</v>
      </c>
      <c r="T6" s="7" t="s">
        <v>0</v>
      </c>
    </row>
    <row r="7" spans="2:21">
      <c r="B7" s="9" t="s">
        <v>24</v>
      </c>
      <c r="C7" s="146" t="s">
        <v>74</v>
      </c>
      <c r="D7" s="147"/>
      <c r="E7" s="147"/>
      <c r="F7" s="147"/>
      <c r="G7" s="147"/>
      <c r="H7" s="12"/>
      <c r="I7" s="75">
        <f>SUM(I8+I14)</f>
        <v>22987243</v>
      </c>
      <c r="J7" s="13">
        <f>SUM(J9:J14)</f>
        <v>0</v>
      </c>
      <c r="K7" s="13">
        <f>SUM(K9:K14)</f>
        <v>0</v>
      </c>
      <c r="L7" s="14" t="s">
        <v>25</v>
      </c>
      <c r="M7" s="15" t="s">
        <v>26</v>
      </c>
      <c r="N7" s="11"/>
      <c r="O7" s="11"/>
      <c r="P7" s="11"/>
      <c r="Q7" s="12"/>
      <c r="R7" s="16">
        <f>SUM(R9:R29)</f>
        <v>58692813</v>
      </c>
      <c r="S7" s="16">
        <f>SUM(S9:S21)</f>
        <v>0</v>
      </c>
      <c r="T7" s="16">
        <f>SUM(T9:T21)</f>
        <v>0</v>
      </c>
    </row>
    <row r="8" spans="2:21">
      <c r="B8" s="9"/>
      <c r="C8" s="146" t="s">
        <v>71</v>
      </c>
      <c r="D8" s="147"/>
      <c r="E8" s="147"/>
      <c r="F8" s="147"/>
      <c r="G8" s="147"/>
      <c r="H8" s="12"/>
      <c r="I8" s="75">
        <f>SUM(I9:I12)</f>
        <v>9960199</v>
      </c>
      <c r="J8" s="13"/>
      <c r="K8" s="13"/>
      <c r="L8" s="14"/>
      <c r="M8" s="15"/>
      <c r="N8" s="11"/>
      <c r="O8" s="11"/>
      <c r="P8" s="11"/>
      <c r="Q8" s="12"/>
      <c r="R8" s="16"/>
      <c r="S8" s="16"/>
      <c r="T8" s="16"/>
    </row>
    <row r="9" spans="2:21" ht="27" customHeight="1">
      <c r="B9" s="9"/>
      <c r="C9" s="102" t="s">
        <v>56</v>
      </c>
      <c r="D9" s="103"/>
      <c r="E9" s="103"/>
      <c r="F9" s="103"/>
      <c r="G9" s="103"/>
      <c r="H9" s="104"/>
      <c r="I9" s="60">
        <v>4912442</v>
      </c>
      <c r="J9" s="60"/>
      <c r="K9" s="60"/>
      <c r="L9" s="14"/>
      <c r="M9" s="138" t="s">
        <v>93</v>
      </c>
      <c r="N9" s="139"/>
      <c r="O9" s="139"/>
      <c r="P9" s="139"/>
      <c r="Q9" s="140"/>
      <c r="R9" s="17">
        <v>11553877</v>
      </c>
      <c r="S9" s="17"/>
      <c r="T9" s="18"/>
    </row>
    <row r="10" spans="2:21" ht="29.25" customHeight="1">
      <c r="B10" s="9"/>
      <c r="C10" s="126" t="s">
        <v>57</v>
      </c>
      <c r="D10" s="127"/>
      <c r="E10" s="127"/>
      <c r="F10" s="127"/>
      <c r="G10" s="127"/>
      <c r="H10" s="170"/>
      <c r="I10" s="60">
        <v>3247757</v>
      </c>
      <c r="J10" s="60"/>
      <c r="K10" s="60"/>
      <c r="L10" s="14"/>
      <c r="M10" s="109" t="s">
        <v>8</v>
      </c>
      <c r="N10" s="136"/>
      <c r="O10" s="136"/>
      <c r="P10" s="136"/>
      <c r="Q10" s="168"/>
      <c r="R10" s="82">
        <v>411719</v>
      </c>
      <c r="S10" s="19"/>
      <c r="T10" s="19"/>
    </row>
    <row r="11" spans="2:21" ht="29.25" customHeight="1">
      <c r="B11" s="9"/>
      <c r="C11" s="175"/>
      <c r="D11" s="176"/>
      <c r="E11" s="176"/>
      <c r="F11" s="176"/>
      <c r="G11" s="176"/>
      <c r="H11" s="101"/>
      <c r="I11" s="60"/>
      <c r="J11" s="60"/>
      <c r="K11" s="60"/>
      <c r="L11" s="14"/>
      <c r="M11" s="109" t="s">
        <v>94</v>
      </c>
      <c r="N11" s="110"/>
      <c r="O11" s="110"/>
      <c r="P11" s="110"/>
      <c r="Q11" s="111"/>
      <c r="R11" s="82">
        <v>254000</v>
      </c>
      <c r="S11" s="19"/>
      <c r="T11" s="19"/>
    </row>
    <row r="12" spans="2:21">
      <c r="B12" s="9"/>
      <c r="C12" s="102" t="s">
        <v>66</v>
      </c>
      <c r="D12" s="103"/>
      <c r="E12" s="103"/>
      <c r="F12" s="103"/>
      <c r="G12" s="103"/>
      <c r="H12" s="104"/>
      <c r="I12" s="60">
        <v>1800000</v>
      </c>
      <c r="J12" s="61"/>
      <c r="K12" s="61"/>
      <c r="L12" s="14"/>
      <c r="M12" s="135" t="s">
        <v>10</v>
      </c>
      <c r="N12" s="136"/>
      <c r="O12" s="136"/>
      <c r="P12" s="136"/>
      <c r="Q12" s="137"/>
      <c r="R12" s="20">
        <v>8307252</v>
      </c>
      <c r="S12" s="20"/>
      <c r="T12" s="21"/>
    </row>
    <row r="13" spans="2:21">
      <c r="B13" s="9"/>
      <c r="C13" s="102" t="s">
        <v>88</v>
      </c>
      <c r="D13" s="103"/>
      <c r="E13" s="103"/>
      <c r="F13" s="103"/>
      <c r="G13" s="103"/>
      <c r="H13" s="94"/>
      <c r="J13" s="61"/>
      <c r="K13" s="61"/>
      <c r="L13" s="14"/>
      <c r="M13" s="135" t="s">
        <v>9</v>
      </c>
      <c r="N13" s="173"/>
      <c r="O13" s="173"/>
      <c r="P13" s="173"/>
      <c r="Q13" s="174"/>
      <c r="R13" s="20">
        <v>3160406</v>
      </c>
      <c r="S13" s="20"/>
      <c r="T13" s="21"/>
    </row>
    <row r="14" spans="2:21">
      <c r="B14" s="9"/>
      <c r="C14" s="171" t="s">
        <v>72</v>
      </c>
      <c r="D14" s="172"/>
      <c r="E14" s="172"/>
      <c r="F14" s="172"/>
      <c r="G14" s="172"/>
      <c r="H14" s="92"/>
      <c r="I14" s="70">
        <v>13027044</v>
      </c>
      <c r="J14" s="68"/>
      <c r="K14" s="68"/>
      <c r="L14" s="14"/>
      <c r="M14" s="135" t="s">
        <v>82</v>
      </c>
      <c r="N14" s="169"/>
      <c r="O14" s="169"/>
      <c r="P14" s="169"/>
      <c r="Q14" s="137"/>
      <c r="R14" s="20">
        <v>768936</v>
      </c>
      <c r="S14" s="20"/>
      <c r="T14" s="21"/>
    </row>
    <row r="15" spans="2:21">
      <c r="B15" s="9" t="s">
        <v>27</v>
      </c>
      <c r="C15" s="113" t="s">
        <v>5</v>
      </c>
      <c r="D15" s="114"/>
      <c r="E15" s="114"/>
      <c r="F15" s="114"/>
      <c r="G15" s="114"/>
      <c r="H15" s="115"/>
      <c r="I15" s="63">
        <f>SUM(I16:I21)</f>
        <v>12423309</v>
      </c>
      <c r="J15" s="63">
        <f>SUM(J16:J21)</f>
        <v>0</v>
      </c>
      <c r="K15" s="63">
        <f>SUM(K16:K21)</f>
        <v>0</v>
      </c>
      <c r="L15" s="14"/>
      <c r="M15" s="102" t="s">
        <v>95</v>
      </c>
      <c r="N15" s="107"/>
      <c r="O15" s="107"/>
      <c r="P15" s="107"/>
      <c r="Q15" s="108"/>
      <c r="R15" s="20">
        <v>308126</v>
      </c>
      <c r="S15" s="20"/>
      <c r="T15" s="21"/>
    </row>
    <row r="16" spans="2:21">
      <c r="B16" s="9"/>
      <c r="C16" s="102" t="s">
        <v>67</v>
      </c>
      <c r="D16" s="103"/>
      <c r="E16" s="103"/>
      <c r="F16" s="103"/>
      <c r="G16" s="103"/>
      <c r="H16" s="104"/>
      <c r="I16" s="60">
        <v>2323734</v>
      </c>
      <c r="J16" s="60"/>
      <c r="K16" s="60"/>
      <c r="L16" s="14"/>
      <c r="M16" s="112" t="s">
        <v>11</v>
      </c>
      <c r="N16" s="103"/>
      <c r="O16" s="103"/>
      <c r="P16" s="103"/>
      <c r="Q16" s="104"/>
      <c r="R16" s="20">
        <v>365016</v>
      </c>
      <c r="S16" s="20"/>
      <c r="T16" s="21"/>
    </row>
    <row r="17" spans="2:20">
      <c r="B17" s="9"/>
      <c r="C17" s="102" t="s">
        <v>53</v>
      </c>
      <c r="D17" s="103"/>
      <c r="E17" s="103"/>
      <c r="F17" s="103"/>
      <c r="G17" s="103"/>
      <c r="H17" s="104"/>
      <c r="I17" s="60">
        <v>886693</v>
      </c>
      <c r="J17" s="60"/>
      <c r="K17" s="60"/>
      <c r="L17" s="14"/>
      <c r="M17" s="102" t="s">
        <v>12</v>
      </c>
      <c r="N17" s="103"/>
      <c r="O17" s="103"/>
      <c r="P17" s="103"/>
      <c r="Q17" s="104"/>
      <c r="R17" s="20">
        <v>55720</v>
      </c>
      <c r="S17" s="20"/>
      <c r="T17" s="21"/>
    </row>
    <row r="18" spans="2:20">
      <c r="B18" s="9"/>
      <c r="C18" s="102" t="s">
        <v>69</v>
      </c>
      <c r="D18" s="103"/>
      <c r="E18" s="103"/>
      <c r="F18" s="103"/>
      <c r="G18" s="103"/>
      <c r="H18" s="104"/>
      <c r="I18" s="60">
        <v>8352435</v>
      </c>
      <c r="J18" s="60"/>
      <c r="K18" s="60"/>
      <c r="L18" s="14"/>
      <c r="M18" s="102" t="s">
        <v>87</v>
      </c>
      <c r="N18" s="103"/>
      <c r="O18" s="103"/>
      <c r="P18" s="103"/>
      <c r="Q18" s="104"/>
      <c r="R18" s="20">
        <v>7724571</v>
      </c>
      <c r="S18" s="20"/>
      <c r="T18" s="21"/>
    </row>
    <row r="19" spans="2:20">
      <c r="B19" s="9"/>
      <c r="C19" s="102" t="s">
        <v>58</v>
      </c>
      <c r="D19" s="103"/>
      <c r="E19" s="103"/>
      <c r="F19" s="103"/>
      <c r="G19" s="103"/>
      <c r="H19" s="94"/>
      <c r="I19" s="60"/>
      <c r="J19" s="60"/>
      <c r="K19" s="60"/>
      <c r="L19" s="14"/>
      <c r="M19" s="102" t="s">
        <v>77</v>
      </c>
      <c r="N19" s="103"/>
      <c r="O19" s="103"/>
      <c r="P19" s="103"/>
      <c r="Q19" s="104"/>
      <c r="R19" s="20">
        <v>3606194</v>
      </c>
      <c r="S19" s="20"/>
      <c r="T19" s="21"/>
    </row>
    <row r="20" spans="2:20">
      <c r="B20" s="9"/>
      <c r="C20" s="109" t="s">
        <v>54</v>
      </c>
      <c r="D20" s="110"/>
      <c r="E20" s="110"/>
      <c r="F20" s="110"/>
      <c r="G20" s="110"/>
      <c r="H20" s="111"/>
      <c r="I20" s="64">
        <v>860447</v>
      </c>
      <c r="J20" s="65"/>
      <c r="K20" s="65"/>
      <c r="L20" s="14"/>
      <c r="M20" s="102" t="s">
        <v>76</v>
      </c>
      <c r="N20" s="103"/>
      <c r="O20" s="103"/>
      <c r="P20" s="103"/>
      <c r="Q20" s="104"/>
      <c r="R20" s="20">
        <v>181423</v>
      </c>
      <c r="S20" s="20"/>
      <c r="T20" s="21"/>
    </row>
    <row r="21" spans="2:20">
      <c r="B21" s="9"/>
      <c r="C21" s="102"/>
      <c r="D21" s="103"/>
      <c r="E21" s="103"/>
      <c r="F21" s="103"/>
      <c r="G21" s="103"/>
      <c r="H21" s="104"/>
      <c r="I21" s="60"/>
      <c r="J21" s="66"/>
      <c r="K21" s="66"/>
      <c r="L21" s="14"/>
      <c r="M21" s="102" t="s">
        <v>78</v>
      </c>
      <c r="N21" s="103"/>
      <c r="O21" s="103"/>
      <c r="P21" s="103"/>
      <c r="Q21" s="104"/>
      <c r="R21" s="20">
        <v>2200979</v>
      </c>
      <c r="S21" s="22"/>
      <c r="T21" s="5"/>
    </row>
    <row r="22" spans="2:20">
      <c r="B22" s="9"/>
      <c r="C22" s="105"/>
      <c r="D22" s="106"/>
      <c r="E22" s="106"/>
      <c r="F22" s="106"/>
      <c r="G22" s="106"/>
      <c r="H22" s="76"/>
      <c r="I22" s="62"/>
      <c r="J22" s="66"/>
      <c r="K22" s="66"/>
      <c r="L22" s="14"/>
      <c r="M22" s="102" t="s">
        <v>13</v>
      </c>
      <c r="N22" s="103"/>
      <c r="O22" s="103"/>
      <c r="P22" s="103"/>
      <c r="Q22" s="104"/>
      <c r="R22" s="20">
        <v>346609</v>
      </c>
      <c r="S22" s="22"/>
      <c r="T22" s="5"/>
    </row>
    <row r="23" spans="2:20">
      <c r="B23" s="9"/>
      <c r="C23" s="105"/>
      <c r="D23" s="106"/>
      <c r="E23" s="106"/>
      <c r="F23" s="106"/>
      <c r="G23" s="106"/>
      <c r="H23" s="76"/>
      <c r="I23" s="62"/>
      <c r="J23" s="66"/>
      <c r="K23" s="66"/>
      <c r="L23" s="14"/>
      <c r="M23" s="102" t="s">
        <v>14</v>
      </c>
      <c r="N23" s="103"/>
      <c r="O23" s="103"/>
      <c r="P23" s="103"/>
      <c r="Q23" s="104"/>
      <c r="R23" s="20">
        <v>316683</v>
      </c>
      <c r="S23" s="22"/>
      <c r="T23" s="5"/>
    </row>
    <row r="24" spans="2:20">
      <c r="B24" s="9"/>
      <c r="C24" s="105"/>
      <c r="D24" s="106"/>
      <c r="E24" s="106"/>
      <c r="F24" s="106"/>
      <c r="G24" s="106"/>
      <c r="H24" s="76"/>
      <c r="I24" s="62"/>
      <c r="J24" s="66"/>
      <c r="K24" s="66"/>
      <c r="L24" s="14"/>
      <c r="M24" s="102" t="s">
        <v>17</v>
      </c>
      <c r="N24" s="103"/>
      <c r="O24" s="103"/>
      <c r="P24" s="103"/>
      <c r="Q24" s="104"/>
      <c r="R24" s="20">
        <v>3150595</v>
      </c>
      <c r="S24" s="22"/>
      <c r="T24" s="5"/>
    </row>
    <row r="25" spans="2:20">
      <c r="B25" s="9"/>
      <c r="C25" s="105"/>
      <c r="D25" s="106"/>
      <c r="E25" s="106"/>
      <c r="F25" s="106"/>
      <c r="G25" s="106"/>
      <c r="H25" s="76"/>
      <c r="I25" s="62"/>
      <c r="J25" s="66"/>
      <c r="K25" s="66"/>
      <c r="L25" s="14"/>
      <c r="M25" s="102" t="s">
        <v>18</v>
      </c>
      <c r="N25" s="103"/>
      <c r="O25" s="103"/>
      <c r="P25" s="103"/>
      <c r="Q25" s="104"/>
      <c r="R25" s="20">
        <v>1826335</v>
      </c>
      <c r="S25" s="22"/>
      <c r="T25" s="5"/>
    </row>
    <row r="26" spans="2:20">
      <c r="B26" s="9"/>
      <c r="C26" s="105"/>
      <c r="D26" s="106"/>
      <c r="E26" s="106"/>
      <c r="F26" s="106"/>
      <c r="G26" s="106"/>
      <c r="H26" s="93"/>
      <c r="I26" s="62"/>
      <c r="J26" s="66"/>
      <c r="K26" s="66"/>
      <c r="L26" s="14"/>
      <c r="M26" s="102" t="s">
        <v>15</v>
      </c>
      <c r="N26" s="103"/>
      <c r="O26" s="103"/>
      <c r="P26" s="103"/>
      <c r="Q26" s="104"/>
      <c r="R26" s="20"/>
      <c r="S26" s="22"/>
      <c r="T26" s="5"/>
    </row>
    <row r="27" spans="2:20">
      <c r="B27" s="9"/>
      <c r="C27" s="105"/>
      <c r="D27" s="106"/>
      <c r="E27" s="106"/>
      <c r="F27" s="106"/>
      <c r="G27" s="106"/>
      <c r="H27" s="76"/>
      <c r="I27" s="62"/>
      <c r="J27" s="66"/>
      <c r="K27" s="66"/>
      <c r="L27" s="14"/>
      <c r="M27" s="102" t="s">
        <v>79</v>
      </c>
      <c r="N27" s="103"/>
      <c r="O27" s="103"/>
      <c r="P27" s="103"/>
      <c r="Q27" s="104"/>
      <c r="R27" s="20">
        <v>533743</v>
      </c>
      <c r="S27" s="22"/>
      <c r="T27" s="5"/>
    </row>
    <row r="28" spans="2:20">
      <c r="B28" s="9"/>
      <c r="C28" s="105"/>
      <c r="D28" s="106"/>
      <c r="E28" s="106"/>
      <c r="F28" s="106"/>
      <c r="G28" s="106"/>
      <c r="H28" s="93"/>
      <c r="I28" s="62"/>
      <c r="J28" s="66"/>
      <c r="K28" s="66"/>
      <c r="L28" s="14"/>
      <c r="M28" s="102" t="s">
        <v>80</v>
      </c>
      <c r="N28" s="103"/>
      <c r="O28" s="103"/>
      <c r="P28" s="103"/>
      <c r="Q28" s="104"/>
      <c r="R28" s="20">
        <v>12782429</v>
      </c>
      <c r="S28" s="22"/>
      <c r="T28" s="5"/>
    </row>
    <row r="29" spans="2:20">
      <c r="B29" s="9"/>
      <c r="C29" s="105"/>
      <c r="D29" s="106"/>
      <c r="E29" s="106"/>
      <c r="F29" s="106"/>
      <c r="G29" s="106"/>
      <c r="H29" s="93"/>
      <c r="I29" s="62"/>
      <c r="J29" s="66"/>
      <c r="K29" s="66"/>
      <c r="L29" s="14"/>
      <c r="M29" s="102" t="s">
        <v>81</v>
      </c>
      <c r="N29" s="103"/>
      <c r="O29" s="103"/>
      <c r="P29" s="103"/>
      <c r="Q29" s="104"/>
      <c r="R29" s="20">
        <v>838200</v>
      </c>
      <c r="S29" s="22"/>
      <c r="T29" s="5"/>
    </row>
    <row r="30" spans="2:20">
      <c r="B30" s="9" t="s">
        <v>32</v>
      </c>
      <c r="C30" s="24" t="s">
        <v>6</v>
      </c>
      <c r="D30" s="11"/>
      <c r="E30" s="11"/>
      <c r="F30" s="11"/>
      <c r="G30" s="11"/>
      <c r="H30" s="11"/>
      <c r="I30" s="67">
        <f>SUM(I31:I40)</f>
        <v>4907018</v>
      </c>
      <c r="J30" s="67">
        <f>SUM(J31:J40)</f>
        <v>0</v>
      </c>
      <c r="K30" s="67">
        <f>SUM(K31:K40)</f>
        <v>0</v>
      </c>
      <c r="L30" s="14" t="s">
        <v>28</v>
      </c>
      <c r="M30" s="113" t="s">
        <v>62</v>
      </c>
      <c r="N30" s="118"/>
      <c r="O30" s="118"/>
      <c r="P30" s="118"/>
      <c r="Q30" s="119"/>
      <c r="R30" s="84">
        <v>3951968</v>
      </c>
      <c r="S30" s="25"/>
      <c r="T30" s="25"/>
    </row>
    <row r="31" spans="2:20" ht="26.25" customHeight="1">
      <c r="B31" s="9"/>
      <c r="C31" s="102" t="s">
        <v>16</v>
      </c>
      <c r="D31" s="103"/>
      <c r="E31" s="103"/>
      <c r="F31" s="103"/>
      <c r="G31" s="103"/>
      <c r="H31" s="104"/>
      <c r="I31" s="60">
        <v>19050</v>
      </c>
      <c r="J31" s="60"/>
      <c r="K31" s="60"/>
      <c r="L31" s="14" t="s">
        <v>29</v>
      </c>
      <c r="M31" s="120" t="s">
        <v>96</v>
      </c>
      <c r="N31" s="121"/>
      <c r="O31" s="121"/>
      <c r="P31" s="121"/>
      <c r="Q31" s="122"/>
      <c r="R31" s="81">
        <v>10898000</v>
      </c>
      <c r="S31" s="81"/>
      <c r="T31" s="81"/>
    </row>
    <row r="32" spans="2:20" ht="26.25" customHeight="1">
      <c r="B32" s="9"/>
      <c r="C32" s="126" t="s">
        <v>89</v>
      </c>
      <c r="D32" s="127"/>
      <c r="E32" s="127"/>
      <c r="F32" s="127"/>
      <c r="G32" s="127"/>
      <c r="H32" s="96"/>
      <c r="I32" s="60">
        <v>375000</v>
      </c>
      <c r="J32" s="60"/>
      <c r="K32" s="60"/>
      <c r="L32" s="14"/>
      <c r="M32" s="97"/>
      <c r="N32" s="98"/>
      <c r="O32" s="98"/>
      <c r="P32" s="98"/>
      <c r="Q32" s="99"/>
      <c r="R32" s="81"/>
      <c r="S32" s="81"/>
      <c r="T32" s="81"/>
    </row>
    <row r="33" spans="2:20" ht="26.25" customHeight="1">
      <c r="B33" s="9"/>
      <c r="C33" s="102" t="s">
        <v>8</v>
      </c>
      <c r="D33" s="103"/>
      <c r="E33" s="103"/>
      <c r="F33" s="103"/>
      <c r="G33" s="103"/>
      <c r="H33" s="104"/>
      <c r="I33" s="60">
        <v>60000</v>
      </c>
      <c r="J33" s="60"/>
      <c r="K33" s="60"/>
      <c r="L33" s="14" t="s">
        <v>30</v>
      </c>
      <c r="M33" s="120" t="s">
        <v>97</v>
      </c>
      <c r="N33" s="121"/>
      <c r="O33" s="121"/>
      <c r="P33" s="121"/>
      <c r="Q33" s="122"/>
      <c r="R33" s="81">
        <v>6585651</v>
      </c>
      <c r="S33" s="81"/>
      <c r="T33" s="81"/>
    </row>
    <row r="34" spans="2:20" ht="18" customHeight="1">
      <c r="B34" s="9"/>
      <c r="C34" s="102" t="s">
        <v>75</v>
      </c>
      <c r="D34" s="103"/>
      <c r="E34" s="103"/>
      <c r="F34" s="103"/>
      <c r="G34" s="103"/>
      <c r="H34" s="104"/>
      <c r="I34" s="60">
        <v>838200</v>
      </c>
      <c r="J34" s="60"/>
      <c r="K34" s="60"/>
      <c r="L34" s="14"/>
      <c r="M34" s="138"/>
      <c r="N34" s="139"/>
      <c r="O34" s="139"/>
      <c r="P34" s="139"/>
      <c r="Q34" s="140"/>
      <c r="R34" s="82"/>
      <c r="S34" s="80"/>
      <c r="T34" s="80"/>
    </row>
    <row r="35" spans="2:20">
      <c r="B35" s="9"/>
      <c r="C35" s="102" t="s">
        <v>10</v>
      </c>
      <c r="D35" s="103"/>
      <c r="E35" s="103"/>
      <c r="F35" s="103"/>
      <c r="G35" s="103"/>
      <c r="H35" s="104"/>
      <c r="I35" s="60">
        <v>1988770</v>
      </c>
      <c r="J35" s="60"/>
      <c r="K35" s="60"/>
      <c r="L35" s="14"/>
      <c r="M35" s="116"/>
      <c r="N35" s="141"/>
      <c r="O35" s="141"/>
      <c r="P35" s="141"/>
      <c r="Q35" s="142"/>
      <c r="R35" s="82"/>
      <c r="S35" s="80"/>
      <c r="T35" s="80"/>
    </row>
    <row r="36" spans="2:20">
      <c r="B36" s="9"/>
      <c r="C36" s="102" t="s">
        <v>77</v>
      </c>
      <c r="D36" s="103"/>
      <c r="E36" s="103"/>
      <c r="F36" s="103"/>
      <c r="G36" s="103"/>
      <c r="H36" s="104"/>
      <c r="I36" s="61">
        <v>124548</v>
      </c>
      <c r="J36" s="60"/>
      <c r="K36" s="60"/>
      <c r="L36" s="14"/>
      <c r="M36" s="123"/>
      <c r="N36" s="124"/>
      <c r="O36" s="124"/>
      <c r="P36" s="124"/>
      <c r="Q36" s="125"/>
      <c r="R36" s="80"/>
      <c r="S36" s="80"/>
      <c r="T36" s="80"/>
    </row>
    <row r="37" spans="2:20">
      <c r="B37" s="9"/>
      <c r="C37" s="102" t="s">
        <v>17</v>
      </c>
      <c r="D37" s="103"/>
      <c r="E37" s="103"/>
      <c r="F37" s="103"/>
      <c r="G37" s="103"/>
      <c r="H37" s="104"/>
      <c r="I37" s="61">
        <v>1079500</v>
      </c>
      <c r="J37" s="60"/>
      <c r="K37" s="60"/>
      <c r="L37" s="14"/>
      <c r="M37" s="123"/>
      <c r="N37" s="124"/>
      <c r="O37" s="124"/>
      <c r="P37" s="124"/>
      <c r="Q37" s="125"/>
      <c r="R37" s="80"/>
      <c r="S37" s="80"/>
      <c r="T37" s="80"/>
    </row>
    <row r="38" spans="2:20">
      <c r="B38" s="9"/>
      <c r="C38" s="102" t="s">
        <v>18</v>
      </c>
      <c r="D38" s="103"/>
      <c r="E38" s="103"/>
      <c r="F38" s="103"/>
      <c r="G38" s="103"/>
      <c r="H38" s="104"/>
      <c r="I38" s="60">
        <v>60000</v>
      </c>
      <c r="J38" s="60"/>
      <c r="K38" s="60"/>
      <c r="L38" s="14"/>
      <c r="M38" s="57"/>
      <c r="N38" s="58"/>
      <c r="O38" s="58"/>
      <c r="P38" s="58"/>
      <c r="Q38" s="59"/>
      <c r="R38" s="26"/>
      <c r="S38" s="26"/>
      <c r="T38" s="26"/>
    </row>
    <row r="39" spans="2:20">
      <c r="B39" s="9"/>
      <c r="C39" s="102" t="s">
        <v>90</v>
      </c>
      <c r="D39" s="103"/>
      <c r="E39" s="103"/>
      <c r="F39" s="103"/>
      <c r="G39" s="103"/>
      <c r="H39" s="90"/>
      <c r="I39" s="60">
        <v>76200</v>
      </c>
      <c r="J39" s="60"/>
      <c r="K39" s="60"/>
      <c r="L39" s="14"/>
      <c r="M39" s="87"/>
      <c r="N39" s="88"/>
      <c r="O39" s="88"/>
      <c r="P39" s="88"/>
      <c r="Q39" s="89"/>
      <c r="R39" s="26"/>
      <c r="S39" s="26"/>
      <c r="T39" s="26"/>
    </row>
    <row r="40" spans="2:20">
      <c r="B40" s="9"/>
      <c r="C40" s="102" t="s">
        <v>86</v>
      </c>
      <c r="D40" s="103"/>
      <c r="E40" s="103"/>
      <c r="F40" s="103"/>
      <c r="G40" s="103"/>
      <c r="H40" s="104"/>
      <c r="I40" s="60">
        <v>285750</v>
      </c>
      <c r="J40" s="60"/>
      <c r="K40" s="60"/>
      <c r="L40" s="14"/>
      <c r="M40" s="113" t="s">
        <v>83</v>
      </c>
      <c r="N40" s="114"/>
      <c r="O40" s="114"/>
      <c r="P40" s="114"/>
      <c r="Q40" s="115"/>
      <c r="R40" s="23">
        <v>1564856</v>
      </c>
      <c r="S40" s="23"/>
      <c r="T40" s="23"/>
    </row>
    <row r="41" spans="2:20">
      <c r="B41" s="9" t="s">
        <v>73</v>
      </c>
      <c r="C41" s="113" t="s">
        <v>31</v>
      </c>
      <c r="D41" s="114"/>
      <c r="E41" s="114"/>
      <c r="F41" s="114"/>
      <c r="G41" s="114"/>
      <c r="H41" s="28"/>
      <c r="I41" s="68"/>
      <c r="J41" s="68"/>
      <c r="K41" s="68"/>
      <c r="L41" s="14"/>
      <c r="M41" s="27"/>
      <c r="N41" s="27"/>
      <c r="O41" s="27"/>
      <c r="P41" s="27"/>
      <c r="Q41" s="27"/>
      <c r="R41" s="23"/>
      <c r="S41" s="23"/>
      <c r="T41" s="23"/>
    </row>
    <row r="42" spans="2:20">
      <c r="B42" s="9" t="s">
        <v>35</v>
      </c>
      <c r="C42" s="10" t="s">
        <v>33</v>
      </c>
      <c r="D42" s="11"/>
      <c r="E42" s="11"/>
      <c r="F42" s="11"/>
      <c r="G42" s="11"/>
      <c r="H42" s="11"/>
      <c r="I42" s="67">
        <f>SUM(I44+I43)</f>
        <v>6995651</v>
      </c>
      <c r="J42" s="67">
        <f>SUM(J44+J43)</f>
        <v>0</v>
      </c>
      <c r="K42" s="67">
        <f>SUM(K44+K43)</f>
        <v>0</v>
      </c>
      <c r="L42" s="14"/>
      <c r="M42" s="29"/>
      <c r="N42" s="29"/>
      <c r="O42" s="30"/>
      <c r="P42" s="30"/>
      <c r="Q42" s="31"/>
      <c r="R42" s="20"/>
      <c r="S42" s="20"/>
      <c r="T42" s="20"/>
    </row>
    <row r="43" spans="2:20">
      <c r="B43" s="9"/>
      <c r="C43" s="116" t="s">
        <v>34</v>
      </c>
      <c r="D43" s="117"/>
      <c r="E43" s="117"/>
      <c r="F43" s="117"/>
      <c r="G43" s="117"/>
      <c r="H43" s="32"/>
      <c r="I43" s="79">
        <v>4955651</v>
      </c>
      <c r="J43" s="65"/>
      <c r="K43" s="65"/>
      <c r="L43" s="14"/>
      <c r="M43" s="29"/>
      <c r="N43" s="29"/>
      <c r="O43" s="30"/>
      <c r="P43" s="30"/>
      <c r="Q43" s="31"/>
      <c r="R43" s="20"/>
      <c r="S43" s="20"/>
      <c r="T43" s="20"/>
    </row>
    <row r="44" spans="2:20">
      <c r="B44" s="9"/>
      <c r="C44" s="128" t="s">
        <v>92</v>
      </c>
      <c r="D44" s="129"/>
      <c r="E44" s="129"/>
      <c r="F44" s="129"/>
      <c r="G44" s="129"/>
      <c r="H44" s="130"/>
      <c r="I44" s="69">
        <v>2040000</v>
      </c>
      <c r="J44" s="69"/>
      <c r="K44" s="69"/>
      <c r="L44" s="14"/>
      <c r="M44" s="29"/>
      <c r="N44" s="29"/>
      <c r="O44" s="30"/>
      <c r="P44" s="30"/>
      <c r="Q44" s="31"/>
      <c r="R44" s="18"/>
      <c r="S44" s="33"/>
      <c r="T44" s="33"/>
    </row>
    <row r="45" spans="2:20">
      <c r="B45" s="9" t="s">
        <v>39</v>
      </c>
      <c r="C45" s="113" t="s">
        <v>36</v>
      </c>
      <c r="D45" s="114"/>
      <c r="E45" s="114"/>
      <c r="F45" s="114"/>
      <c r="G45" s="114"/>
      <c r="H45" s="34"/>
      <c r="I45" s="70">
        <v>34380067</v>
      </c>
      <c r="J45" s="70"/>
      <c r="K45" s="70"/>
      <c r="L45" s="14"/>
      <c r="M45" s="29"/>
      <c r="N45" s="29"/>
      <c r="O45" s="30"/>
      <c r="P45" s="30"/>
      <c r="Q45" s="31"/>
      <c r="R45" s="18"/>
      <c r="S45" s="33"/>
      <c r="T45" s="33"/>
    </row>
    <row r="46" spans="2:20">
      <c r="B46" s="35"/>
      <c r="C46" s="131" t="s">
        <v>37</v>
      </c>
      <c r="D46" s="132"/>
      <c r="E46" s="132"/>
      <c r="F46" s="132"/>
      <c r="G46" s="132"/>
      <c r="H46" s="36"/>
      <c r="I46" s="71">
        <f>SUM(I7+I15+I30+I42+I45)</f>
        <v>81693288</v>
      </c>
      <c r="J46" s="71">
        <f>SUM(J7+J15+J30+J42+J45)</f>
        <v>0</v>
      </c>
      <c r="K46" s="71">
        <f>SUM(K7+K15+K30+K41+K42+K45)</f>
        <v>0</v>
      </c>
      <c r="L46" s="14"/>
      <c r="M46" s="131" t="s">
        <v>38</v>
      </c>
      <c r="N46" s="132"/>
      <c r="O46" s="132"/>
      <c r="P46" s="132"/>
      <c r="Q46" s="133"/>
      <c r="R46" s="23">
        <f>SUM(R7+R30+R31+R33+R40)</f>
        <v>81693288</v>
      </c>
      <c r="S46" s="23">
        <f>SUM(S7+S30+S31+S35+S40)</f>
        <v>0</v>
      </c>
      <c r="T46" s="23">
        <f>SUM(T7+T30+T31+T35+T40)</f>
        <v>0</v>
      </c>
    </row>
    <row r="47" spans="2:20">
      <c r="B47" s="35"/>
      <c r="C47" s="113" t="s">
        <v>84</v>
      </c>
      <c r="D47" s="114"/>
      <c r="E47" s="114"/>
      <c r="F47" s="114"/>
      <c r="G47" s="114"/>
      <c r="H47" s="115"/>
      <c r="I47" s="70"/>
      <c r="J47" s="68"/>
      <c r="K47" s="95"/>
      <c r="L47" s="14"/>
      <c r="M47" s="105"/>
      <c r="N47" s="106"/>
      <c r="O47" s="106"/>
      <c r="P47" s="106"/>
      <c r="Q47" s="134"/>
      <c r="R47" s="20"/>
      <c r="S47" s="20"/>
      <c r="T47" s="20"/>
    </row>
    <row r="48" spans="2:20">
      <c r="B48" s="91" t="s">
        <v>41</v>
      </c>
      <c r="C48" s="113" t="s">
        <v>7</v>
      </c>
      <c r="D48" s="114"/>
      <c r="E48" s="114"/>
      <c r="F48" s="114"/>
      <c r="G48" s="114"/>
      <c r="H48" s="27"/>
      <c r="I48" s="72">
        <f>SUM(I49:I51)</f>
        <v>42575474</v>
      </c>
      <c r="J48" s="72">
        <f>SUM(J49:J53)</f>
        <v>0</v>
      </c>
      <c r="K48" s="72">
        <f>SUM(K49:K53)</f>
        <v>0</v>
      </c>
      <c r="L48" s="14" t="s">
        <v>40</v>
      </c>
      <c r="M48" s="113" t="s">
        <v>63</v>
      </c>
      <c r="N48" s="114"/>
      <c r="O48" s="114"/>
      <c r="P48" s="114"/>
      <c r="Q48" s="115"/>
      <c r="R48" s="37">
        <f>SUM(R49:R53)</f>
        <v>138810652</v>
      </c>
      <c r="S48" s="37">
        <f>SUM(S49:S51)</f>
        <v>0</v>
      </c>
      <c r="T48" s="37"/>
    </row>
    <row r="49" spans="2:20">
      <c r="B49" s="35"/>
      <c r="C49" s="102" t="s">
        <v>59</v>
      </c>
      <c r="D49" s="107"/>
      <c r="E49" s="107"/>
      <c r="F49" s="107"/>
      <c r="G49" s="107"/>
      <c r="H49" s="4"/>
      <c r="I49" s="60">
        <v>250000</v>
      </c>
      <c r="J49" s="60"/>
      <c r="K49" s="60"/>
      <c r="L49" s="14"/>
      <c r="M49" s="102" t="s">
        <v>64</v>
      </c>
      <c r="N49" s="103"/>
      <c r="O49" s="103"/>
      <c r="P49" s="103"/>
      <c r="Q49" s="104"/>
      <c r="R49" s="20">
        <v>82245033</v>
      </c>
      <c r="S49" s="20"/>
      <c r="T49" s="20"/>
    </row>
    <row r="50" spans="2:20">
      <c r="B50" s="35"/>
      <c r="C50" s="102" t="s">
        <v>58</v>
      </c>
      <c r="D50" s="103"/>
      <c r="E50" s="103"/>
      <c r="F50" s="103"/>
      <c r="G50" s="103"/>
      <c r="H50" s="100"/>
      <c r="I50" s="60">
        <v>35175809</v>
      </c>
      <c r="J50" s="60"/>
      <c r="K50" s="60"/>
      <c r="L50" s="14"/>
      <c r="M50" s="105"/>
      <c r="N50" s="106"/>
      <c r="O50" s="106"/>
      <c r="P50" s="106"/>
      <c r="Q50" s="134"/>
      <c r="R50" s="20"/>
      <c r="S50" s="20"/>
      <c r="T50" s="20"/>
    </row>
    <row r="51" spans="2:20">
      <c r="B51" s="35"/>
      <c r="C51" s="102" t="s">
        <v>69</v>
      </c>
      <c r="D51" s="107"/>
      <c r="E51" s="107"/>
      <c r="F51" s="107"/>
      <c r="G51" s="107"/>
      <c r="H51" s="4"/>
      <c r="I51" s="60">
        <v>7149665</v>
      </c>
      <c r="J51" s="60"/>
      <c r="K51" s="60"/>
      <c r="L51" s="14"/>
      <c r="M51" s="102" t="s">
        <v>4</v>
      </c>
      <c r="N51" s="103"/>
      <c r="O51" s="103"/>
      <c r="P51" s="103"/>
      <c r="Q51" s="104"/>
      <c r="R51" s="20">
        <v>56565619</v>
      </c>
      <c r="S51" s="20"/>
      <c r="T51" s="20"/>
    </row>
    <row r="52" spans="2:20">
      <c r="B52" s="35" t="s">
        <v>43</v>
      </c>
      <c r="C52" s="154" t="s">
        <v>60</v>
      </c>
      <c r="D52" s="155"/>
      <c r="E52" s="155"/>
      <c r="F52" s="155"/>
      <c r="G52" s="155"/>
      <c r="H52" s="77"/>
      <c r="I52" s="78">
        <f>SUM(I53)</f>
        <v>8500000</v>
      </c>
      <c r="J52" s="78">
        <f t="shared" ref="J52:K52" si="0">SUM(J53)</f>
        <v>0</v>
      </c>
      <c r="K52" s="78">
        <f t="shared" si="0"/>
        <v>0</v>
      </c>
      <c r="L52" s="14"/>
      <c r="M52" s="102" t="s">
        <v>65</v>
      </c>
      <c r="N52" s="103"/>
      <c r="O52" s="103"/>
      <c r="P52" s="103"/>
      <c r="Q52" s="104"/>
      <c r="R52" s="20"/>
      <c r="S52" s="20"/>
      <c r="T52" s="20"/>
    </row>
    <row r="53" spans="2:20" ht="25.5" customHeight="1">
      <c r="B53" s="35"/>
      <c r="C53" s="126" t="s">
        <v>91</v>
      </c>
      <c r="D53" s="156"/>
      <c r="E53" s="156"/>
      <c r="F53" s="156"/>
      <c r="G53" s="156"/>
      <c r="H53" s="4"/>
      <c r="I53" s="60">
        <v>8500000</v>
      </c>
      <c r="J53" s="60"/>
      <c r="K53" s="60"/>
      <c r="L53" s="14"/>
      <c r="M53" s="157"/>
      <c r="N53" s="158"/>
      <c r="O53" s="158"/>
      <c r="P53" s="158"/>
      <c r="Q53" s="159"/>
      <c r="R53" s="20"/>
      <c r="S53" s="20"/>
      <c r="T53" s="20"/>
    </row>
    <row r="54" spans="2:20">
      <c r="B54" s="35" t="s">
        <v>25</v>
      </c>
      <c r="C54" s="24" t="s">
        <v>70</v>
      </c>
      <c r="D54" s="11"/>
      <c r="E54" s="11"/>
      <c r="F54" s="11"/>
      <c r="G54" s="11"/>
      <c r="H54" s="11"/>
      <c r="I54" s="67">
        <v>87735178</v>
      </c>
      <c r="J54" s="67"/>
      <c r="K54" s="67"/>
      <c r="L54" s="14" t="s">
        <v>42</v>
      </c>
      <c r="M54" s="146" t="s">
        <v>68</v>
      </c>
      <c r="N54" s="147"/>
      <c r="O54" s="147"/>
      <c r="P54" s="147"/>
      <c r="Q54" s="148"/>
      <c r="R54" s="85"/>
      <c r="S54" s="38"/>
      <c r="T54" s="38"/>
    </row>
    <row r="55" spans="2:20">
      <c r="B55" s="35"/>
      <c r="C55" s="39" t="s">
        <v>44</v>
      </c>
      <c r="D55" s="40"/>
      <c r="E55" s="41"/>
      <c r="F55" s="36"/>
      <c r="G55" s="36"/>
      <c r="H55" s="42"/>
      <c r="I55" s="63"/>
      <c r="J55" s="63"/>
      <c r="K55" s="63"/>
      <c r="L55" s="14" t="s">
        <v>45</v>
      </c>
      <c r="M55" s="146" t="s">
        <v>46</v>
      </c>
      <c r="N55" s="147"/>
      <c r="O55" s="147"/>
      <c r="P55" s="147"/>
      <c r="Q55" s="148"/>
      <c r="R55" s="85"/>
      <c r="S55" s="16"/>
      <c r="T55" s="16"/>
    </row>
    <row r="56" spans="2:20">
      <c r="B56" s="35" t="s">
        <v>28</v>
      </c>
      <c r="C56" s="39" t="s">
        <v>47</v>
      </c>
      <c r="D56" s="40"/>
      <c r="E56" s="41"/>
      <c r="F56" s="36"/>
      <c r="G56" s="36"/>
      <c r="H56" s="42"/>
      <c r="I56" s="63">
        <f>SUM(I47+I48+I52+I54+I55)</f>
        <v>138810652</v>
      </c>
      <c r="J56" s="63"/>
      <c r="K56" s="63"/>
      <c r="L56" s="14"/>
      <c r="M56" s="146" t="s">
        <v>48</v>
      </c>
      <c r="N56" s="149"/>
      <c r="O56" s="149"/>
      <c r="P56" s="149"/>
      <c r="Q56" s="150"/>
      <c r="R56" s="85">
        <f>SUM(R48+R54)</f>
        <v>138810652</v>
      </c>
      <c r="S56" s="16"/>
      <c r="T56" s="16"/>
    </row>
    <row r="57" spans="2:20">
      <c r="B57" s="35"/>
      <c r="C57" s="43" t="s">
        <v>49</v>
      </c>
      <c r="D57" s="44"/>
      <c r="E57" s="45"/>
      <c r="F57" s="44"/>
      <c r="G57" s="44"/>
      <c r="H57" s="46"/>
      <c r="I57" s="73">
        <f>SUM(I46+I56)</f>
        <v>220503940</v>
      </c>
      <c r="J57" s="73">
        <f>SUM(J46+J56)</f>
        <v>0</v>
      </c>
      <c r="K57" s="73">
        <f>SUM(K46+K56)</f>
        <v>0</v>
      </c>
      <c r="L57" s="47"/>
      <c r="M57" s="151" t="s">
        <v>50</v>
      </c>
      <c r="N57" s="152"/>
      <c r="O57" s="152"/>
      <c r="P57" s="152"/>
      <c r="Q57" s="153"/>
      <c r="R57" s="48">
        <f>SUM(R46+R56)</f>
        <v>220503940</v>
      </c>
      <c r="S57" s="48">
        <f>SUM(S46+S56)</f>
        <v>0</v>
      </c>
      <c r="T57" s="48">
        <f>SUM(T46+T56)</f>
        <v>0</v>
      </c>
    </row>
    <row r="58" spans="2:20">
      <c r="B58" s="35"/>
      <c r="C58" s="113" t="s">
        <v>61</v>
      </c>
      <c r="D58" s="143"/>
      <c r="E58" s="143"/>
      <c r="F58" s="143"/>
      <c r="G58" s="143"/>
      <c r="H58" s="40"/>
      <c r="I58" s="63"/>
      <c r="J58" s="63"/>
      <c r="K58" s="63"/>
      <c r="L58" s="14"/>
      <c r="M58" s="113" t="s">
        <v>61</v>
      </c>
      <c r="N58" s="114"/>
      <c r="O58" s="114"/>
      <c r="P58" s="114"/>
      <c r="Q58" s="115"/>
      <c r="R58" s="49"/>
      <c r="S58" s="49"/>
      <c r="T58" s="49"/>
    </row>
    <row r="59" spans="2:20" ht="15.75">
      <c r="B59" s="50"/>
      <c r="C59" s="144" t="s">
        <v>51</v>
      </c>
      <c r="D59" s="145"/>
      <c r="E59" s="145"/>
      <c r="F59" s="145"/>
      <c r="G59" s="145"/>
      <c r="H59" s="51"/>
      <c r="I59" s="74">
        <f>SUM(I57:I58)</f>
        <v>220503940</v>
      </c>
      <c r="J59" s="74">
        <f>SUM(J57:J58)</f>
        <v>0</v>
      </c>
      <c r="K59" s="74">
        <f>SUM(K57:K58)</f>
        <v>0</v>
      </c>
      <c r="L59" s="52"/>
      <c r="M59" s="53" t="s">
        <v>52</v>
      </c>
      <c r="N59" s="54"/>
      <c r="O59" s="54"/>
      <c r="P59" s="54"/>
      <c r="Q59" s="55"/>
      <c r="R59" s="56">
        <f>SUM(R57+R58)</f>
        <v>220503940</v>
      </c>
      <c r="S59" s="56">
        <f>SUM(S57+S58)</f>
        <v>0</v>
      </c>
      <c r="T59" s="56">
        <f>SUM(T57+T58)</f>
        <v>0</v>
      </c>
    </row>
  </sheetData>
  <mergeCells count="97">
    <mergeCell ref="C6:H6"/>
    <mergeCell ref="M6:Q6"/>
    <mergeCell ref="M9:Q9"/>
    <mergeCell ref="M10:Q10"/>
    <mergeCell ref="M14:Q14"/>
    <mergeCell ref="C9:H9"/>
    <mergeCell ref="C10:H10"/>
    <mergeCell ref="C12:H12"/>
    <mergeCell ref="C8:G8"/>
    <mergeCell ref="C14:G14"/>
    <mergeCell ref="C7:G7"/>
    <mergeCell ref="C13:G13"/>
    <mergeCell ref="M13:Q13"/>
    <mergeCell ref="C11:G11"/>
    <mergeCell ref="M11:Q11"/>
    <mergeCell ref="B2:E2"/>
    <mergeCell ref="B3:E3"/>
    <mergeCell ref="B4:R4"/>
    <mergeCell ref="B5:R5"/>
    <mergeCell ref="S5:T5"/>
    <mergeCell ref="B1:T1"/>
    <mergeCell ref="C49:G49"/>
    <mergeCell ref="M49:Q49"/>
    <mergeCell ref="C51:G51"/>
    <mergeCell ref="M51:Q51"/>
    <mergeCell ref="M57:Q57"/>
    <mergeCell ref="C52:G52"/>
    <mergeCell ref="M52:Q52"/>
    <mergeCell ref="C53:G53"/>
    <mergeCell ref="M53:Q53"/>
    <mergeCell ref="C50:G50"/>
    <mergeCell ref="M50:Q50"/>
    <mergeCell ref="C58:G58"/>
    <mergeCell ref="M58:Q58"/>
    <mergeCell ref="C59:G59"/>
    <mergeCell ref="M54:Q54"/>
    <mergeCell ref="M55:Q55"/>
    <mergeCell ref="M56:Q56"/>
    <mergeCell ref="C48:G48"/>
    <mergeCell ref="M48:Q48"/>
    <mergeCell ref="M12:Q12"/>
    <mergeCell ref="C18:H18"/>
    <mergeCell ref="M18:Q18"/>
    <mergeCell ref="M33:Q33"/>
    <mergeCell ref="M34:Q34"/>
    <mergeCell ref="M35:Q35"/>
    <mergeCell ref="M36:Q36"/>
    <mergeCell ref="M22:Q22"/>
    <mergeCell ref="M23:Q23"/>
    <mergeCell ref="M24:Q24"/>
    <mergeCell ref="M25:Q25"/>
    <mergeCell ref="M27:Q27"/>
    <mergeCell ref="M21:Q21"/>
    <mergeCell ref="C16:H16"/>
    <mergeCell ref="C44:H44"/>
    <mergeCell ref="C45:G45"/>
    <mergeCell ref="C46:G46"/>
    <mergeCell ref="M46:Q46"/>
    <mergeCell ref="C47:H47"/>
    <mergeCell ref="M47:Q47"/>
    <mergeCell ref="C43:G43"/>
    <mergeCell ref="M30:Q30"/>
    <mergeCell ref="C31:H31"/>
    <mergeCell ref="M31:Q31"/>
    <mergeCell ref="C33:H33"/>
    <mergeCell ref="C40:H40"/>
    <mergeCell ref="M40:Q40"/>
    <mergeCell ref="C41:G41"/>
    <mergeCell ref="C34:H34"/>
    <mergeCell ref="C35:H35"/>
    <mergeCell ref="C36:H36"/>
    <mergeCell ref="C37:H37"/>
    <mergeCell ref="C38:H38"/>
    <mergeCell ref="M37:Q37"/>
    <mergeCell ref="C39:G39"/>
    <mergeCell ref="C32:G32"/>
    <mergeCell ref="C25:G25"/>
    <mergeCell ref="C19:G19"/>
    <mergeCell ref="M15:Q15"/>
    <mergeCell ref="C20:H20"/>
    <mergeCell ref="M20:Q20"/>
    <mergeCell ref="M16:Q16"/>
    <mergeCell ref="C17:H17"/>
    <mergeCell ref="M17:Q17"/>
    <mergeCell ref="M19:Q19"/>
    <mergeCell ref="C15:H15"/>
    <mergeCell ref="C22:G22"/>
    <mergeCell ref="C23:G23"/>
    <mergeCell ref="C21:H21"/>
    <mergeCell ref="C24:G24"/>
    <mergeCell ref="M26:Q26"/>
    <mergeCell ref="C26:G26"/>
    <mergeCell ref="C28:G28"/>
    <mergeCell ref="M28:Q28"/>
    <mergeCell ref="C29:G29"/>
    <mergeCell ref="M29:Q29"/>
    <mergeCell ref="C27:G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2018-02-19T12:20:41Z</cp:lastPrinted>
  <dcterms:created xsi:type="dcterms:W3CDTF">2012-02-02T10:48:30Z</dcterms:created>
  <dcterms:modified xsi:type="dcterms:W3CDTF">2018-02-19T12:20:47Z</dcterms:modified>
</cp:coreProperties>
</file>