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149" i="1"/>
  <c r="I149"/>
  <c r="H149"/>
  <c r="G149"/>
  <c r="F149"/>
  <c r="E149"/>
  <c r="D148"/>
  <c r="C148"/>
  <c r="D147"/>
  <c r="D149" s="1"/>
  <c r="C147"/>
  <c r="C149" s="1"/>
  <c r="J139"/>
  <c r="I139"/>
  <c r="H139"/>
  <c r="G139"/>
  <c r="F139"/>
  <c r="E139"/>
  <c r="D138"/>
  <c r="C138"/>
  <c r="D137"/>
  <c r="C137"/>
  <c r="D136"/>
  <c r="C136"/>
  <c r="D135"/>
  <c r="C135"/>
  <c r="D134"/>
  <c r="D139" s="1"/>
  <c r="C134"/>
  <c r="C139" s="1"/>
  <c r="D126"/>
  <c r="C126"/>
  <c r="D125"/>
  <c r="C125"/>
  <c r="J124"/>
  <c r="I124"/>
  <c r="H124"/>
  <c r="G124"/>
  <c r="F124"/>
  <c r="E124"/>
  <c r="D124"/>
  <c r="C124"/>
  <c r="D123"/>
  <c r="C123"/>
  <c r="D122"/>
  <c r="C122"/>
  <c r="J121"/>
  <c r="I121"/>
  <c r="H121"/>
  <c r="G121"/>
  <c r="F121"/>
  <c r="E121"/>
  <c r="D121"/>
  <c r="C121"/>
  <c r="D120"/>
  <c r="C120"/>
  <c r="D119"/>
  <c r="C119"/>
  <c r="J118"/>
  <c r="I118"/>
  <c r="H118"/>
  <c r="G118"/>
  <c r="F118"/>
  <c r="E118"/>
  <c r="D118"/>
  <c r="C118"/>
  <c r="D117"/>
  <c r="C117"/>
  <c r="D116"/>
  <c r="C116"/>
  <c r="J115"/>
  <c r="I115"/>
  <c r="H115"/>
  <c r="G115"/>
  <c r="F115"/>
  <c r="E115"/>
  <c r="D115"/>
  <c r="C115"/>
  <c r="J114"/>
  <c r="I114"/>
  <c r="H114"/>
  <c r="G114"/>
  <c r="F114"/>
  <c r="E114"/>
  <c r="D114"/>
  <c r="C114"/>
  <c r="D113"/>
  <c r="C113"/>
  <c r="D112"/>
  <c r="C112"/>
  <c r="J111"/>
  <c r="I111"/>
  <c r="I127" s="1"/>
  <c r="H111"/>
  <c r="G111"/>
  <c r="G127" s="1"/>
  <c r="F111"/>
  <c r="E111"/>
  <c r="E127" s="1"/>
  <c r="D111"/>
  <c r="C111"/>
  <c r="C127" s="1"/>
  <c r="C103"/>
  <c r="C102"/>
  <c r="C101"/>
  <c r="I100"/>
  <c r="G100"/>
  <c r="G104" s="1"/>
  <c r="E100"/>
  <c r="C99"/>
  <c r="C98"/>
  <c r="C97"/>
  <c r="C100" s="1"/>
  <c r="I96"/>
  <c r="I104" s="1"/>
  <c r="G96"/>
  <c r="E96"/>
  <c r="E104" s="1"/>
  <c r="C95"/>
  <c r="C94"/>
  <c r="C93"/>
  <c r="C92"/>
  <c r="C91"/>
  <c r="B91"/>
  <c r="B92" s="1"/>
  <c r="B93" s="1"/>
  <c r="B94" s="1"/>
  <c r="B95" s="1"/>
  <c r="B96" s="1"/>
  <c r="B97" s="1"/>
  <c r="B98" s="1"/>
  <c r="B99" s="1"/>
  <c r="B100" s="1"/>
  <c r="B101" s="1"/>
  <c r="B102" s="1"/>
  <c r="B103" s="1"/>
  <c r="C90"/>
  <c r="C96" s="1"/>
  <c r="C104" s="1"/>
  <c r="D82"/>
  <c r="C82"/>
  <c r="D81"/>
  <c r="C81"/>
  <c r="D80"/>
  <c r="C80"/>
  <c r="D79"/>
  <c r="C79"/>
  <c r="D78"/>
  <c r="C78"/>
  <c r="D76"/>
  <c r="C76"/>
  <c r="D75"/>
  <c r="C75"/>
  <c r="D74"/>
  <c r="C74"/>
  <c r="D73"/>
  <c r="C73"/>
  <c r="J72"/>
  <c r="I72"/>
  <c r="H72"/>
  <c r="G72"/>
  <c r="F72"/>
  <c r="E72"/>
  <c r="D72"/>
  <c r="C72"/>
  <c r="J71"/>
  <c r="I71"/>
  <c r="H71"/>
  <c r="G71"/>
  <c r="F71"/>
  <c r="E71"/>
  <c r="D71"/>
  <c r="C71"/>
  <c r="J70"/>
  <c r="I70"/>
  <c r="H70"/>
  <c r="G70"/>
  <c r="F70"/>
  <c r="E70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J61"/>
  <c r="I61"/>
  <c r="H61"/>
  <c r="G61"/>
  <c r="F61"/>
  <c r="E61"/>
  <c r="D61"/>
  <c r="C61"/>
  <c r="J60"/>
  <c r="I60"/>
  <c r="H60"/>
  <c r="G60"/>
  <c r="F60"/>
  <c r="E60"/>
  <c r="D60"/>
  <c r="C60"/>
  <c r="J59"/>
  <c r="I59"/>
  <c r="H59"/>
  <c r="G59"/>
  <c r="F59"/>
  <c r="E59"/>
  <c r="D59"/>
  <c r="C59"/>
  <c r="J58"/>
  <c r="I58"/>
  <c r="H58"/>
  <c r="G58"/>
  <c r="F58"/>
  <c r="E58"/>
  <c r="D58"/>
  <c r="C58"/>
  <c r="J57"/>
  <c r="I57"/>
  <c r="H57"/>
  <c r="G57"/>
  <c r="F57"/>
  <c r="E57"/>
  <c r="D57"/>
  <c r="C57"/>
  <c r="D55"/>
  <c r="C55"/>
  <c r="D54"/>
  <c r="C54"/>
  <c r="D53"/>
  <c r="C53"/>
  <c r="D52"/>
  <c r="C52"/>
  <c r="J51"/>
  <c r="I51"/>
  <c r="H51"/>
  <c r="G51"/>
  <c r="F51"/>
  <c r="E51"/>
  <c r="D51"/>
  <c r="C51"/>
  <c r="J50"/>
  <c r="I50"/>
  <c r="H50"/>
  <c r="G50"/>
  <c r="F50"/>
  <c r="E50"/>
  <c r="D50"/>
  <c r="C50"/>
  <c r="J49"/>
  <c r="I49"/>
  <c r="H49"/>
  <c r="G49"/>
  <c r="F49"/>
  <c r="E49"/>
  <c r="D49"/>
  <c r="C49"/>
  <c r="D48"/>
  <c r="C48"/>
  <c r="D47"/>
  <c r="C47"/>
  <c r="D46"/>
  <c r="C46"/>
  <c r="D45"/>
  <c r="C45"/>
  <c r="J44"/>
  <c r="I44"/>
  <c r="H44"/>
  <c r="G44"/>
  <c r="F44"/>
  <c r="E44"/>
  <c r="D44"/>
  <c r="C44"/>
  <c r="J43"/>
  <c r="I43"/>
  <c r="H43"/>
  <c r="G43"/>
  <c r="F43"/>
  <c r="E43"/>
  <c r="D43"/>
  <c r="C43"/>
  <c r="J42"/>
  <c r="I42"/>
  <c r="H42"/>
  <c r="G42"/>
  <c r="F42"/>
  <c r="E42"/>
  <c r="D42"/>
  <c r="C42"/>
  <c r="D41"/>
  <c r="C41"/>
  <c r="J40"/>
  <c r="I40"/>
  <c r="H40"/>
  <c r="G40"/>
  <c r="F40"/>
  <c r="E40"/>
  <c r="D40"/>
  <c r="C40"/>
  <c r="D39"/>
  <c r="C39"/>
  <c r="D38"/>
  <c r="C38"/>
  <c r="D37"/>
  <c r="C37"/>
  <c r="D36"/>
  <c r="C36"/>
  <c r="D35"/>
  <c r="C35"/>
  <c r="D34"/>
  <c r="C34"/>
  <c r="J33"/>
  <c r="I33"/>
  <c r="H33"/>
  <c r="G33"/>
  <c r="F33"/>
  <c r="E33"/>
  <c r="D33"/>
  <c r="C33"/>
  <c r="D32"/>
  <c r="C32"/>
  <c r="D31"/>
  <c r="C31"/>
  <c r="J30"/>
  <c r="I30"/>
  <c r="H30"/>
  <c r="G30"/>
  <c r="F30"/>
  <c r="E30"/>
  <c r="D30"/>
  <c r="C30"/>
  <c r="J29"/>
  <c r="I29"/>
  <c r="H29"/>
  <c r="G29"/>
  <c r="F29"/>
  <c r="E29"/>
  <c r="D29"/>
  <c r="C29"/>
  <c r="D28"/>
  <c r="C28"/>
  <c r="D27"/>
  <c r="C27"/>
  <c r="J24"/>
  <c r="I24"/>
  <c r="H24"/>
  <c r="G24"/>
  <c r="F24"/>
  <c r="E24"/>
  <c r="D24"/>
  <c r="C24"/>
  <c r="J19"/>
  <c r="I19"/>
  <c r="H19"/>
  <c r="G19"/>
  <c r="F19"/>
  <c r="E19"/>
  <c r="D19"/>
  <c r="C19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D14"/>
  <c r="C14"/>
  <c r="D13"/>
  <c r="C13"/>
  <c r="D12"/>
  <c r="C12"/>
  <c r="D11"/>
  <c r="C11"/>
  <c r="J10"/>
  <c r="I10"/>
  <c r="H10"/>
  <c r="G10"/>
  <c r="F10"/>
  <c r="E10"/>
  <c r="D10"/>
  <c r="C10"/>
  <c r="J9"/>
  <c r="I9"/>
  <c r="H9"/>
  <c r="G9"/>
  <c r="F9"/>
  <c r="E9"/>
  <c r="D9"/>
  <c r="C9"/>
  <c r="J8"/>
  <c r="J77" s="1"/>
  <c r="J83" s="1"/>
  <c r="I8"/>
  <c r="I77" s="1"/>
  <c r="I83" s="1"/>
  <c r="H8"/>
  <c r="H77" s="1"/>
  <c r="H83" s="1"/>
  <c r="G8"/>
  <c r="G77" s="1"/>
  <c r="G83" s="1"/>
  <c r="F8"/>
  <c r="F77" s="1"/>
  <c r="F83" s="1"/>
  <c r="E8"/>
  <c r="E77" s="1"/>
  <c r="E83" s="1"/>
  <c r="D8"/>
  <c r="D77" s="1"/>
  <c r="D83" s="1"/>
  <c r="C8"/>
  <c r="C77" s="1"/>
  <c r="C83" s="1"/>
</calcChain>
</file>

<file path=xl/sharedStrings.xml><?xml version="1.0" encoding="utf-8"?>
<sst xmlns="http://schemas.openxmlformats.org/spreadsheetml/2006/main" count="236" uniqueCount="124">
  <si>
    <t>14. sz.melléklet</t>
  </si>
  <si>
    <t>Harkány Város Önkormányzat
VAGYONKIMUTATÁS
a könyvviteli mérlegben értékkel szereplő eszközökről 2016. év</t>
  </si>
  <si>
    <t>Összesen</t>
  </si>
  <si>
    <t>Önkormányzat</t>
  </si>
  <si>
    <t>HKSK</t>
  </si>
  <si>
    <t>Hivatal</t>
  </si>
  <si>
    <t>Ezer forintban</t>
  </si>
  <si>
    <t>ESZKÖZÖK</t>
  </si>
  <si>
    <t>sor-
szám</t>
  </si>
  <si>
    <t>Bruttó érték</t>
  </si>
  <si>
    <t>Nettó érték</t>
  </si>
  <si>
    <t>I. Immateriális javak (2+5)</t>
  </si>
  <si>
    <t>Törzsvagyon (3+4)</t>
  </si>
  <si>
    <t>Forgalomképtelen (3.1.+3.2.)</t>
  </si>
  <si>
    <t>-kizárólagos önkormányzati tulajdonban álló vagyon</t>
  </si>
  <si>
    <t>3.1.</t>
  </si>
  <si>
    <t>-nemzetgazdasági szempontból kiemelt jelentőségű vagyon</t>
  </si>
  <si>
    <t>3.2.</t>
  </si>
  <si>
    <t>Korlátozottan forgalomképes</t>
  </si>
  <si>
    <t xml:space="preserve">Üzleti vagyon </t>
  </si>
  <si>
    <t>II. Tárgyi eszközök (7+12+19+21+26+31)</t>
  </si>
  <si>
    <t>1. Ingatlanok és kapcsolódó vagyoni értékű jogok (8+11)</t>
  </si>
  <si>
    <t>Törzsvagyon (9+10)</t>
  </si>
  <si>
    <t>Forgalomképtelen (9.1.+9.2.)</t>
  </si>
  <si>
    <t>9.1.</t>
  </si>
  <si>
    <t xml:space="preserve">        Helyi közutak és műtárgyaik</t>
  </si>
  <si>
    <t>9.1.1.</t>
  </si>
  <si>
    <t xml:space="preserve">        Terek, parkok</t>
  </si>
  <si>
    <t>9.1.2.</t>
  </si>
  <si>
    <t xml:space="preserve">        Helyi önkormányzat tulajdonában álló nemzetközi kereskedelmi repülőtér</t>
  </si>
  <si>
    <t>9.1.3.</t>
  </si>
  <si>
    <t xml:space="preserve">        Helyi önkormányzat tulajdonában álló vizek, közcélú vízi létesítmények (ide nem értve a vízi közműveket)</t>
  </si>
  <si>
    <t>9.1.4.</t>
  </si>
  <si>
    <t>9.2.</t>
  </si>
  <si>
    <t xml:space="preserve">        Nemzeti vagyonról szóló tv. 2. számú melléklete szerinti</t>
  </si>
  <si>
    <t>9.2.1.</t>
  </si>
  <si>
    <t xml:space="preserve">        Törvényben, helyi rendeletben ekként meghatározott vagyonelem</t>
  </si>
  <si>
    <t>9.2.2.</t>
  </si>
  <si>
    <t xml:space="preserve">Korlátozottan forgalomképes </t>
  </si>
  <si>
    <t>2. Gépek, berendezések és felszerelések (13+16)</t>
  </si>
  <si>
    <t>Törzsvagyon (14+15)</t>
  </si>
  <si>
    <t>Forgalomképtelen (14.1.+14.2.)</t>
  </si>
  <si>
    <t>14.1.</t>
  </si>
  <si>
    <t>14.2.</t>
  </si>
  <si>
    <t>14.2.1.</t>
  </si>
  <si>
    <t>14.2.2.</t>
  </si>
  <si>
    <t xml:space="preserve">3. Járművek  </t>
  </si>
  <si>
    <t xml:space="preserve">4. Tenyészállatok </t>
  </si>
  <si>
    <t>5. Beruházások, felújítások (22+26)</t>
  </si>
  <si>
    <t>Törzsvagyon (23+24)</t>
  </si>
  <si>
    <t>Forgalomképtelen (23.1.+23.2.)</t>
  </si>
  <si>
    <t>23.1.</t>
  </si>
  <si>
    <t>23.2.</t>
  </si>
  <si>
    <t>6. Beruházásra adott előlegek (27+30)</t>
  </si>
  <si>
    <t>Törzsvagyon (28+29)</t>
  </si>
  <si>
    <t>Forgalomképtelen  (28.1+28.2)</t>
  </si>
  <si>
    <t>28.1.</t>
  </si>
  <si>
    <t>28.2.</t>
  </si>
  <si>
    <t>7. Tárgyi eszközök értékhelyesbítése</t>
  </si>
  <si>
    <t>III. Befektetett pénzügyi eszközök (33+37+38+39+40+41+42)</t>
  </si>
  <si>
    <t>1. Tartós részesedés (34+37)</t>
  </si>
  <si>
    <t>Törzsvagyon (35+36)</t>
  </si>
  <si>
    <t>Forgalomképtelen (35.1.+35.1.2.)</t>
  </si>
  <si>
    <t>35.1.</t>
  </si>
  <si>
    <t>35.2.</t>
  </si>
  <si>
    <t>2. Tartós hitelviszonyt megtestesítő értékpapír</t>
  </si>
  <si>
    <t>3. Tartósan adott kölcsön</t>
  </si>
  <si>
    <t xml:space="preserve">4.Hosszú lejáratú betétek </t>
  </si>
  <si>
    <t>5. Egyéb hosszú lejáratú követelések</t>
  </si>
  <si>
    <t>7. Befektetett pénzügyi eszközök értékhelyesbítése</t>
  </si>
  <si>
    <t>IV. Üzemeltetésre, kezelésre átadott, koncesszióba, vagyonkezelésbe adott, illetve vagyonkezelésbe vett eszközök (44+47)</t>
  </si>
  <si>
    <t>Törzsvagyon (45+46)</t>
  </si>
  <si>
    <t>Forgalomképtelen  (45.1+45.2)</t>
  </si>
  <si>
    <t>45.1.</t>
  </si>
  <si>
    <t>45.2.</t>
  </si>
  <si>
    <t>A) BEFEKTETETT ESZKÖZÖK ÖSSZESEN (1+6+32+43)</t>
  </si>
  <si>
    <t>Forgóeszközök</t>
  </si>
  <si>
    <t>Pénzeszközök</t>
  </si>
  <si>
    <t>Követelések</t>
  </si>
  <si>
    <t>Egyéb sajátos esközoldali elszámolások</t>
  </si>
  <si>
    <t>Aktív időbeli elhatárolások</t>
  </si>
  <si>
    <t>ESZKÖZÖK ÖSSZESEN (48+54)</t>
  </si>
  <si>
    <t>Harkány Város Önkormányzat
VAGYONKIMUTATÁS
a könyvviteli mérlegben értékkel szereplő kötelezettségekről 2016. év</t>
  </si>
  <si>
    <t>FORRÁSOK</t>
  </si>
  <si>
    <t>I. Nemzeti vagyon induláskori értéke</t>
  </si>
  <si>
    <t>II. Nemzeti vagyon változásai</t>
  </si>
  <si>
    <t>III. Egyéb eszközök induláskoti értéke és változása</t>
  </si>
  <si>
    <t>IV.Felhalmozott eredmény</t>
  </si>
  <si>
    <t>V. Eszközök értékhelyesbítése</t>
  </si>
  <si>
    <t>VI. Mérleg szerinti eredmény</t>
  </si>
  <si>
    <t>G) SAJÁT TŐKE  (1+...+6)</t>
  </si>
  <si>
    <t>I. Költségvetési évben esedékes kötelezettségek</t>
  </si>
  <si>
    <t>II. Költségvcetési évet követő kötelezettségek</t>
  </si>
  <si>
    <t>III. Kötelezettség jellegű sajátos elszámolások</t>
  </si>
  <si>
    <t>H) Kötelezettségek (</t>
  </si>
  <si>
    <t>I) Egyéb sajátos forrásoldali elszámolások</t>
  </si>
  <si>
    <t>J) Kincstári számléavezetéssel kapcsolatos elszámolások</t>
  </si>
  <si>
    <t>K) Passzív időbeli elhatárolások</t>
  </si>
  <si>
    <t>FORRÁSOK ÖSSZESEN (4+7+11)</t>
  </si>
  <si>
    <t>Harkány Város Önkormányzat
VAGYONKIMUTATÁS
a "0"-ra leírt eszközökről 2016. év</t>
  </si>
  <si>
    <t>I. Immateriális javak (2+3)</t>
  </si>
  <si>
    <t>"0"-ra leírt, de használatban lévő</t>
  </si>
  <si>
    <t>"0"-ra leírt, használaton kívüli</t>
  </si>
  <si>
    <t>II. Tárgyi eszközök (5+8+11+14)</t>
  </si>
  <si>
    <t>1. Ingatlanok és kapcsolódó vagyoni értékű jogok (6+7)</t>
  </si>
  <si>
    <t>2. Gépek, berendezések és felszerelések (9+10)</t>
  </si>
  <si>
    <t>3. Járművek (12+13)</t>
  </si>
  <si>
    <t>4. Tenyészállatok (15+16)</t>
  </si>
  <si>
    <t>ÖSSZESEN (1+4+17)</t>
  </si>
  <si>
    <t>Harkány Város Önkormányzat
VAGYONKIMUTATÁS
az érték nélkül nyilvántartott eszközökről 2016. év</t>
  </si>
  <si>
    <t>Megnevezés</t>
  </si>
  <si>
    <t>Mennyiség (db)</t>
  </si>
  <si>
    <t>Érték
(eFt)</t>
  </si>
  <si>
    <t>Képzőművészeti alkotások(kisplasztika)</t>
  </si>
  <si>
    <t>Képzőművészeti alkotások</t>
  </si>
  <si>
    <t>Régészeti leletek</t>
  </si>
  <si>
    <t>Kép- és hangarchívum</t>
  </si>
  <si>
    <t>Gyűjtemények</t>
  </si>
  <si>
    <t>Kulturális javak</t>
  </si>
  <si>
    <t>Összesen (1+2+3+4+5)</t>
  </si>
  <si>
    <t>Harkány Város Önkormányzat
VAGYONKIMUTATÁS
a mérlegben értékkel nem szereplő kötelezettségekről 2016. év</t>
  </si>
  <si>
    <t xml:space="preserve">Kezességvállalással kapcsolatos függő kötelezettség </t>
  </si>
  <si>
    <t>Garanciavállalással kapcsolatos függő kötelezettség</t>
  </si>
  <si>
    <t>Összesen (1+2)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</si>
</sst>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7" fillId="0" borderId="0"/>
    <xf numFmtId="0" fontId="9" fillId="0" borderId="0"/>
    <xf numFmtId="0" fontId="11" fillId="0" borderId="0"/>
  </cellStyleXfs>
  <cellXfs count="115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" fillId="0" borderId="0" xfId="0" applyFont="1"/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0" xfId="2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 wrapText="1"/>
    </xf>
    <xf numFmtId="3" fontId="6" fillId="0" borderId="4" xfId="3" applyNumberFormat="1" applyFont="1" applyFill="1" applyBorder="1" applyAlignment="1">
      <alignment horizontal="center" vertical="center"/>
    </xf>
    <xf numFmtId="3" fontId="6" fillId="0" borderId="4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3" fontId="6" fillId="0" borderId="6" xfId="3" applyNumberFormat="1" applyFont="1" applyFill="1" applyBorder="1" applyAlignment="1">
      <alignment horizontal="center" vertical="center"/>
    </xf>
    <xf numFmtId="3" fontId="6" fillId="0" borderId="6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vertical="center"/>
    </xf>
    <xf numFmtId="0" fontId="8" fillId="0" borderId="4" xfId="3" applyNumberFormat="1" applyFont="1" applyFill="1" applyBorder="1" applyAlignment="1">
      <alignment horizontal="center" vertical="center"/>
    </xf>
    <xf numFmtId="3" fontId="8" fillId="0" borderId="4" xfId="3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3" applyNumberFormat="1" applyFont="1" applyFill="1" applyBorder="1" applyAlignment="1">
      <alignment horizontal="center" vertical="center"/>
    </xf>
    <xf numFmtId="3" fontId="8" fillId="0" borderId="8" xfId="2" applyNumberFormat="1" applyFont="1" applyFill="1" applyBorder="1" applyAlignment="1">
      <alignment vertical="center"/>
    </xf>
    <xf numFmtId="49" fontId="8" fillId="0" borderId="7" xfId="2" applyNumberFormat="1" applyFont="1" applyFill="1" applyBorder="1" applyAlignment="1">
      <alignment vertical="center"/>
    </xf>
    <xf numFmtId="3" fontId="8" fillId="0" borderId="6" xfId="2" applyNumberFormat="1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6" xfId="3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vertical="center"/>
    </xf>
    <xf numFmtId="0" fontId="8" fillId="0" borderId="10" xfId="3" applyNumberFormat="1" applyFont="1" applyFill="1" applyBorder="1" applyAlignment="1">
      <alignment horizontal="center" vertical="center"/>
    </xf>
    <xf numFmtId="3" fontId="8" fillId="0" borderId="10" xfId="2" applyNumberFormat="1" applyFont="1" applyFill="1" applyBorder="1" applyAlignment="1">
      <alignment vertical="center"/>
    </xf>
    <xf numFmtId="49" fontId="8" fillId="3" borderId="7" xfId="2" applyNumberFormat="1" applyFont="1" applyFill="1" applyBorder="1" applyAlignment="1">
      <alignment vertical="center"/>
    </xf>
    <xf numFmtId="0" fontId="8" fillId="3" borderId="8" xfId="3" applyNumberFormat="1" applyFont="1" applyFill="1" applyBorder="1" applyAlignment="1">
      <alignment horizontal="center" vertical="center"/>
    </xf>
    <xf numFmtId="3" fontId="8" fillId="3" borderId="8" xfId="2" applyNumberFormat="1" applyFont="1" applyFill="1" applyBorder="1" applyAlignment="1">
      <alignment vertical="center"/>
    </xf>
    <xf numFmtId="49" fontId="8" fillId="3" borderId="11" xfId="4" applyNumberFormat="1" applyFont="1" applyFill="1" applyBorder="1" applyAlignment="1" applyProtection="1">
      <alignment horizontal="left" vertical="center" wrapText="1" indent="1"/>
    </xf>
    <xf numFmtId="49" fontId="8" fillId="3" borderId="7" xfId="2" applyNumberFormat="1" applyFont="1" applyFill="1" applyBorder="1" applyAlignment="1">
      <alignment vertical="center" wrapText="1"/>
    </xf>
    <xf numFmtId="0" fontId="8" fillId="0" borderId="10" xfId="2" applyFont="1" applyFill="1" applyBorder="1" applyAlignment="1" applyProtection="1">
      <alignment horizontal="left" vertical="center" wrapText="1"/>
    </xf>
    <xf numFmtId="49" fontId="8" fillId="0" borderId="11" xfId="4" applyNumberFormat="1" applyFont="1" applyFill="1" applyBorder="1" applyAlignment="1" applyProtection="1">
      <alignment horizontal="left" vertical="center" wrapText="1" indent="1"/>
    </xf>
    <xf numFmtId="0" fontId="8" fillId="0" borderId="12" xfId="2" applyFont="1" applyFill="1" applyBorder="1" applyAlignment="1" applyProtection="1">
      <alignment horizontal="left" vertical="center" wrapText="1"/>
    </xf>
    <xf numFmtId="0" fontId="8" fillId="0" borderId="12" xfId="3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vertical="center"/>
    </xf>
    <xf numFmtId="0" fontId="8" fillId="0" borderId="4" xfId="2" applyFont="1" applyFill="1" applyBorder="1" applyAlignment="1" applyProtection="1">
      <alignment horizontal="left" vertical="center" wrapText="1"/>
    </xf>
    <xf numFmtId="3" fontId="8" fillId="0" borderId="4" xfId="2" applyNumberFormat="1" applyFont="1" applyFill="1" applyBorder="1" applyAlignment="1">
      <alignment vertical="center"/>
    </xf>
    <xf numFmtId="0" fontId="8" fillId="0" borderId="13" xfId="3" applyNumberFormat="1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 applyProtection="1">
      <alignment horizontal="left" vertical="center" wrapText="1"/>
    </xf>
    <xf numFmtId="0" fontId="8" fillId="0" borderId="6" xfId="2" applyFont="1" applyFill="1" applyBorder="1" applyAlignment="1" applyProtection="1">
      <alignment horizontal="left" vertical="center" wrapText="1"/>
    </xf>
    <xf numFmtId="49" fontId="8" fillId="0" borderId="8" xfId="3" applyNumberFormat="1" applyFont="1" applyFill="1" applyBorder="1" applyAlignment="1">
      <alignment horizontal="center" vertical="center"/>
    </xf>
    <xf numFmtId="3" fontId="1" fillId="0" borderId="14" xfId="0" applyNumberFormat="1" applyFont="1" applyBorder="1"/>
    <xf numFmtId="0" fontId="8" fillId="0" borderId="10" xfId="2" applyFont="1" applyFill="1" applyBorder="1" applyAlignment="1">
      <alignment vertical="center"/>
    </xf>
    <xf numFmtId="0" fontId="8" fillId="0" borderId="10" xfId="3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vertical="center"/>
    </xf>
    <xf numFmtId="0" fontId="8" fillId="4" borderId="10" xfId="3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3" fontId="8" fillId="0" borderId="15" xfId="3" applyNumberFormat="1" applyFont="1" applyFill="1" applyBorder="1" applyAlignment="1">
      <alignment horizontal="center" vertical="center" wrapText="1"/>
    </xf>
    <xf numFmtId="3" fontId="8" fillId="0" borderId="16" xfId="3" applyNumberFormat="1" applyFont="1" applyFill="1" applyBorder="1" applyAlignment="1">
      <alignment horizontal="center" vertical="center" wrapText="1"/>
    </xf>
    <xf numFmtId="0" fontId="8" fillId="0" borderId="17" xfId="3" applyFont="1" applyFill="1" applyBorder="1" applyAlignment="1">
      <alignment horizontal="center" vertical="center"/>
    </xf>
    <xf numFmtId="3" fontId="8" fillId="0" borderId="18" xfId="3" applyNumberFormat="1" applyFont="1" applyFill="1" applyBorder="1" applyAlignment="1">
      <alignment horizontal="center" vertical="center" wrapText="1"/>
    </xf>
    <xf numFmtId="3" fontId="8" fillId="0" borderId="19" xfId="3" applyNumberFormat="1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vertical="center"/>
    </xf>
    <xf numFmtId="0" fontId="8" fillId="0" borderId="14" xfId="3" applyFont="1" applyFill="1" applyBorder="1" applyAlignment="1">
      <alignment horizontal="center" vertical="center"/>
    </xf>
    <xf numFmtId="3" fontId="8" fillId="0" borderId="14" xfId="3" applyNumberFormat="1" applyFont="1" applyFill="1" applyBorder="1" applyAlignment="1">
      <alignment horizontal="right" vertical="center"/>
    </xf>
    <xf numFmtId="3" fontId="8" fillId="0" borderId="1" xfId="3" applyNumberFormat="1" applyFont="1" applyFill="1" applyBorder="1" applyAlignment="1">
      <alignment horizontal="right" vertical="center"/>
    </xf>
    <xf numFmtId="3" fontId="8" fillId="0" borderId="2" xfId="3" applyNumberFormat="1" applyFont="1" applyFill="1" applyBorder="1" applyAlignment="1">
      <alignment horizontal="right" vertical="center"/>
    </xf>
    <xf numFmtId="3" fontId="8" fillId="0" borderId="14" xfId="3" applyNumberFormat="1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vertical="center"/>
    </xf>
    <xf numFmtId="3" fontId="8" fillId="0" borderId="14" xfId="2" applyNumberFormat="1" applyFont="1" applyFill="1" applyBorder="1" applyAlignment="1">
      <alignment horizontal="right" vertical="center"/>
    </xf>
    <xf numFmtId="0" fontId="8" fillId="5" borderId="14" xfId="2" applyFont="1" applyFill="1" applyBorder="1" applyAlignment="1">
      <alignment vertical="center"/>
    </xf>
    <xf numFmtId="3" fontId="8" fillId="5" borderId="14" xfId="3" applyNumberFormat="1" applyFont="1" applyFill="1" applyBorder="1" applyAlignment="1">
      <alignment horizontal="right" vertical="center"/>
    </xf>
    <xf numFmtId="0" fontId="8" fillId="6" borderId="14" xfId="2" applyFont="1" applyFill="1" applyBorder="1" applyAlignment="1">
      <alignment vertical="center"/>
    </xf>
    <xf numFmtId="3" fontId="8" fillId="6" borderId="14" xfId="3" applyNumberFormat="1" applyFont="1" applyFill="1" applyBorder="1" applyAlignment="1">
      <alignment horizontal="right" vertical="center"/>
    </xf>
    <xf numFmtId="0" fontId="8" fillId="4" borderId="14" xfId="2" applyFont="1" applyFill="1" applyBorder="1" applyAlignment="1">
      <alignment vertical="center"/>
    </xf>
    <xf numFmtId="0" fontId="8" fillId="4" borderId="14" xfId="2" applyFont="1" applyFill="1" applyBorder="1" applyAlignment="1">
      <alignment horizontal="center" vertical="center"/>
    </xf>
    <xf numFmtId="3" fontId="8" fillId="4" borderId="14" xfId="2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8" fillId="0" borderId="20" xfId="1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center" vertical="center"/>
    </xf>
    <xf numFmtId="3" fontId="8" fillId="0" borderId="4" xfId="3" applyNumberFormat="1" applyFont="1" applyFill="1" applyBorder="1" applyAlignment="1">
      <alignment horizontal="center" vertical="center"/>
    </xf>
    <xf numFmtId="3" fontId="8" fillId="0" borderId="4" xfId="3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center" vertical="center"/>
    </xf>
    <xf numFmtId="3" fontId="8" fillId="0" borderId="6" xfId="3" applyNumberFormat="1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vertical="center"/>
    </xf>
    <xf numFmtId="0" fontId="8" fillId="0" borderId="17" xfId="3" applyFont="1" applyFill="1" applyBorder="1" applyAlignment="1">
      <alignment horizontal="center" vertical="center"/>
    </xf>
    <xf numFmtId="3" fontId="8" fillId="0" borderId="17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3" fontId="8" fillId="0" borderId="23" xfId="3" applyNumberFormat="1" applyFont="1" applyFill="1" applyBorder="1" applyAlignment="1">
      <alignment horizontal="center" vertical="center" wrapText="1"/>
    </xf>
    <xf numFmtId="3" fontId="8" fillId="0" borderId="24" xfId="3" applyNumberFormat="1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vertical="center"/>
    </xf>
    <xf numFmtId="0" fontId="8" fillId="0" borderId="13" xfId="2" applyFont="1" applyFill="1" applyBorder="1" applyAlignment="1">
      <alignment horizontal="center" vertical="center"/>
    </xf>
    <xf numFmtId="3" fontId="10" fillId="0" borderId="13" xfId="2" applyNumberFormat="1" applyFont="1" applyFill="1" applyBorder="1" applyAlignment="1">
      <alignment vertical="center"/>
    </xf>
    <xf numFmtId="3" fontId="10" fillId="0" borderId="25" xfId="2" applyNumberFormat="1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8" xfId="2" applyFont="1" applyFill="1" applyBorder="1" applyAlignment="1">
      <alignment horizontal="center" vertical="center"/>
    </xf>
    <xf numFmtId="3" fontId="8" fillId="0" borderId="26" xfId="2" applyNumberFormat="1" applyFont="1" applyFill="1" applyBorder="1" applyAlignment="1">
      <alignment vertical="center"/>
    </xf>
    <xf numFmtId="11" fontId="8" fillId="0" borderId="8" xfId="2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left" vertical="center"/>
    </xf>
  </cellXfs>
  <cellStyles count="6">
    <cellStyle name="Normál" xfId="0" builtinId="0"/>
    <cellStyle name="Normál 3" xfId="1"/>
    <cellStyle name="Normál 3 2" xfId="2"/>
    <cellStyle name="Normál_KVRENMUNKA" xfId="4"/>
    <cellStyle name="Normál_minta" xfId="5"/>
    <cellStyle name="Normál_vagyonkimutatá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7"/>
  <sheetViews>
    <sheetView tabSelected="1" topLeftCell="B1" workbookViewId="0">
      <selection sqref="A1:K157"/>
    </sheetView>
  </sheetViews>
  <sheetFormatPr defaultRowHeight="15"/>
  <cols>
    <col min="1" max="1" width="61.140625" customWidth="1"/>
    <col min="3" max="3" width="21.85546875" customWidth="1"/>
    <col min="4" max="4" width="18.140625" customWidth="1"/>
    <col min="5" max="5" width="17.7109375" customWidth="1"/>
    <col min="6" max="6" width="18.42578125" customWidth="1"/>
    <col min="7" max="7" width="18.7109375" customWidth="1"/>
    <col min="8" max="8" width="18.140625" customWidth="1"/>
    <col min="9" max="9" width="18.42578125" customWidth="1"/>
  </cols>
  <sheetData>
    <row r="1" spans="1:11">
      <c r="A1" s="1"/>
      <c r="B1" s="1"/>
      <c r="C1" s="1"/>
      <c r="D1" s="2" t="s">
        <v>0</v>
      </c>
      <c r="E1" s="1"/>
      <c r="F1" s="2" t="s">
        <v>0</v>
      </c>
      <c r="G1" s="1"/>
      <c r="H1" s="2" t="s">
        <v>0</v>
      </c>
      <c r="I1" s="1"/>
      <c r="J1" s="2" t="s">
        <v>0</v>
      </c>
      <c r="K1" s="3"/>
    </row>
    <row r="2" spans="1:11">
      <c r="A2" s="4" t="s">
        <v>1</v>
      </c>
      <c r="B2" s="4"/>
      <c r="C2" s="4"/>
      <c r="D2" s="4"/>
      <c r="E2" s="3"/>
      <c r="F2" s="3"/>
      <c r="G2" s="3"/>
      <c r="H2" s="3"/>
      <c r="I2" s="3"/>
      <c r="J2" s="3"/>
      <c r="K2" s="3"/>
    </row>
    <row r="3" spans="1:11" ht="68.25" customHeight="1">
      <c r="A3" s="4"/>
      <c r="B3" s="4"/>
      <c r="C3" s="4"/>
      <c r="D3" s="4"/>
      <c r="E3" s="3"/>
      <c r="F3" s="3"/>
      <c r="G3" s="3"/>
      <c r="H3" s="3"/>
      <c r="I3" s="3"/>
      <c r="J3" s="3"/>
      <c r="K3" s="3"/>
    </row>
    <row r="4" spans="1:11" ht="20.25">
      <c r="A4" s="5"/>
      <c r="B4" s="5"/>
      <c r="C4" s="6" t="s">
        <v>2</v>
      </c>
      <c r="D4" s="7"/>
      <c r="E4" s="6" t="s">
        <v>3</v>
      </c>
      <c r="F4" s="7"/>
      <c r="G4" s="6" t="s">
        <v>4</v>
      </c>
      <c r="H4" s="7"/>
      <c r="I4" s="6" t="s">
        <v>5</v>
      </c>
      <c r="J4" s="7"/>
      <c r="K4" s="3"/>
    </row>
    <row r="5" spans="1:11" ht="15.75" thickBot="1">
      <c r="A5" s="8"/>
      <c r="B5" s="8"/>
      <c r="C5" s="9"/>
      <c r="D5" s="10" t="s">
        <v>6</v>
      </c>
      <c r="E5" s="9"/>
      <c r="F5" s="10" t="s">
        <v>6</v>
      </c>
      <c r="G5" s="9"/>
      <c r="H5" s="10" t="s">
        <v>6</v>
      </c>
      <c r="I5" s="9"/>
      <c r="J5" s="10" t="s">
        <v>6</v>
      </c>
      <c r="K5" s="3"/>
    </row>
    <row r="6" spans="1:11">
      <c r="A6" s="11" t="s">
        <v>7</v>
      </c>
      <c r="B6" s="12" t="s">
        <v>8</v>
      </c>
      <c r="C6" s="13" t="s">
        <v>9</v>
      </c>
      <c r="D6" s="14" t="s">
        <v>10</v>
      </c>
      <c r="E6" s="13" t="s">
        <v>9</v>
      </c>
      <c r="F6" s="14" t="s">
        <v>10</v>
      </c>
      <c r="G6" s="13" t="s">
        <v>9</v>
      </c>
      <c r="H6" s="14" t="s">
        <v>10</v>
      </c>
      <c r="I6" s="13" t="s">
        <v>9</v>
      </c>
      <c r="J6" s="14" t="s">
        <v>10</v>
      </c>
      <c r="K6" s="3"/>
    </row>
    <row r="7" spans="1:11" ht="15.75" thickBot="1">
      <c r="A7" s="15"/>
      <c r="B7" s="16"/>
      <c r="C7" s="17"/>
      <c r="D7" s="18"/>
      <c r="E7" s="17"/>
      <c r="F7" s="18"/>
      <c r="G7" s="17"/>
      <c r="H7" s="18"/>
      <c r="I7" s="17"/>
      <c r="J7" s="18"/>
      <c r="K7" s="3"/>
    </row>
    <row r="8" spans="1:11">
      <c r="A8" s="19" t="s">
        <v>11</v>
      </c>
      <c r="B8" s="20">
        <v>1</v>
      </c>
      <c r="C8" s="21">
        <f>C9+C14</f>
        <v>30504</v>
      </c>
      <c r="D8" s="21">
        <f>D9+D14</f>
        <v>5287</v>
      </c>
      <c r="E8" s="21">
        <f>E9+E14</f>
        <v>8360</v>
      </c>
      <c r="F8" s="21">
        <f t="shared" ref="F8:J8" si="0">F9+F14</f>
        <v>1786</v>
      </c>
      <c r="G8" s="21">
        <f t="shared" si="0"/>
        <v>6772</v>
      </c>
      <c r="H8" s="21">
        <f t="shared" si="0"/>
        <v>3165</v>
      </c>
      <c r="I8" s="21">
        <f>I9+I14</f>
        <v>15372</v>
      </c>
      <c r="J8" s="21">
        <f t="shared" si="0"/>
        <v>336</v>
      </c>
      <c r="K8" s="3"/>
    </row>
    <row r="9" spans="1:11">
      <c r="A9" s="22" t="s">
        <v>12</v>
      </c>
      <c r="B9" s="23">
        <v>2</v>
      </c>
      <c r="C9" s="24">
        <f t="shared" ref="C9:J9" si="1">C10+C13</f>
        <v>9819</v>
      </c>
      <c r="D9" s="24">
        <f>D10+D13</f>
        <v>4481</v>
      </c>
      <c r="E9" s="24">
        <f t="shared" si="1"/>
        <v>2131</v>
      </c>
      <c r="F9" s="24">
        <f t="shared" si="1"/>
        <v>980</v>
      </c>
      <c r="G9" s="24">
        <f t="shared" si="1"/>
        <v>6772</v>
      </c>
      <c r="H9" s="24">
        <f t="shared" si="1"/>
        <v>3165</v>
      </c>
      <c r="I9" s="24">
        <f t="shared" si="1"/>
        <v>916</v>
      </c>
      <c r="J9" s="24">
        <f t="shared" si="1"/>
        <v>336</v>
      </c>
      <c r="K9" s="3"/>
    </row>
    <row r="10" spans="1:11">
      <c r="A10" s="22" t="s">
        <v>13</v>
      </c>
      <c r="B10" s="23">
        <v>3</v>
      </c>
      <c r="C10" s="24">
        <f>E10+G10+I10</f>
        <v>0</v>
      </c>
      <c r="D10" s="24">
        <f>F10+H10+J10</f>
        <v>0</v>
      </c>
      <c r="E10" s="24">
        <f t="shared" ref="E10:J10" si="2">E11+E12</f>
        <v>0</v>
      </c>
      <c r="F10" s="24">
        <f t="shared" si="2"/>
        <v>0</v>
      </c>
      <c r="G10" s="24">
        <f t="shared" si="2"/>
        <v>0</v>
      </c>
      <c r="H10" s="24">
        <f t="shared" si="2"/>
        <v>0</v>
      </c>
      <c r="I10" s="24">
        <f t="shared" si="2"/>
        <v>0</v>
      </c>
      <c r="J10" s="24">
        <f t="shared" si="2"/>
        <v>0</v>
      </c>
      <c r="K10" s="3"/>
    </row>
    <row r="11" spans="1:11">
      <c r="A11" s="25" t="s">
        <v>14</v>
      </c>
      <c r="B11" s="23" t="s">
        <v>15</v>
      </c>
      <c r="C11" s="24">
        <f t="shared" ref="C11:D13" si="3">E11+G11+I11</f>
        <v>0</v>
      </c>
      <c r="D11" s="24">
        <f t="shared" si="3"/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"/>
    </row>
    <row r="12" spans="1:11">
      <c r="A12" s="25" t="s">
        <v>16</v>
      </c>
      <c r="B12" s="23" t="s">
        <v>17</v>
      </c>
      <c r="C12" s="24">
        <f t="shared" si="3"/>
        <v>0</v>
      </c>
      <c r="D12" s="24">
        <f t="shared" si="3"/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"/>
    </row>
    <row r="13" spans="1:11" ht="15.75" thickBot="1">
      <c r="A13" s="22" t="s">
        <v>18</v>
      </c>
      <c r="B13" s="23">
        <v>4</v>
      </c>
      <c r="C13" s="24">
        <f t="shared" si="3"/>
        <v>9819</v>
      </c>
      <c r="D13" s="24">
        <f>F13+H13+J13</f>
        <v>4481</v>
      </c>
      <c r="E13" s="24">
        <v>2131</v>
      </c>
      <c r="F13" s="24">
        <v>980</v>
      </c>
      <c r="G13" s="24">
        <v>6772</v>
      </c>
      <c r="H13" s="24">
        <v>3165</v>
      </c>
      <c r="I13" s="26">
        <v>916</v>
      </c>
      <c r="J13" s="26">
        <v>336</v>
      </c>
      <c r="K13" s="3"/>
    </row>
    <row r="14" spans="1:11" ht="15.75" thickBot="1">
      <c r="A14" s="27" t="s">
        <v>19</v>
      </c>
      <c r="B14" s="28">
        <v>5</v>
      </c>
      <c r="C14" s="24">
        <f>E14+G14+I14</f>
        <v>20685</v>
      </c>
      <c r="D14" s="24">
        <f>F14+H14+J14</f>
        <v>806</v>
      </c>
      <c r="E14" s="26">
        <v>6229</v>
      </c>
      <c r="F14" s="26">
        <v>806</v>
      </c>
      <c r="G14" s="26">
        <v>0</v>
      </c>
      <c r="H14" s="26">
        <v>0</v>
      </c>
      <c r="I14" s="26">
        <v>14456</v>
      </c>
      <c r="J14" s="26">
        <v>0</v>
      </c>
      <c r="K14" s="3"/>
    </row>
    <row r="15" spans="1:11" ht="15.75" thickBot="1">
      <c r="A15" s="29" t="s">
        <v>20</v>
      </c>
      <c r="B15" s="30">
        <v>6</v>
      </c>
      <c r="C15" s="31">
        <f>C16+C29+C42+C40+C49+C56</f>
        <v>11075549</v>
      </c>
      <c r="D15" s="31">
        <f t="shared" ref="D15" si="4">D16+D29+D42+D40+D49+D56</f>
        <v>7222656</v>
      </c>
      <c r="E15" s="31">
        <f>E16+E29+E42+E40+E49+E56</f>
        <v>10997773</v>
      </c>
      <c r="F15" s="31">
        <f>F16+F29+F42+F40+F49+F56</f>
        <v>7198201</v>
      </c>
      <c r="G15" s="31">
        <f t="shared" ref="G15:J15" si="5">G16+G29+G42+G40+G49+G56</f>
        <v>49088</v>
      </c>
      <c r="H15" s="31">
        <f>H16+H29+H42+H40+H49+H56</f>
        <v>24125</v>
      </c>
      <c r="I15" s="31">
        <f t="shared" si="5"/>
        <v>28688</v>
      </c>
      <c r="J15" s="31">
        <f t="shared" si="5"/>
        <v>330</v>
      </c>
      <c r="K15" s="3"/>
    </row>
    <row r="16" spans="1:11" ht="15.75" thickBot="1">
      <c r="A16" s="29" t="s">
        <v>21</v>
      </c>
      <c r="B16" s="30">
        <v>7</v>
      </c>
      <c r="C16" s="31">
        <f>C17+C28</f>
        <v>10480460</v>
      </c>
      <c r="D16" s="31">
        <f>D17+D28</f>
        <v>6906874</v>
      </c>
      <c r="E16" s="31">
        <f t="shared" ref="E16:J16" si="6">E17+E28</f>
        <v>10464853</v>
      </c>
      <c r="F16" s="31">
        <f>F17+F28</f>
        <v>6891578</v>
      </c>
      <c r="G16" s="31">
        <f t="shared" si="6"/>
        <v>15607</v>
      </c>
      <c r="H16" s="31">
        <f t="shared" si="6"/>
        <v>15296</v>
      </c>
      <c r="I16" s="31">
        <f t="shared" si="6"/>
        <v>0</v>
      </c>
      <c r="J16" s="31">
        <f t="shared" si="6"/>
        <v>0</v>
      </c>
      <c r="K16" s="3"/>
    </row>
    <row r="17" spans="1:11">
      <c r="A17" s="22" t="s">
        <v>22</v>
      </c>
      <c r="B17" s="23">
        <v>8</v>
      </c>
      <c r="C17" s="24">
        <f>C18+C27</f>
        <v>8899608</v>
      </c>
      <c r="D17" s="24">
        <f>D18+D27</f>
        <v>5410397</v>
      </c>
      <c r="E17" s="24">
        <f>E18+E27</f>
        <v>8884001</v>
      </c>
      <c r="F17" s="24">
        <f>F18+F27</f>
        <v>5395101</v>
      </c>
      <c r="G17" s="24">
        <f t="shared" ref="G17:J17" si="7">G18+G27</f>
        <v>15607</v>
      </c>
      <c r="H17" s="24">
        <f t="shared" si="7"/>
        <v>15296</v>
      </c>
      <c r="I17" s="24">
        <f t="shared" si="7"/>
        <v>0</v>
      </c>
      <c r="J17" s="24">
        <f t="shared" si="7"/>
        <v>0</v>
      </c>
      <c r="K17" s="3"/>
    </row>
    <row r="18" spans="1:11">
      <c r="A18" s="22" t="s">
        <v>23</v>
      </c>
      <c r="B18" s="23">
        <v>9</v>
      </c>
      <c r="C18" s="24">
        <f>E18+G18+I18</f>
        <v>3380212</v>
      </c>
      <c r="D18" s="24">
        <f>F18+H18+J18</f>
        <v>2446920</v>
      </c>
      <c r="E18" s="24">
        <v>3380212</v>
      </c>
      <c r="F18" s="24">
        <v>2446920</v>
      </c>
      <c r="G18" s="24">
        <v>0</v>
      </c>
      <c r="H18" s="24">
        <v>0</v>
      </c>
      <c r="I18" s="24">
        <v>0</v>
      </c>
      <c r="J18" s="24">
        <v>0</v>
      </c>
      <c r="K18" s="3"/>
    </row>
    <row r="19" spans="1:11">
      <c r="A19" s="32" t="s">
        <v>14</v>
      </c>
      <c r="B19" s="33" t="s">
        <v>24</v>
      </c>
      <c r="C19" s="34">
        <f t="shared" ref="C19:J19" si="8">C20</f>
        <v>0</v>
      </c>
      <c r="D19" s="34">
        <f t="shared" si="8"/>
        <v>0</v>
      </c>
      <c r="E19" s="34">
        <f t="shared" si="8"/>
        <v>0</v>
      </c>
      <c r="F19" s="34">
        <f t="shared" si="8"/>
        <v>0</v>
      </c>
      <c r="G19" s="34">
        <f t="shared" si="8"/>
        <v>0</v>
      </c>
      <c r="H19" s="34">
        <f t="shared" si="8"/>
        <v>0</v>
      </c>
      <c r="I19" s="34">
        <f t="shared" si="8"/>
        <v>0</v>
      </c>
      <c r="J19" s="34">
        <f t="shared" si="8"/>
        <v>0</v>
      </c>
      <c r="K19" s="3"/>
    </row>
    <row r="20" spans="1:11">
      <c r="A20" s="32" t="s">
        <v>25</v>
      </c>
      <c r="B20" s="35" t="s">
        <v>26</v>
      </c>
      <c r="C20" s="34"/>
      <c r="D20" s="34"/>
      <c r="E20" s="34"/>
      <c r="F20" s="34"/>
      <c r="G20" s="34"/>
      <c r="H20" s="34"/>
      <c r="I20" s="34"/>
      <c r="J20" s="34"/>
      <c r="K20" s="3"/>
    </row>
    <row r="21" spans="1:11">
      <c r="A21" s="32" t="s">
        <v>27</v>
      </c>
      <c r="B21" s="35" t="s">
        <v>28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"/>
    </row>
    <row r="22" spans="1:11">
      <c r="A22" s="32" t="s">
        <v>29</v>
      </c>
      <c r="B22" s="35" t="s">
        <v>30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"/>
    </row>
    <row r="23" spans="1:11" ht="228">
      <c r="A23" s="36" t="s">
        <v>31</v>
      </c>
      <c r="B23" s="35" t="s">
        <v>32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"/>
    </row>
    <row r="24" spans="1:11">
      <c r="A24" s="32" t="s">
        <v>16</v>
      </c>
      <c r="B24" s="33" t="s">
        <v>33</v>
      </c>
      <c r="C24" s="34">
        <f t="shared" ref="C24:J24" si="9">C25+C26</f>
        <v>0</v>
      </c>
      <c r="D24" s="34">
        <f t="shared" si="9"/>
        <v>0</v>
      </c>
      <c r="E24" s="34">
        <f t="shared" si="9"/>
        <v>0</v>
      </c>
      <c r="F24" s="34">
        <f t="shared" si="9"/>
        <v>0</v>
      </c>
      <c r="G24" s="34">
        <f t="shared" si="9"/>
        <v>0</v>
      </c>
      <c r="H24" s="34">
        <f t="shared" si="9"/>
        <v>0</v>
      </c>
      <c r="I24" s="34">
        <f t="shared" si="9"/>
        <v>0</v>
      </c>
      <c r="J24" s="34">
        <f t="shared" si="9"/>
        <v>0</v>
      </c>
      <c r="K24" s="3"/>
    </row>
    <row r="25" spans="1:11">
      <c r="A25" s="32" t="s">
        <v>34</v>
      </c>
      <c r="B25" s="35" t="s">
        <v>35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"/>
    </row>
    <row r="26" spans="1:11">
      <c r="A26" s="32" t="s">
        <v>36</v>
      </c>
      <c r="B26" s="35" t="s">
        <v>37</v>
      </c>
      <c r="C26" s="34"/>
      <c r="D26" s="34"/>
      <c r="E26" s="34"/>
      <c r="F26" s="34"/>
      <c r="G26" s="34"/>
      <c r="H26" s="34"/>
      <c r="I26" s="34"/>
      <c r="J26" s="34"/>
      <c r="K26" s="3"/>
    </row>
    <row r="27" spans="1:11">
      <c r="A27" s="22" t="s">
        <v>38</v>
      </c>
      <c r="B27" s="23">
        <v>10</v>
      </c>
      <c r="C27" s="24">
        <f>E27+G27+I27</f>
        <v>5519396</v>
      </c>
      <c r="D27" s="24">
        <f>F27+H27+J27</f>
        <v>2963477</v>
      </c>
      <c r="E27" s="24">
        <v>5503789</v>
      </c>
      <c r="F27" s="24">
        <v>2948181</v>
      </c>
      <c r="G27" s="24">
        <v>15607</v>
      </c>
      <c r="H27" s="24">
        <v>15296</v>
      </c>
      <c r="I27" s="24">
        <v>0</v>
      </c>
      <c r="J27" s="24">
        <v>0</v>
      </c>
      <c r="K27" s="3"/>
    </row>
    <row r="28" spans="1:11" ht="15.75" thickBot="1">
      <c r="A28" s="27" t="s">
        <v>19</v>
      </c>
      <c r="B28" s="28">
        <v>11</v>
      </c>
      <c r="C28" s="24">
        <f>E28+G28+I28</f>
        <v>1580852</v>
      </c>
      <c r="D28" s="24">
        <f>F28+H28+J28</f>
        <v>1496477</v>
      </c>
      <c r="E28" s="26">
        <v>1580852</v>
      </c>
      <c r="F28" s="26">
        <v>1496477</v>
      </c>
      <c r="G28" s="26">
        <v>0</v>
      </c>
      <c r="H28" s="26">
        <v>0</v>
      </c>
      <c r="I28" s="26">
        <v>0</v>
      </c>
      <c r="J28" s="26">
        <v>0</v>
      </c>
      <c r="K28" s="3"/>
    </row>
    <row r="29" spans="1:11" ht="100.5" thickBot="1">
      <c r="A29" s="37" t="s">
        <v>39</v>
      </c>
      <c r="B29" s="30">
        <v>12</v>
      </c>
      <c r="C29" s="31">
        <f t="shared" ref="C29:J29" si="10">C30+C37</f>
        <v>411080</v>
      </c>
      <c r="D29" s="31">
        <f t="shared" si="10"/>
        <v>132453</v>
      </c>
      <c r="E29" s="31">
        <f t="shared" si="10"/>
        <v>349108</v>
      </c>
      <c r="F29" s="31">
        <f t="shared" si="10"/>
        <v>123491</v>
      </c>
      <c r="G29" s="31">
        <f t="shared" si="10"/>
        <v>33284</v>
      </c>
      <c r="H29" s="31">
        <f t="shared" si="10"/>
        <v>8632</v>
      </c>
      <c r="I29" s="31">
        <f t="shared" si="10"/>
        <v>28688</v>
      </c>
      <c r="J29" s="31">
        <f t="shared" si="10"/>
        <v>330</v>
      </c>
      <c r="K29" s="3"/>
    </row>
    <row r="30" spans="1:11">
      <c r="A30" s="22" t="s">
        <v>40</v>
      </c>
      <c r="B30" s="23">
        <v>13</v>
      </c>
      <c r="C30" s="24">
        <f t="shared" ref="C30:J30" si="11">C31+C36</f>
        <v>128520</v>
      </c>
      <c r="D30" s="24">
        <f>D31+D36</f>
        <v>49300</v>
      </c>
      <c r="E30" s="24">
        <f t="shared" si="11"/>
        <v>118612</v>
      </c>
      <c r="F30" s="24">
        <f t="shared" si="11"/>
        <v>41651</v>
      </c>
      <c r="G30" s="24">
        <f t="shared" si="11"/>
        <v>9708</v>
      </c>
      <c r="H30" s="24">
        <f t="shared" si="11"/>
        <v>7649</v>
      </c>
      <c r="I30" s="24">
        <f t="shared" si="11"/>
        <v>200</v>
      </c>
      <c r="J30" s="24">
        <f t="shared" si="11"/>
        <v>0</v>
      </c>
      <c r="K30" s="3"/>
    </row>
    <row r="31" spans="1:11">
      <c r="A31" s="22" t="s">
        <v>41</v>
      </c>
      <c r="B31" s="23">
        <v>14</v>
      </c>
      <c r="C31" s="24">
        <f>E31+G31+I31</f>
        <v>120</v>
      </c>
      <c r="D31" s="24">
        <f>F31+H31+J31</f>
        <v>120</v>
      </c>
      <c r="E31" s="24">
        <v>120</v>
      </c>
      <c r="F31" s="24">
        <v>120</v>
      </c>
      <c r="G31" s="24">
        <v>0</v>
      </c>
      <c r="H31" s="24">
        <v>0</v>
      </c>
      <c r="I31" s="24">
        <v>0</v>
      </c>
      <c r="J31" s="24">
        <v>0</v>
      </c>
      <c r="K31" s="3"/>
    </row>
    <row r="32" spans="1:11">
      <c r="A32" s="25" t="s">
        <v>14</v>
      </c>
      <c r="B32" s="23" t="s">
        <v>42</v>
      </c>
      <c r="C32" s="24">
        <f t="shared" ref="C32:D41" si="12">E32+G32+I32</f>
        <v>0</v>
      </c>
      <c r="D32" s="24">
        <f t="shared" si="12"/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3"/>
    </row>
    <row r="33" spans="1:11">
      <c r="A33" s="25" t="s">
        <v>16</v>
      </c>
      <c r="B33" s="23" t="s">
        <v>43</v>
      </c>
      <c r="C33" s="24">
        <f t="shared" si="12"/>
        <v>0</v>
      </c>
      <c r="D33" s="24">
        <f t="shared" si="12"/>
        <v>0</v>
      </c>
      <c r="E33" s="24">
        <f t="shared" ref="E33:J33" si="13">E34+E35</f>
        <v>0</v>
      </c>
      <c r="F33" s="24">
        <f t="shared" si="13"/>
        <v>0</v>
      </c>
      <c r="G33" s="24">
        <f t="shared" si="13"/>
        <v>0</v>
      </c>
      <c r="H33" s="24">
        <f t="shared" si="13"/>
        <v>0</v>
      </c>
      <c r="I33" s="24">
        <f t="shared" si="13"/>
        <v>0</v>
      </c>
      <c r="J33" s="24">
        <f t="shared" si="13"/>
        <v>0</v>
      </c>
      <c r="K33" s="3"/>
    </row>
    <row r="34" spans="1:11">
      <c r="A34" s="25" t="s">
        <v>34</v>
      </c>
      <c r="B34" s="38" t="s">
        <v>44</v>
      </c>
      <c r="C34" s="24">
        <f t="shared" si="12"/>
        <v>0</v>
      </c>
      <c r="D34" s="24">
        <f t="shared" si="12"/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"/>
    </row>
    <row r="35" spans="1:11">
      <c r="A35" s="25" t="s">
        <v>36</v>
      </c>
      <c r="B35" s="38" t="s">
        <v>45</v>
      </c>
      <c r="C35" s="24">
        <f t="shared" si="12"/>
        <v>0</v>
      </c>
      <c r="D35" s="24">
        <f t="shared" si="12"/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"/>
    </row>
    <row r="36" spans="1:11">
      <c r="A36" s="22" t="s">
        <v>18</v>
      </c>
      <c r="B36" s="23">
        <v>15</v>
      </c>
      <c r="C36" s="24">
        <f t="shared" si="12"/>
        <v>128400</v>
      </c>
      <c r="D36" s="24">
        <f t="shared" si="12"/>
        <v>49180</v>
      </c>
      <c r="E36" s="24">
        <v>118492</v>
      </c>
      <c r="F36" s="24">
        <v>41531</v>
      </c>
      <c r="G36" s="24">
        <v>9708</v>
      </c>
      <c r="H36" s="24">
        <v>7649</v>
      </c>
      <c r="I36" s="24">
        <v>200</v>
      </c>
      <c r="J36" s="24">
        <v>0</v>
      </c>
      <c r="K36" s="3"/>
    </row>
    <row r="37" spans="1:11" ht="15.75" thickBot="1">
      <c r="A37" s="27" t="s">
        <v>19</v>
      </c>
      <c r="B37" s="28">
        <v>16</v>
      </c>
      <c r="C37" s="24">
        <f t="shared" si="12"/>
        <v>282560</v>
      </c>
      <c r="D37" s="24">
        <f>F37+H37+J37</f>
        <v>83153</v>
      </c>
      <c r="E37" s="26">
        <v>230496</v>
      </c>
      <c r="F37" s="26">
        <v>81840</v>
      </c>
      <c r="G37" s="26">
        <v>23576</v>
      </c>
      <c r="H37" s="26">
        <v>983</v>
      </c>
      <c r="I37" s="26">
        <v>28488</v>
      </c>
      <c r="J37" s="26">
        <v>330</v>
      </c>
      <c r="K37" s="3"/>
    </row>
    <row r="38" spans="1:11" ht="42.75">
      <c r="A38" s="39" t="s">
        <v>46</v>
      </c>
      <c r="B38" s="40">
        <v>17</v>
      </c>
      <c r="C38" s="24">
        <f t="shared" si="12"/>
        <v>3018</v>
      </c>
      <c r="D38" s="24">
        <f t="shared" si="12"/>
        <v>2361</v>
      </c>
      <c r="E38" s="41">
        <v>3018</v>
      </c>
      <c r="F38" s="41">
        <v>2361</v>
      </c>
      <c r="G38" s="41">
        <v>0</v>
      </c>
      <c r="H38" s="41">
        <v>0</v>
      </c>
      <c r="I38" s="41">
        <v>0</v>
      </c>
      <c r="J38" s="41">
        <v>0</v>
      </c>
      <c r="K38" s="3"/>
    </row>
    <row r="39" spans="1:11" ht="15.75" thickBot="1">
      <c r="A39" s="27" t="s">
        <v>19</v>
      </c>
      <c r="B39" s="28">
        <v>18</v>
      </c>
      <c r="C39" s="24">
        <f t="shared" si="12"/>
        <v>0</v>
      </c>
      <c r="D39" s="24">
        <f t="shared" si="12"/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3"/>
    </row>
    <row r="40" spans="1:11" ht="43.5" thickBot="1">
      <c r="A40" s="37" t="s">
        <v>47</v>
      </c>
      <c r="B40" s="30">
        <v>19</v>
      </c>
      <c r="C40" s="24">
        <f t="shared" si="12"/>
        <v>0</v>
      </c>
      <c r="D40" s="24">
        <f t="shared" si="12"/>
        <v>0</v>
      </c>
      <c r="E40" s="31">
        <f t="shared" ref="E40:J40" si="14">E41</f>
        <v>0</v>
      </c>
      <c r="F40" s="31">
        <f t="shared" si="14"/>
        <v>0</v>
      </c>
      <c r="G40" s="31">
        <f t="shared" si="14"/>
        <v>0</v>
      </c>
      <c r="H40" s="31">
        <f t="shared" si="14"/>
        <v>0</v>
      </c>
      <c r="I40" s="31">
        <f t="shared" si="14"/>
        <v>0</v>
      </c>
      <c r="J40" s="31">
        <f t="shared" si="14"/>
        <v>0</v>
      </c>
      <c r="K40" s="3"/>
    </row>
    <row r="41" spans="1:11" ht="15.75" thickBot="1">
      <c r="A41" s="27" t="s">
        <v>19</v>
      </c>
      <c r="B41" s="28">
        <v>20</v>
      </c>
      <c r="C41" s="24">
        <f t="shared" si="12"/>
        <v>0</v>
      </c>
      <c r="D41" s="24">
        <f t="shared" si="12"/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3"/>
    </row>
    <row r="42" spans="1:11" ht="86.25" thickBot="1">
      <c r="A42" s="37" t="s">
        <v>48</v>
      </c>
      <c r="B42" s="30">
        <v>21</v>
      </c>
      <c r="C42" s="31">
        <f>C43+C49</f>
        <v>183669</v>
      </c>
      <c r="D42" s="31">
        <f>D43+D48</f>
        <v>183329</v>
      </c>
      <c r="E42" s="31">
        <f>E43+E49</f>
        <v>183472</v>
      </c>
      <c r="F42" s="31">
        <f>F43+F48</f>
        <v>183132</v>
      </c>
      <c r="G42" s="31">
        <f>G43+G49</f>
        <v>197</v>
      </c>
      <c r="H42" s="31">
        <f>H43+H48</f>
        <v>197</v>
      </c>
      <c r="I42" s="31">
        <f>I43+I49</f>
        <v>0</v>
      </c>
      <c r="J42" s="31">
        <f>J43+J48</f>
        <v>0</v>
      </c>
      <c r="K42" s="3"/>
    </row>
    <row r="43" spans="1:11">
      <c r="A43" s="22" t="s">
        <v>49</v>
      </c>
      <c r="B43" s="23">
        <v>22</v>
      </c>
      <c r="C43" s="24">
        <f>C44+C47</f>
        <v>183329</v>
      </c>
      <c r="D43" s="24">
        <f t="shared" ref="D43:J43" si="15">D44+D47</f>
        <v>183329</v>
      </c>
      <c r="E43" s="24">
        <f t="shared" si="15"/>
        <v>183132</v>
      </c>
      <c r="F43" s="24">
        <f t="shared" si="15"/>
        <v>183132</v>
      </c>
      <c r="G43" s="24">
        <f t="shared" si="15"/>
        <v>197</v>
      </c>
      <c r="H43" s="24">
        <f t="shared" si="15"/>
        <v>197</v>
      </c>
      <c r="I43" s="24">
        <f t="shared" si="15"/>
        <v>0</v>
      </c>
      <c r="J43" s="24">
        <f t="shared" si="15"/>
        <v>0</v>
      </c>
      <c r="K43" s="3"/>
    </row>
    <row r="44" spans="1:11">
      <c r="A44" s="22" t="s">
        <v>50</v>
      </c>
      <c r="B44" s="23">
        <v>23</v>
      </c>
      <c r="C44" s="24">
        <f>C45+C46</f>
        <v>0</v>
      </c>
      <c r="D44" s="24">
        <f>D45+D46</f>
        <v>0</v>
      </c>
      <c r="E44" s="24">
        <f t="shared" ref="E44:J44" si="16">E45+E46</f>
        <v>0</v>
      </c>
      <c r="F44" s="24">
        <f t="shared" si="16"/>
        <v>0</v>
      </c>
      <c r="G44" s="24">
        <f t="shared" si="16"/>
        <v>0</v>
      </c>
      <c r="H44" s="24">
        <f t="shared" si="16"/>
        <v>0</v>
      </c>
      <c r="I44" s="24">
        <f t="shared" si="16"/>
        <v>0</v>
      </c>
      <c r="J44" s="24">
        <f t="shared" si="16"/>
        <v>0</v>
      </c>
      <c r="K44" s="3"/>
    </row>
    <row r="45" spans="1:11">
      <c r="A45" s="25" t="s">
        <v>14</v>
      </c>
      <c r="B45" s="23" t="s">
        <v>51</v>
      </c>
      <c r="C45" s="24">
        <f>E45+G45+I45</f>
        <v>0</v>
      </c>
      <c r="D45" s="24">
        <f>F45+H45+J45</f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"/>
    </row>
    <row r="46" spans="1:11">
      <c r="A46" s="25" t="s">
        <v>16</v>
      </c>
      <c r="B46" s="23" t="s">
        <v>52</v>
      </c>
      <c r="C46" s="24">
        <f t="shared" ref="C46:D48" si="17">E46+G46+I46</f>
        <v>0</v>
      </c>
      <c r="D46" s="24">
        <f t="shared" si="17"/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"/>
    </row>
    <row r="47" spans="1:11">
      <c r="A47" s="22" t="s">
        <v>18</v>
      </c>
      <c r="B47" s="23">
        <v>24</v>
      </c>
      <c r="C47" s="24">
        <f t="shared" si="17"/>
        <v>183329</v>
      </c>
      <c r="D47" s="24">
        <f t="shared" si="17"/>
        <v>183329</v>
      </c>
      <c r="E47" s="24">
        <v>183132</v>
      </c>
      <c r="F47" s="24">
        <v>183132</v>
      </c>
      <c r="G47" s="24">
        <v>197</v>
      </c>
      <c r="H47" s="24">
        <v>197</v>
      </c>
      <c r="I47" s="24">
        <v>0</v>
      </c>
      <c r="J47" s="24">
        <v>0</v>
      </c>
      <c r="K47" s="3"/>
    </row>
    <row r="48" spans="1:11" ht="15.75" thickBot="1">
      <c r="A48" s="27" t="s">
        <v>19</v>
      </c>
      <c r="B48" s="28">
        <v>25</v>
      </c>
      <c r="C48" s="24">
        <f t="shared" si="17"/>
        <v>0</v>
      </c>
      <c r="D48" s="24">
        <f t="shared" si="17"/>
        <v>0</v>
      </c>
      <c r="E48" s="26"/>
      <c r="F48" s="26"/>
      <c r="G48" s="26"/>
      <c r="H48" s="26"/>
      <c r="I48" s="26"/>
      <c r="J48" s="26"/>
      <c r="K48" s="3"/>
    </row>
    <row r="49" spans="1:11" ht="86.25" thickBot="1">
      <c r="A49" s="37" t="s">
        <v>53</v>
      </c>
      <c r="B49" s="30">
        <v>26</v>
      </c>
      <c r="C49" s="31">
        <f t="shared" ref="C49:J49" si="18">C50+C55</f>
        <v>340</v>
      </c>
      <c r="D49" s="31">
        <f t="shared" si="18"/>
        <v>0</v>
      </c>
      <c r="E49" s="31">
        <f t="shared" si="18"/>
        <v>340</v>
      </c>
      <c r="F49" s="31">
        <f t="shared" si="18"/>
        <v>0</v>
      </c>
      <c r="G49" s="31">
        <f t="shared" si="18"/>
        <v>0</v>
      </c>
      <c r="H49" s="31">
        <f t="shared" si="18"/>
        <v>0</v>
      </c>
      <c r="I49" s="31">
        <f t="shared" si="18"/>
        <v>0</v>
      </c>
      <c r="J49" s="31">
        <f t="shared" si="18"/>
        <v>0</v>
      </c>
      <c r="K49" s="3"/>
    </row>
    <row r="50" spans="1:11">
      <c r="A50" s="22" t="s">
        <v>54</v>
      </c>
      <c r="B50" s="23">
        <v>27</v>
      </c>
      <c r="C50" s="24">
        <f>C51+C54</f>
        <v>340</v>
      </c>
      <c r="D50" s="24">
        <f t="shared" ref="D50:J50" si="19">D51+D54</f>
        <v>0</v>
      </c>
      <c r="E50" s="24">
        <f t="shared" si="19"/>
        <v>340</v>
      </c>
      <c r="F50" s="24">
        <f t="shared" si="19"/>
        <v>0</v>
      </c>
      <c r="G50" s="24">
        <f t="shared" si="19"/>
        <v>0</v>
      </c>
      <c r="H50" s="24">
        <f t="shared" si="19"/>
        <v>0</v>
      </c>
      <c r="I50" s="24">
        <f t="shared" si="19"/>
        <v>0</v>
      </c>
      <c r="J50" s="24">
        <f t="shared" si="19"/>
        <v>0</v>
      </c>
      <c r="K50" s="3"/>
    </row>
    <row r="51" spans="1:11">
      <c r="A51" s="22" t="s">
        <v>55</v>
      </c>
      <c r="B51" s="23">
        <v>28</v>
      </c>
      <c r="C51" s="24">
        <f>E51+G51+I51</f>
        <v>0</v>
      </c>
      <c r="D51" s="24">
        <f t="shared" ref="D51:J51" si="20">D52+D53</f>
        <v>0</v>
      </c>
      <c r="E51" s="24">
        <f>E52+E53</f>
        <v>0</v>
      </c>
      <c r="F51" s="24">
        <f t="shared" si="20"/>
        <v>0</v>
      </c>
      <c r="G51" s="24">
        <f t="shared" si="20"/>
        <v>0</v>
      </c>
      <c r="H51" s="24">
        <f t="shared" si="20"/>
        <v>0</v>
      </c>
      <c r="I51" s="24">
        <f t="shared" si="20"/>
        <v>0</v>
      </c>
      <c r="J51" s="24">
        <f t="shared" si="20"/>
        <v>0</v>
      </c>
      <c r="K51" s="3"/>
    </row>
    <row r="52" spans="1:11">
      <c r="A52" s="25" t="s">
        <v>14</v>
      </c>
      <c r="B52" s="23" t="s">
        <v>56</v>
      </c>
      <c r="C52" s="24">
        <f>E52+G52+I52</f>
        <v>0</v>
      </c>
      <c r="D52" s="24">
        <f>F52+H52+J52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3"/>
    </row>
    <row r="53" spans="1:11">
      <c r="A53" s="25" t="s">
        <v>16</v>
      </c>
      <c r="B53" s="23" t="s">
        <v>57</v>
      </c>
      <c r="C53" s="24">
        <f t="shared" ref="C53:D55" si="21">E53+G53+I53</f>
        <v>0</v>
      </c>
      <c r="D53" s="24">
        <f t="shared" si="21"/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3"/>
    </row>
    <row r="54" spans="1:11">
      <c r="A54" s="22" t="s">
        <v>18</v>
      </c>
      <c r="B54" s="23">
        <v>29</v>
      </c>
      <c r="C54" s="24">
        <f t="shared" si="21"/>
        <v>340</v>
      </c>
      <c r="D54" s="24">
        <f t="shared" si="21"/>
        <v>0</v>
      </c>
      <c r="E54" s="24">
        <v>340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3"/>
    </row>
    <row r="55" spans="1:11" ht="15.75" thickBot="1">
      <c r="A55" s="27" t="s">
        <v>19</v>
      </c>
      <c r="B55" s="28">
        <v>30</v>
      </c>
      <c r="C55" s="24">
        <f t="shared" si="21"/>
        <v>0</v>
      </c>
      <c r="D55" s="24">
        <f t="shared" si="21"/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3"/>
    </row>
    <row r="56" spans="1:11" ht="100.5" thickBot="1">
      <c r="A56" s="37" t="s">
        <v>58</v>
      </c>
      <c r="B56" s="30">
        <v>31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"/>
    </row>
    <row r="57" spans="1:11" ht="143.25" thickBot="1">
      <c r="A57" s="37" t="s">
        <v>59</v>
      </c>
      <c r="B57" s="30">
        <v>32</v>
      </c>
      <c r="C57" s="31">
        <f t="shared" ref="C57:D57" si="22">C65+C66+C67+C68+C69+C58</f>
        <v>2139042</v>
      </c>
      <c r="D57" s="31">
        <f t="shared" si="22"/>
        <v>2139031</v>
      </c>
      <c r="E57" s="31">
        <f>E65+E66+E67+E68+E69+E58</f>
        <v>2139042</v>
      </c>
      <c r="F57" s="31">
        <f>F65+F66+F67+F68+F69+F58</f>
        <v>2139031</v>
      </c>
      <c r="G57" s="31">
        <f t="shared" ref="G57:J57" si="23">G65+G66+G67+G68+G69+G58</f>
        <v>0</v>
      </c>
      <c r="H57" s="31">
        <f t="shared" si="23"/>
        <v>0</v>
      </c>
      <c r="I57" s="31">
        <f t="shared" si="23"/>
        <v>0</v>
      </c>
      <c r="J57" s="31">
        <f t="shared" si="23"/>
        <v>0</v>
      </c>
      <c r="K57" s="3"/>
    </row>
    <row r="58" spans="1:11" ht="71.25">
      <c r="A58" s="42" t="s">
        <v>60</v>
      </c>
      <c r="B58" s="20">
        <v>33</v>
      </c>
      <c r="C58" s="43">
        <f>C64+C59</f>
        <v>2139042</v>
      </c>
      <c r="D58" s="43">
        <f t="shared" ref="D58:J58" si="24">D64+D59</f>
        <v>2139031</v>
      </c>
      <c r="E58" s="43">
        <f>E64+E59</f>
        <v>2139042</v>
      </c>
      <c r="F58" s="43">
        <f t="shared" si="24"/>
        <v>2139031</v>
      </c>
      <c r="G58" s="43">
        <f t="shared" si="24"/>
        <v>0</v>
      </c>
      <c r="H58" s="43">
        <f t="shared" si="24"/>
        <v>0</v>
      </c>
      <c r="I58" s="43">
        <f t="shared" si="24"/>
        <v>0</v>
      </c>
      <c r="J58" s="43">
        <f t="shared" si="24"/>
        <v>0</v>
      </c>
      <c r="K58" s="3"/>
    </row>
    <row r="59" spans="1:11">
      <c r="A59" s="22" t="s">
        <v>61</v>
      </c>
      <c r="B59" s="44">
        <v>34</v>
      </c>
      <c r="C59" s="45">
        <f>C60</f>
        <v>0</v>
      </c>
      <c r="D59" s="45">
        <f t="shared" ref="D59:J60" si="25">D60</f>
        <v>0</v>
      </c>
      <c r="E59" s="45">
        <f t="shared" si="25"/>
        <v>0</v>
      </c>
      <c r="F59" s="45">
        <f t="shared" si="25"/>
        <v>0</v>
      </c>
      <c r="G59" s="45">
        <f t="shared" si="25"/>
        <v>0</v>
      </c>
      <c r="H59" s="45">
        <f t="shared" si="25"/>
        <v>0</v>
      </c>
      <c r="I59" s="45">
        <f t="shared" si="25"/>
        <v>0</v>
      </c>
      <c r="J59" s="45">
        <f t="shared" si="25"/>
        <v>0</v>
      </c>
      <c r="K59" s="3"/>
    </row>
    <row r="60" spans="1:11">
      <c r="A60" s="22" t="s">
        <v>62</v>
      </c>
      <c r="B60" s="44">
        <v>35</v>
      </c>
      <c r="C60" s="45">
        <f>E60+G60+I60</f>
        <v>0</v>
      </c>
      <c r="D60" s="45">
        <f>F60+H60+J60</f>
        <v>0</v>
      </c>
      <c r="E60" s="45">
        <f t="shared" si="25"/>
        <v>0</v>
      </c>
      <c r="F60" s="45">
        <f t="shared" si="25"/>
        <v>0</v>
      </c>
      <c r="G60" s="45">
        <f t="shared" si="25"/>
        <v>0</v>
      </c>
      <c r="H60" s="45">
        <f t="shared" si="25"/>
        <v>0</v>
      </c>
      <c r="I60" s="45">
        <f t="shared" si="25"/>
        <v>0</v>
      </c>
      <c r="J60" s="45">
        <f t="shared" si="25"/>
        <v>0</v>
      </c>
      <c r="K60" s="3"/>
    </row>
    <row r="61" spans="1:11">
      <c r="A61" s="25" t="s">
        <v>14</v>
      </c>
      <c r="B61" s="44" t="s">
        <v>63</v>
      </c>
      <c r="C61" s="45">
        <f t="shared" ref="C61:D64" si="26">E61+G61+I61</f>
        <v>0</v>
      </c>
      <c r="D61" s="45">
        <f t="shared" si="26"/>
        <v>0</v>
      </c>
      <c r="E61" s="45">
        <f t="shared" ref="E61:J61" si="27">E62+E63</f>
        <v>0</v>
      </c>
      <c r="F61" s="45">
        <f t="shared" si="27"/>
        <v>0</v>
      </c>
      <c r="G61" s="45">
        <f t="shared" si="27"/>
        <v>0</v>
      </c>
      <c r="H61" s="45">
        <f t="shared" si="27"/>
        <v>0</v>
      </c>
      <c r="I61" s="45">
        <f t="shared" si="27"/>
        <v>0</v>
      </c>
      <c r="J61" s="45">
        <f t="shared" si="27"/>
        <v>0</v>
      </c>
      <c r="K61" s="3"/>
    </row>
    <row r="62" spans="1:11">
      <c r="A62" s="25" t="s">
        <v>16</v>
      </c>
      <c r="B62" s="46" t="s">
        <v>64</v>
      </c>
      <c r="C62" s="45">
        <f t="shared" si="26"/>
        <v>0</v>
      </c>
      <c r="D62" s="45">
        <f t="shared" si="26"/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3"/>
    </row>
    <row r="63" spans="1:11">
      <c r="A63" s="22" t="s">
        <v>18</v>
      </c>
      <c r="B63" s="44">
        <v>36</v>
      </c>
      <c r="C63" s="45">
        <f t="shared" si="26"/>
        <v>0</v>
      </c>
      <c r="D63" s="45">
        <f t="shared" si="26"/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3"/>
    </row>
    <row r="64" spans="1:11" ht="15.75" thickBot="1">
      <c r="A64" s="27" t="s">
        <v>19</v>
      </c>
      <c r="B64" s="28">
        <v>37</v>
      </c>
      <c r="C64" s="45">
        <f>E64+G64+I64</f>
        <v>2139042</v>
      </c>
      <c r="D64" s="45">
        <f t="shared" si="26"/>
        <v>2139031</v>
      </c>
      <c r="E64" s="26">
        <v>2139042</v>
      </c>
      <c r="F64" s="26">
        <v>2139031</v>
      </c>
      <c r="G64" s="26">
        <v>0</v>
      </c>
      <c r="H64" s="26">
        <v>0</v>
      </c>
      <c r="I64" s="26">
        <v>0</v>
      </c>
      <c r="J64" s="26">
        <v>0</v>
      </c>
      <c r="K64" s="3"/>
    </row>
    <row r="65" spans="1:11" ht="114.75" thickBot="1">
      <c r="A65" s="42" t="s">
        <v>65</v>
      </c>
      <c r="B65" s="20">
        <v>38</v>
      </c>
      <c r="C65" s="43">
        <f>E65+G65+I65</f>
        <v>0</v>
      </c>
      <c r="D65" s="43">
        <f>F65+H65+J65</f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3"/>
    </row>
    <row r="66" spans="1:11" ht="57.75" thickBot="1">
      <c r="A66" s="47" t="s">
        <v>66</v>
      </c>
      <c r="B66" s="23">
        <v>39</v>
      </c>
      <c r="C66" s="43">
        <f t="shared" ref="C66:D69" si="28">E66+G66+I66</f>
        <v>0</v>
      </c>
      <c r="D66" s="43">
        <f t="shared" si="28"/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3"/>
    </row>
    <row r="67" spans="1:11" ht="57.75" thickBot="1">
      <c r="A67" s="47" t="s">
        <v>67</v>
      </c>
      <c r="B67" s="23">
        <v>40</v>
      </c>
      <c r="C67" s="43">
        <f t="shared" si="28"/>
        <v>0</v>
      </c>
      <c r="D67" s="43">
        <f t="shared" si="28"/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3"/>
    </row>
    <row r="68" spans="1:11" ht="72" thickBot="1">
      <c r="A68" s="47" t="s">
        <v>68</v>
      </c>
      <c r="B68" s="23">
        <v>41</v>
      </c>
      <c r="C68" s="43">
        <f t="shared" si="28"/>
        <v>0</v>
      </c>
      <c r="D68" s="43">
        <f t="shared" si="28"/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3"/>
    </row>
    <row r="69" spans="1:11" ht="129" thickBot="1">
      <c r="A69" s="48" t="s">
        <v>69</v>
      </c>
      <c r="B69" s="28">
        <v>42</v>
      </c>
      <c r="C69" s="43">
        <f t="shared" si="28"/>
        <v>0</v>
      </c>
      <c r="D69" s="43">
        <f t="shared" si="28"/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"/>
    </row>
    <row r="70" spans="1:11" ht="257.25" thickBot="1">
      <c r="A70" s="37" t="s">
        <v>70</v>
      </c>
      <c r="B70" s="30">
        <v>43</v>
      </c>
      <c r="C70" s="31">
        <f>C71+C76</f>
        <v>4217469</v>
      </c>
      <c r="D70" s="31">
        <f t="shared" ref="D70:J70" si="29">D71+D76</f>
        <v>1899342</v>
      </c>
      <c r="E70" s="31">
        <f>E71+E76</f>
        <v>4217469</v>
      </c>
      <c r="F70" s="31">
        <f t="shared" si="29"/>
        <v>1899342</v>
      </c>
      <c r="G70" s="31">
        <f t="shared" si="29"/>
        <v>0</v>
      </c>
      <c r="H70" s="31">
        <f t="shared" si="29"/>
        <v>0</v>
      </c>
      <c r="I70" s="31">
        <f t="shared" si="29"/>
        <v>0</v>
      </c>
      <c r="J70" s="31">
        <f t="shared" si="29"/>
        <v>0</v>
      </c>
      <c r="K70" s="3"/>
    </row>
    <row r="71" spans="1:11">
      <c r="A71" s="22" t="s">
        <v>71</v>
      </c>
      <c r="B71" s="23">
        <v>44</v>
      </c>
      <c r="C71" s="24">
        <f>C72+C75</f>
        <v>4217469</v>
      </c>
      <c r="D71" s="24">
        <f t="shared" ref="D71:J71" si="30">D72+D75</f>
        <v>1899342</v>
      </c>
      <c r="E71" s="24">
        <f t="shared" si="30"/>
        <v>4217469</v>
      </c>
      <c r="F71" s="24">
        <f t="shared" si="30"/>
        <v>1899342</v>
      </c>
      <c r="G71" s="24">
        <f t="shared" si="30"/>
        <v>0</v>
      </c>
      <c r="H71" s="24">
        <f t="shared" si="30"/>
        <v>0</v>
      </c>
      <c r="I71" s="24">
        <f t="shared" si="30"/>
        <v>0</v>
      </c>
      <c r="J71" s="24">
        <f t="shared" si="30"/>
        <v>0</v>
      </c>
      <c r="K71" s="3"/>
    </row>
    <row r="72" spans="1:11">
      <c r="A72" s="22" t="s">
        <v>72</v>
      </c>
      <c r="B72" s="23">
        <v>45</v>
      </c>
      <c r="C72" s="24">
        <f>E72+G72+I72</f>
        <v>0</v>
      </c>
      <c r="D72" s="24">
        <f>F72+H72+J72</f>
        <v>0</v>
      </c>
      <c r="E72" s="24">
        <f t="shared" ref="E72:J72" si="31">E73+E74</f>
        <v>0</v>
      </c>
      <c r="F72" s="24">
        <f t="shared" si="31"/>
        <v>0</v>
      </c>
      <c r="G72" s="24">
        <f t="shared" si="31"/>
        <v>0</v>
      </c>
      <c r="H72" s="24">
        <f t="shared" si="31"/>
        <v>0</v>
      </c>
      <c r="I72" s="24">
        <f t="shared" si="31"/>
        <v>0</v>
      </c>
      <c r="J72" s="24">
        <f t="shared" si="31"/>
        <v>0</v>
      </c>
      <c r="K72" s="3"/>
    </row>
    <row r="73" spans="1:11">
      <c r="A73" s="25" t="s">
        <v>14</v>
      </c>
      <c r="B73" s="46" t="s">
        <v>73</v>
      </c>
      <c r="C73" s="24">
        <f t="shared" ref="C73:D76" si="32">E73+G73+I73</f>
        <v>0</v>
      </c>
      <c r="D73" s="24">
        <f t="shared" si="32"/>
        <v>0</v>
      </c>
      <c r="E73" s="24"/>
      <c r="F73" s="24"/>
      <c r="G73" s="24"/>
      <c r="H73" s="24"/>
      <c r="I73" s="24"/>
      <c r="J73" s="24"/>
      <c r="K73" s="3"/>
    </row>
    <row r="74" spans="1:11">
      <c r="A74" s="25" t="s">
        <v>16</v>
      </c>
      <c r="B74" s="49" t="s">
        <v>74</v>
      </c>
      <c r="C74" s="24">
        <f t="shared" si="32"/>
        <v>0</v>
      </c>
      <c r="D74" s="24">
        <f t="shared" si="32"/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3"/>
    </row>
    <row r="75" spans="1:11">
      <c r="A75" s="22" t="s">
        <v>18</v>
      </c>
      <c r="B75" s="23">
        <v>46</v>
      </c>
      <c r="C75" s="24">
        <f t="shared" si="32"/>
        <v>4217469</v>
      </c>
      <c r="D75" s="24">
        <f t="shared" si="32"/>
        <v>1899342</v>
      </c>
      <c r="E75" s="24">
        <v>4217469</v>
      </c>
      <c r="F75" s="24">
        <v>1899342</v>
      </c>
      <c r="G75" s="24"/>
      <c r="H75" s="24"/>
      <c r="I75" s="24"/>
      <c r="J75" s="24"/>
      <c r="K75" s="3"/>
    </row>
    <row r="76" spans="1:11" ht="15.75" thickBot="1">
      <c r="A76" s="27" t="s">
        <v>19</v>
      </c>
      <c r="B76" s="28">
        <v>47</v>
      </c>
      <c r="C76" s="24">
        <f t="shared" si="32"/>
        <v>0</v>
      </c>
      <c r="D76" s="24">
        <f t="shared" si="32"/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3"/>
    </row>
    <row r="77" spans="1:11" ht="15.75" thickBot="1">
      <c r="A77" s="51" t="s">
        <v>75</v>
      </c>
      <c r="B77" s="52">
        <v>48</v>
      </c>
      <c r="C77" s="31">
        <f>C8+C15+C57</f>
        <v>13245095</v>
      </c>
      <c r="D77" s="31">
        <f>D8+D15+D57</f>
        <v>9366974</v>
      </c>
      <c r="E77" s="31">
        <f t="shared" ref="E77:J77" si="33">E8+E15+E57</f>
        <v>13145175</v>
      </c>
      <c r="F77" s="31">
        <f>F8+F15+F57</f>
        <v>9339018</v>
      </c>
      <c r="G77" s="31">
        <f t="shared" si="33"/>
        <v>55860</v>
      </c>
      <c r="H77" s="31">
        <f t="shared" si="33"/>
        <v>27290</v>
      </c>
      <c r="I77" s="31">
        <f t="shared" si="33"/>
        <v>44060</v>
      </c>
      <c r="J77" s="31">
        <f t="shared" si="33"/>
        <v>666</v>
      </c>
      <c r="K77" s="3"/>
    </row>
    <row r="78" spans="1:11" ht="29.25" thickBot="1">
      <c r="A78" s="42" t="s">
        <v>76</v>
      </c>
      <c r="B78" s="20">
        <v>49</v>
      </c>
      <c r="C78" s="43">
        <f>E78+G78+I78</f>
        <v>0</v>
      </c>
      <c r="D78" s="43">
        <f>F78+H78+J78</f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3"/>
    </row>
    <row r="79" spans="1:11" ht="29.25" thickBot="1">
      <c r="A79" s="47" t="s">
        <v>77</v>
      </c>
      <c r="B79" s="23">
        <v>50</v>
      </c>
      <c r="C79" s="43">
        <f>E79+G79+I79</f>
        <v>481626</v>
      </c>
      <c r="D79" s="43">
        <f>F79+H79+J79</f>
        <v>481626</v>
      </c>
      <c r="E79" s="24">
        <v>480989</v>
      </c>
      <c r="F79" s="24">
        <v>480989</v>
      </c>
      <c r="G79" s="24">
        <v>557</v>
      </c>
      <c r="H79" s="24">
        <v>557</v>
      </c>
      <c r="I79" s="24">
        <v>80</v>
      </c>
      <c r="J79" s="24">
        <v>80</v>
      </c>
      <c r="K79" s="3"/>
    </row>
    <row r="80" spans="1:11" ht="29.25" thickBot="1">
      <c r="A80" s="47" t="s">
        <v>78</v>
      </c>
      <c r="B80" s="23">
        <v>51</v>
      </c>
      <c r="C80" s="43">
        <f t="shared" ref="C80:D82" si="34">E80+G80+I80</f>
        <v>183496</v>
      </c>
      <c r="D80" s="43">
        <f t="shared" si="34"/>
        <v>183496</v>
      </c>
      <c r="E80" s="24">
        <v>182772</v>
      </c>
      <c r="F80" s="24">
        <v>182772</v>
      </c>
      <c r="G80" s="24">
        <v>580</v>
      </c>
      <c r="H80" s="24">
        <v>580</v>
      </c>
      <c r="I80" s="24">
        <v>144</v>
      </c>
      <c r="J80" s="24">
        <v>144</v>
      </c>
      <c r="K80" s="3"/>
    </row>
    <row r="81" spans="1:11" ht="86.25" thickBot="1">
      <c r="A81" s="47" t="s">
        <v>79</v>
      </c>
      <c r="B81" s="23">
        <v>52</v>
      </c>
      <c r="C81" s="43">
        <f t="shared" si="34"/>
        <v>2178</v>
      </c>
      <c r="D81" s="43">
        <f t="shared" si="34"/>
        <v>2178</v>
      </c>
      <c r="E81" s="24">
        <v>1234</v>
      </c>
      <c r="F81" s="24">
        <v>1234</v>
      </c>
      <c r="G81" s="24">
        <v>497</v>
      </c>
      <c r="H81" s="24">
        <v>497</v>
      </c>
      <c r="I81" s="24">
        <v>447</v>
      </c>
      <c r="J81" s="24">
        <v>447</v>
      </c>
      <c r="K81" s="3"/>
    </row>
    <row r="82" spans="1:11" ht="57.75" thickBot="1">
      <c r="A82" s="48" t="s">
        <v>80</v>
      </c>
      <c r="B82" s="28">
        <v>53</v>
      </c>
      <c r="C82" s="43">
        <f t="shared" si="34"/>
        <v>0</v>
      </c>
      <c r="D82" s="43">
        <f t="shared" si="34"/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3"/>
    </row>
    <row r="83" spans="1:11" ht="15.75" thickBot="1">
      <c r="A83" s="53" t="s">
        <v>81</v>
      </c>
      <c r="B83" s="54">
        <v>54</v>
      </c>
      <c r="C83" s="55">
        <f>SUM(C77:C82)</f>
        <v>13912395</v>
      </c>
      <c r="D83" s="55">
        <f>SUM(D77:D82)</f>
        <v>10034274</v>
      </c>
      <c r="E83" s="55">
        <f t="shared" ref="E83:J83" si="35">SUM(E77:E82)</f>
        <v>13810170</v>
      </c>
      <c r="F83" s="55">
        <f>SUM(F77:F82)</f>
        <v>10004013</v>
      </c>
      <c r="G83" s="55">
        <f t="shared" si="35"/>
        <v>57494</v>
      </c>
      <c r="H83" s="55">
        <f t="shared" si="35"/>
        <v>28924</v>
      </c>
      <c r="I83" s="55">
        <f t="shared" si="35"/>
        <v>44731</v>
      </c>
      <c r="J83" s="55">
        <f t="shared" si="35"/>
        <v>1337</v>
      </c>
      <c r="K83" s="3"/>
    </row>
    <row r="84" spans="1:11">
      <c r="A84" s="56"/>
      <c r="B84" s="57"/>
      <c r="C84" s="58"/>
      <c r="D84" s="58"/>
      <c r="E84" s="58"/>
      <c r="F84" s="58"/>
      <c r="G84" s="58"/>
      <c r="H84" s="58"/>
      <c r="I84" s="58"/>
      <c r="J84" s="58"/>
      <c r="K84" s="3"/>
    </row>
    <row r="85" spans="1:11">
      <c r="A85" s="4" t="s">
        <v>82</v>
      </c>
      <c r="B85" s="59"/>
      <c r="C85" s="59"/>
      <c r="D85" s="59"/>
      <c r="E85" s="3"/>
      <c r="F85" s="3"/>
      <c r="G85" s="3"/>
      <c r="H85" s="3"/>
      <c r="I85" s="3"/>
      <c r="J85" s="3"/>
      <c r="K85" s="3"/>
    </row>
    <row r="86" spans="1:11" ht="20.25">
      <c r="A86" s="5"/>
      <c r="B86" s="60"/>
      <c r="C86" s="6" t="s">
        <v>2</v>
      </c>
      <c r="D86" s="7"/>
      <c r="E86" s="6" t="s">
        <v>3</v>
      </c>
      <c r="F86" s="7"/>
      <c r="G86" s="6" t="s">
        <v>4</v>
      </c>
      <c r="H86" s="7"/>
      <c r="I86" s="6" t="s">
        <v>5</v>
      </c>
      <c r="J86" s="7"/>
      <c r="K86" s="3"/>
    </row>
    <row r="87" spans="1:11" ht="15.75" thickBot="1">
      <c r="A87" s="61"/>
      <c r="B87" s="61"/>
      <c r="C87" s="58"/>
      <c r="D87" s="62" t="s">
        <v>6</v>
      </c>
      <c r="E87" s="58"/>
      <c r="F87" s="62" t="s">
        <v>6</v>
      </c>
      <c r="G87" s="58"/>
      <c r="H87" s="62" t="s">
        <v>6</v>
      </c>
      <c r="I87" s="58"/>
      <c r="J87" s="62" t="s">
        <v>6</v>
      </c>
      <c r="K87" s="3"/>
    </row>
    <row r="88" spans="1:11">
      <c r="A88" s="63" t="s">
        <v>83</v>
      </c>
      <c r="B88" s="64" t="s">
        <v>8</v>
      </c>
      <c r="C88" s="65" t="s">
        <v>10</v>
      </c>
      <c r="D88" s="66"/>
      <c r="E88" s="65" t="s">
        <v>10</v>
      </c>
      <c r="F88" s="66"/>
      <c r="G88" s="65" t="s">
        <v>10</v>
      </c>
      <c r="H88" s="66"/>
      <c r="I88" s="65" t="s">
        <v>10</v>
      </c>
      <c r="J88" s="66"/>
      <c r="K88" s="3"/>
    </row>
    <row r="89" spans="1:11">
      <c r="A89" s="67"/>
      <c r="B89" s="67"/>
      <c r="C89" s="68"/>
      <c r="D89" s="69"/>
      <c r="E89" s="68"/>
      <c r="F89" s="69"/>
      <c r="G89" s="68"/>
      <c r="H89" s="69"/>
      <c r="I89" s="68"/>
      <c r="J89" s="69"/>
      <c r="K89" s="3"/>
    </row>
    <row r="90" spans="1:11">
      <c r="A90" s="70" t="s">
        <v>84</v>
      </c>
      <c r="B90" s="71">
        <v>1</v>
      </c>
      <c r="C90" s="72">
        <f>E90+G90+I90</f>
        <v>12312531</v>
      </c>
      <c r="D90" s="72"/>
      <c r="E90" s="72">
        <v>12232790</v>
      </c>
      <c r="F90" s="72"/>
      <c r="G90" s="72">
        <v>35045</v>
      </c>
      <c r="H90" s="72"/>
      <c r="I90" s="72">
        <v>44696</v>
      </c>
      <c r="J90" s="72"/>
      <c r="K90" s="3"/>
    </row>
    <row r="91" spans="1:11">
      <c r="A91" s="70" t="s">
        <v>85</v>
      </c>
      <c r="B91" s="71">
        <f>+B90+1</f>
        <v>2</v>
      </c>
      <c r="C91" s="72">
        <f t="shared" ref="C91:C95" si="36">E91+G91+I91</f>
        <v>0</v>
      </c>
      <c r="D91" s="72"/>
      <c r="E91" s="72"/>
      <c r="F91" s="72"/>
      <c r="G91" s="72"/>
      <c r="H91" s="72"/>
      <c r="I91" s="72"/>
      <c r="J91" s="72"/>
      <c r="K91" s="3"/>
    </row>
    <row r="92" spans="1:11">
      <c r="A92" s="70" t="s">
        <v>86</v>
      </c>
      <c r="B92" s="71">
        <f>+B91+1</f>
        <v>3</v>
      </c>
      <c r="C92" s="72">
        <f t="shared" si="36"/>
        <v>70918</v>
      </c>
      <c r="D92" s="72"/>
      <c r="E92" s="72">
        <v>68633</v>
      </c>
      <c r="F92" s="72"/>
      <c r="G92" s="72">
        <v>453</v>
      </c>
      <c r="H92" s="72"/>
      <c r="I92" s="72">
        <v>1832</v>
      </c>
      <c r="J92" s="72"/>
      <c r="K92" s="3"/>
    </row>
    <row r="93" spans="1:11">
      <c r="A93" s="70" t="s">
        <v>87</v>
      </c>
      <c r="B93" s="71">
        <f t="shared" ref="B93:B103" si="37">+B92+1</f>
        <v>4</v>
      </c>
      <c r="C93" s="72">
        <f t="shared" si="36"/>
        <v>-2711106</v>
      </c>
      <c r="D93" s="72"/>
      <c r="E93" s="73">
        <v>-2653395</v>
      </c>
      <c r="F93" s="74"/>
      <c r="G93" s="73">
        <v>-8352</v>
      </c>
      <c r="H93" s="74"/>
      <c r="I93" s="73">
        <v>-49359</v>
      </c>
      <c r="J93" s="74"/>
      <c r="K93" s="3"/>
    </row>
    <row r="94" spans="1:11">
      <c r="A94" s="70" t="s">
        <v>88</v>
      </c>
      <c r="B94" s="71">
        <f t="shared" si="37"/>
        <v>5</v>
      </c>
      <c r="C94" s="72">
        <f t="shared" si="36"/>
        <v>0</v>
      </c>
      <c r="D94" s="72"/>
      <c r="E94" s="75"/>
      <c r="F94" s="75"/>
      <c r="G94" s="75"/>
      <c r="H94" s="75"/>
      <c r="I94" s="75"/>
      <c r="J94" s="75"/>
      <c r="K94" s="3"/>
    </row>
    <row r="95" spans="1:11">
      <c r="A95" s="70" t="s">
        <v>89</v>
      </c>
      <c r="B95" s="71">
        <f t="shared" si="37"/>
        <v>6</v>
      </c>
      <c r="C95" s="72">
        <f t="shared" si="36"/>
        <v>-44110</v>
      </c>
      <c r="D95" s="72"/>
      <c r="E95" s="73">
        <v>-35943</v>
      </c>
      <c r="F95" s="74"/>
      <c r="G95" s="73">
        <v>-2141</v>
      </c>
      <c r="H95" s="74"/>
      <c r="I95" s="73">
        <v>-6026</v>
      </c>
      <c r="J95" s="74"/>
      <c r="K95" s="3"/>
    </row>
    <row r="96" spans="1:11">
      <c r="A96" s="76" t="s">
        <v>90</v>
      </c>
      <c r="B96" s="71">
        <f t="shared" si="37"/>
        <v>7</v>
      </c>
      <c r="C96" s="77">
        <f>C90+C91+C92+C93+C94+C95</f>
        <v>9628233</v>
      </c>
      <c r="D96" s="77"/>
      <c r="E96" s="77">
        <f>E90+E91+E92+E93+E94+E95</f>
        <v>9612085</v>
      </c>
      <c r="F96" s="77"/>
      <c r="G96" s="77">
        <f>G90+G91+G92+G93+G94+G95</f>
        <v>25005</v>
      </c>
      <c r="H96" s="77"/>
      <c r="I96" s="77">
        <f>I90+I91+I92+I93+I94+I95</f>
        <v>-8857</v>
      </c>
      <c r="J96" s="77"/>
      <c r="K96" s="3"/>
    </row>
    <row r="97" spans="1:11">
      <c r="A97" s="76" t="s">
        <v>91</v>
      </c>
      <c r="B97" s="71">
        <f t="shared" si="37"/>
        <v>8</v>
      </c>
      <c r="C97" s="72">
        <f>E97+G97+I97</f>
        <v>63030</v>
      </c>
      <c r="D97" s="72"/>
      <c r="E97" s="72">
        <v>60647</v>
      </c>
      <c r="F97" s="72"/>
      <c r="G97" s="72">
        <v>1516</v>
      </c>
      <c r="H97" s="72"/>
      <c r="I97" s="72">
        <v>867</v>
      </c>
      <c r="J97" s="72"/>
      <c r="K97" s="3"/>
    </row>
    <row r="98" spans="1:11">
      <c r="A98" s="76" t="s">
        <v>92</v>
      </c>
      <c r="B98" s="71">
        <f t="shared" si="37"/>
        <v>9</v>
      </c>
      <c r="C98" s="72">
        <f t="shared" ref="C98:C99" si="38">E98+G98+I98</f>
        <v>14411</v>
      </c>
      <c r="D98" s="72"/>
      <c r="E98" s="72">
        <v>14411</v>
      </c>
      <c r="F98" s="72"/>
      <c r="G98" s="72">
        <v>0</v>
      </c>
      <c r="H98" s="72"/>
      <c r="I98" s="72">
        <v>0</v>
      </c>
      <c r="J98" s="72"/>
      <c r="K98" s="3"/>
    </row>
    <row r="99" spans="1:11">
      <c r="A99" s="76" t="s">
        <v>93</v>
      </c>
      <c r="B99" s="71">
        <f t="shared" si="37"/>
        <v>10</v>
      </c>
      <c r="C99" s="72">
        <f t="shared" si="38"/>
        <v>28935</v>
      </c>
      <c r="D99" s="72"/>
      <c r="E99" s="72">
        <v>28545</v>
      </c>
      <c r="F99" s="72"/>
      <c r="G99" s="72">
        <v>0</v>
      </c>
      <c r="H99" s="72"/>
      <c r="I99" s="72">
        <v>390</v>
      </c>
      <c r="J99" s="72"/>
      <c r="K99" s="3"/>
    </row>
    <row r="100" spans="1:11">
      <c r="A100" s="76" t="s">
        <v>94</v>
      </c>
      <c r="B100" s="71">
        <f t="shared" si="37"/>
        <v>11</v>
      </c>
      <c r="C100" s="72">
        <f>C97+C98+C99</f>
        <v>106376</v>
      </c>
      <c r="D100" s="72"/>
      <c r="E100" s="72">
        <f>E97+E98+E99</f>
        <v>103603</v>
      </c>
      <c r="F100" s="72"/>
      <c r="G100" s="72">
        <f>G97+G98+G99</f>
        <v>1516</v>
      </c>
      <c r="H100" s="72"/>
      <c r="I100" s="72">
        <f>I97+I98+I99</f>
        <v>1257</v>
      </c>
      <c r="J100" s="72"/>
      <c r="K100" s="3"/>
    </row>
    <row r="101" spans="1:11">
      <c r="A101" s="78" t="s">
        <v>95</v>
      </c>
      <c r="B101" s="71">
        <f t="shared" si="37"/>
        <v>12</v>
      </c>
      <c r="C101" s="79">
        <f>E101+G101+I101</f>
        <v>0</v>
      </c>
      <c r="D101" s="79"/>
      <c r="E101" s="79"/>
      <c r="F101" s="79"/>
      <c r="G101" s="79"/>
      <c r="H101" s="79"/>
      <c r="I101" s="79"/>
      <c r="J101" s="79"/>
      <c r="K101" s="3"/>
    </row>
    <row r="102" spans="1:11">
      <c r="A102" s="80" t="s">
        <v>96</v>
      </c>
      <c r="B102" s="71">
        <f t="shared" si="37"/>
        <v>13</v>
      </c>
      <c r="C102" s="79">
        <f t="shared" ref="C102:C103" si="39">E102+G102+I102</f>
        <v>0</v>
      </c>
      <c r="D102" s="79"/>
      <c r="E102" s="81">
        <v>0</v>
      </c>
      <c r="F102" s="81"/>
      <c r="G102" s="81">
        <v>0</v>
      </c>
      <c r="H102" s="81"/>
      <c r="I102" s="81">
        <v>0</v>
      </c>
      <c r="J102" s="81"/>
      <c r="K102" s="3"/>
    </row>
    <row r="103" spans="1:11">
      <c r="A103" s="76" t="s">
        <v>97</v>
      </c>
      <c r="B103" s="71">
        <f t="shared" si="37"/>
        <v>14</v>
      </c>
      <c r="C103" s="79">
        <f t="shared" si="39"/>
        <v>299665</v>
      </c>
      <c r="D103" s="79"/>
      <c r="E103" s="72">
        <v>288325</v>
      </c>
      <c r="F103" s="72"/>
      <c r="G103" s="72">
        <v>2403</v>
      </c>
      <c r="H103" s="72"/>
      <c r="I103" s="72">
        <v>8937</v>
      </c>
      <c r="J103" s="72"/>
      <c r="K103" s="3"/>
    </row>
    <row r="104" spans="1:11">
      <c r="A104" s="82" t="s">
        <v>98</v>
      </c>
      <c r="B104" s="83">
        <v>15</v>
      </c>
      <c r="C104" s="84">
        <f>C96+C100+C101+C102+C103</f>
        <v>10034274</v>
      </c>
      <c r="D104" s="84"/>
      <c r="E104" s="84">
        <f>E96+E100+E101+E102+E103</f>
        <v>10004013</v>
      </c>
      <c r="F104" s="84"/>
      <c r="G104" s="84">
        <f>G96+G100+G101+G102+G103</f>
        <v>28924</v>
      </c>
      <c r="H104" s="84"/>
      <c r="I104" s="84">
        <f>I96+I100+I101+I102+I103</f>
        <v>1337</v>
      </c>
      <c r="J104" s="84"/>
      <c r="K104" s="3"/>
    </row>
    <row r="105" spans="1:11">
      <c r="A105" s="61"/>
      <c r="B105" s="85"/>
      <c r="C105" s="58"/>
      <c r="D105" s="58"/>
      <c r="E105" s="58"/>
      <c r="F105" s="58"/>
      <c r="G105" s="58"/>
      <c r="H105" s="58"/>
      <c r="I105" s="58"/>
      <c r="J105" s="58"/>
      <c r="K105" s="3"/>
    </row>
    <row r="106" spans="1:11">
      <c r="A106" s="4" t="s">
        <v>99</v>
      </c>
      <c r="B106" s="86"/>
      <c r="C106" s="86"/>
      <c r="D106" s="86"/>
      <c r="E106" s="3"/>
      <c r="F106" s="3"/>
      <c r="G106" s="3"/>
      <c r="H106" s="3"/>
      <c r="I106" s="3"/>
      <c r="J106" s="3"/>
      <c r="K106" s="3"/>
    </row>
    <row r="107" spans="1:11" ht="20.25">
      <c r="A107" s="5"/>
      <c r="B107" s="60"/>
      <c r="C107" s="6" t="s">
        <v>2</v>
      </c>
      <c r="D107" s="7"/>
      <c r="E107" s="6" t="s">
        <v>3</v>
      </c>
      <c r="F107" s="7"/>
      <c r="G107" s="6" t="s">
        <v>4</v>
      </c>
      <c r="H107" s="7"/>
      <c r="I107" s="6" t="s">
        <v>5</v>
      </c>
      <c r="J107" s="7"/>
      <c r="K107" s="3"/>
    </row>
    <row r="108" spans="1:11" ht="15.75" thickBot="1">
      <c r="A108" s="87" t="s">
        <v>6</v>
      </c>
      <c r="B108" s="87"/>
      <c r="C108" s="87"/>
      <c r="D108" s="87"/>
      <c r="E108" s="3"/>
      <c r="F108" s="62" t="s">
        <v>6</v>
      </c>
      <c r="G108" s="3"/>
      <c r="H108" s="62" t="s">
        <v>6</v>
      </c>
      <c r="I108" s="3"/>
      <c r="J108" s="62" t="s">
        <v>6</v>
      </c>
      <c r="K108" s="3"/>
    </row>
    <row r="109" spans="1:11">
      <c r="A109" s="88" t="s">
        <v>7</v>
      </c>
      <c r="B109" s="64" t="s">
        <v>8</v>
      </c>
      <c r="C109" s="89" t="s">
        <v>9</v>
      </c>
      <c r="D109" s="90" t="s">
        <v>10</v>
      </c>
      <c r="E109" s="89" t="s">
        <v>9</v>
      </c>
      <c r="F109" s="90" t="s">
        <v>10</v>
      </c>
      <c r="G109" s="89" t="s">
        <v>9</v>
      </c>
      <c r="H109" s="90" t="s">
        <v>10</v>
      </c>
      <c r="I109" s="89" t="s">
        <v>9</v>
      </c>
      <c r="J109" s="90" t="s">
        <v>10</v>
      </c>
      <c r="K109" s="3"/>
    </row>
    <row r="110" spans="1:11" ht="15.75" thickBot="1">
      <c r="A110" s="91"/>
      <c r="B110" s="92"/>
      <c r="C110" s="93"/>
      <c r="D110" s="94"/>
      <c r="E110" s="93"/>
      <c r="F110" s="94"/>
      <c r="G110" s="93"/>
      <c r="H110" s="94"/>
      <c r="I110" s="93"/>
      <c r="J110" s="94"/>
      <c r="K110" s="3"/>
    </row>
    <row r="111" spans="1:11" ht="15.75" thickBot="1">
      <c r="A111" s="29" t="s">
        <v>100</v>
      </c>
      <c r="B111" s="52">
        <v>1</v>
      </c>
      <c r="C111" s="31">
        <f>C112+C113</f>
        <v>22622</v>
      </c>
      <c r="D111" s="31">
        <f t="shared" ref="D111:J111" si="40">D112+D113</f>
        <v>0</v>
      </c>
      <c r="E111" s="31">
        <f t="shared" si="40"/>
        <v>5763</v>
      </c>
      <c r="F111" s="31">
        <f t="shared" si="40"/>
        <v>0</v>
      </c>
      <c r="G111" s="31">
        <f t="shared" si="40"/>
        <v>2042</v>
      </c>
      <c r="H111" s="31">
        <f t="shared" si="40"/>
        <v>0</v>
      </c>
      <c r="I111" s="31">
        <f t="shared" si="40"/>
        <v>14817</v>
      </c>
      <c r="J111" s="31">
        <f t="shared" si="40"/>
        <v>0</v>
      </c>
      <c r="K111" s="3"/>
    </row>
    <row r="112" spans="1:11">
      <c r="A112" s="95" t="s">
        <v>101</v>
      </c>
      <c r="B112" s="96">
        <v>2</v>
      </c>
      <c r="C112" s="45">
        <f>E112+G112+I112</f>
        <v>22622</v>
      </c>
      <c r="D112" s="45">
        <f>F112+H112+J112</f>
        <v>0</v>
      </c>
      <c r="E112" s="45">
        <v>5763</v>
      </c>
      <c r="F112" s="45">
        <v>0</v>
      </c>
      <c r="G112" s="45">
        <v>2042</v>
      </c>
      <c r="H112" s="45">
        <v>0</v>
      </c>
      <c r="I112" s="45">
        <v>14817</v>
      </c>
      <c r="J112" s="45">
        <v>0</v>
      </c>
      <c r="K112" s="3"/>
    </row>
    <row r="113" spans="1:11" ht="15.75" thickBot="1">
      <c r="A113" s="97" t="s">
        <v>102</v>
      </c>
      <c r="B113" s="98">
        <v>3</v>
      </c>
      <c r="C113" s="45">
        <f>E113+G113+I113</f>
        <v>0</v>
      </c>
      <c r="D113" s="45">
        <f>F113+H113+J113</f>
        <v>0</v>
      </c>
      <c r="E113" s="99">
        <v>0</v>
      </c>
      <c r="F113" s="99">
        <v>0</v>
      </c>
      <c r="G113" s="99">
        <v>0</v>
      </c>
      <c r="H113" s="99">
        <v>0</v>
      </c>
      <c r="I113" s="99">
        <v>0</v>
      </c>
      <c r="J113" s="99">
        <v>0</v>
      </c>
      <c r="K113" s="3"/>
    </row>
    <row r="114" spans="1:11" ht="15.75" thickBot="1">
      <c r="A114" s="29" t="s">
        <v>103</v>
      </c>
      <c r="B114" s="52">
        <v>4</v>
      </c>
      <c r="C114" s="31">
        <f t="shared" ref="C114:J114" si="41">C115+C118+C121+C124</f>
        <v>247012</v>
      </c>
      <c r="D114" s="31">
        <f t="shared" si="41"/>
        <v>0</v>
      </c>
      <c r="E114" s="31">
        <f t="shared" si="41"/>
        <v>196937</v>
      </c>
      <c r="F114" s="31">
        <f t="shared" si="41"/>
        <v>0</v>
      </c>
      <c r="G114" s="31">
        <f t="shared" si="41"/>
        <v>22481</v>
      </c>
      <c r="H114" s="31">
        <f t="shared" si="41"/>
        <v>0</v>
      </c>
      <c r="I114" s="31">
        <f t="shared" si="41"/>
        <v>27594</v>
      </c>
      <c r="J114" s="31">
        <f t="shared" si="41"/>
        <v>0</v>
      </c>
      <c r="K114" s="3"/>
    </row>
    <row r="115" spans="1:11">
      <c r="A115" s="100" t="s">
        <v>104</v>
      </c>
      <c r="B115" s="101">
        <v>5</v>
      </c>
      <c r="C115" s="43">
        <f>C116+C117</f>
        <v>14000</v>
      </c>
      <c r="D115" s="43">
        <f t="shared" ref="D115:J115" si="42">D116+D117</f>
        <v>0</v>
      </c>
      <c r="E115" s="43">
        <f t="shared" si="42"/>
        <v>14000</v>
      </c>
      <c r="F115" s="43">
        <f t="shared" si="42"/>
        <v>0</v>
      </c>
      <c r="G115" s="43">
        <f t="shared" si="42"/>
        <v>0</v>
      </c>
      <c r="H115" s="43">
        <f t="shared" si="42"/>
        <v>0</v>
      </c>
      <c r="I115" s="43">
        <f t="shared" si="42"/>
        <v>0</v>
      </c>
      <c r="J115" s="43">
        <f t="shared" si="42"/>
        <v>0</v>
      </c>
      <c r="K115" s="3"/>
    </row>
    <row r="116" spans="1:11">
      <c r="A116" s="95" t="s">
        <v>101</v>
      </c>
      <c r="B116" s="96">
        <v>6</v>
      </c>
      <c r="C116" s="45">
        <f>E116+G116+I116</f>
        <v>14000</v>
      </c>
      <c r="D116" s="45">
        <f>F116+H116+J116</f>
        <v>0</v>
      </c>
      <c r="E116" s="45">
        <v>14000</v>
      </c>
      <c r="F116" s="45">
        <v>0</v>
      </c>
      <c r="G116" s="45">
        <v>0</v>
      </c>
      <c r="H116" s="45">
        <v>0</v>
      </c>
      <c r="I116" s="45">
        <v>0</v>
      </c>
      <c r="J116" s="45">
        <v>0</v>
      </c>
      <c r="K116" s="3"/>
    </row>
    <row r="117" spans="1:11">
      <c r="A117" s="22" t="s">
        <v>102</v>
      </c>
      <c r="B117" s="102">
        <v>7</v>
      </c>
      <c r="C117" s="45">
        <f>E117+G117+I117</f>
        <v>0</v>
      </c>
      <c r="D117" s="45">
        <f>F117+H117+J117</f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3"/>
    </row>
    <row r="118" spans="1:11">
      <c r="A118" s="22" t="s">
        <v>105</v>
      </c>
      <c r="B118" s="102">
        <v>8</v>
      </c>
      <c r="C118" s="24">
        <f>C119+C120</f>
        <v>175311</v>
      </c>
      <c r="D118" s="24">
        <f t="shared" ref="D118:J118" si="43">D119+D120</f>
        <v>0</v>
      </c>
      <c r="E118" s="24">
        <f t="shared" si="43"/>
        <v>125236</v>
      </c>
      <c r="F118" s="24">
        <f t="shared" si="43"/>
        <v>0</v>
      </c>
      <c r="G118" s="24">
        <f t="shared" si="43"/>
        <v>22481</v>
      </c>
      <c r="H118" s="24">
        <f t="shared" si="43"/>
        <v>0</v>
      </c>
      <c r="I118" s="24">
        <f t="shared" si="43"/>
        <v>27594</v>
      </c>
      <c r="J118" s="24">
        <f t="shared" si="43"/>
        <v>0</v>
      </c>
      <c r="K118" s="3"/>
    </row>
    <row r="119" spans="1:11">
      <c r="A119" s="22" t="s">
        <v>101</v>
      </c>
      <c r="B119" s="102">
        <v>9</v>
      </c>
      <c r="C119" s="24">
        <f>E119+G119+I119</f>
        <v>175311</v>
      </c>
      <c r="D119" s="24">
        <f>F119+H119+J119</f>
        <v>0</v>
      </c>
      <c r="E119" s="24">
        <v>125236</v>
      </c>
      <c r="F119" s="24">
        <v>0</v>
      </c>
      <c r="G119" s="24">
        <v>22481</v>
      </c>
      <c r="H119" s="24">
        <v>0</v>
      </c>
      <c r="I119" s="24">
        <v>27594</v>
      </c>
      <c r="J119" s="24">
        <v>0</v>
      </c>
      <c r="K119" s="3"/>
    </row>
    <row r="120" spans="1:11">
      <c r="A120" s="22" t="s">
        <v>102</v>
      </c>
      <c r="B120" s="102">
        <v>10</v>
      </c>
      <c r="C120" s="24">
        <f>E120+G120+I120</f>
        <v>0</v>
      </c>
      <c r="D120" s="24">
        <f>F120+H120+J120</f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3"/>
    </row>
    <row r="121" spans="1:11">
      <c r="A121" s="22" t="s">
        <v>106</v>
      </c>
      <c r="B121" s="102">
        <v>11</v>
      </c>
      <c r="C121" s="24">
        <f>C122+C123</f>
        <v>57701</v>
      </c>
      <c r="D121" s="24">
        <f t="shared" ref="D121:J121" si="44">D122+D123</f>
        <v>0</v>
      </c>
      <c r="E121" s="24">
        <f t="shared" si="44"/>
        <v>57701</v>
      </c>
      <c r="F121" s="24">
        <f t="shared" si="44"/>
        <v>0</v>
      </c>
      <c r="G121" s="24">
        <f t="shared" si="44"/>
        <v>0</v>
      </c>
      <c r="H121" s="24">
        <f t="shared" si="44"/>
        <v>0</v>
      </c>
      <c r="I121" s="24">
        <f t="shared" si="44"/>
        <v>0</v>
      </c>
      <c r="J121" s="24">
        <f t="shared" si="44"/>
        <v>0</v>
      </c>
      <c r="K121" s="3"/>
    </row>
    <row r="122" spans="1:11">
      <c r="A122" s="22" t="s">
        <v>101</v>
      </c>
      <c r="B122" s="102">
        <v>12</v>
      </c>
      <c r="C122" s="24">
        <f>E122+G122+I122</f>
        <v>57701</v>
      </c>
      <c r="D122" s="24">
        <f>F122+H122+J122</f>
        <v>0</v>
      </c>
      <c r="E122" s="24">
        <v>57701</v>
      </c>
      <c r="F122" s="24">
        <v>0</v>
      </c>
      <c r="G122" s="24"/>
      <c r="H122" s="24">
        <v>0</v>
      </c>
      <c r="I122" s="24"/>
      <c r="J122" s="24">
        <v>0</v>
      </c>
      <c r="K122" s="3"/>
    </row>
    <row r="123" spans="1:11">
      <c r="A123" s="22" t="s">
        <v>102</v>
      </c>
      <c r="B123" s="102">
        <v>13</v>
      </c>
      <c r="C123" s="24">
        <f>E123+G123+I123</f>
        <v>0</v>
      </c>
      <c r="D123" s="24">
        <f>F123+H123+J123</f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3"/>
    </row>
    <row r="124" spans="1:11">
      <c r="A124" s="22" t="s">
        <v>107</v>
      </c>
      <c r="B124" s="102">
        <v>14</v>
      </c>
      <c r="C124" s="24">
        <f>C125+C126</f>
        <v>0</v>
      </c>
      <c r="D124" s="24">
        <f t="shared" ref="D124:J124" si="45">D125+D126</f>
        <v>0</v>
      </c>
      <c r="E124" s="24">
        <f t="shared" si="45"/>
        <v>0</v>
      </c>
      <c r="F124" s="24">
        <f t="shared" si="45"/>
        <v>0</v>
      </c>
      <c r="G124" s="24">
        <f t="shared" si="45"/>
        <v>0</v>
      </c>
      <c r="H124" s="24">
        <f t="shared" si="45"/>
        <v>0</v>
      </c>
      <c r="I124" s="24">
        <f t="shared" si="45"/>
        <v>0</v>
      </c>
      <c r="J124" s="24">
        <f t="shared" si="45"/>
        <v>0</v>
      </c>
      <c r="K124" s="3"/>
    </row>
    <row r="125" spans="1:11">
      <c r="A125" s="22" t="s">
        <v>101</v>
      </c>
      <c r="B125" s="102">
        <v>15</v>
      </c>
      <c r="C125" s="24">
        <f>E125+G125+I125</f>
        <v>0</v>
      </c>
      <c r="D125" s="24">
        <f>F125+H125+J125</f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0</v>
      </c>
      <c r="K125" s="3"/>
    </row>
    <row r="126" spans="1:11" ht="15.75" thickBot="1">
      <c r="A126" s="97" t="s">
        <v>102</v>
      </c>
      <c r="B126" s="98">
        <v>16</v>
      </c>
      <c r="C126" s="24">
        <f>E126+G126+I126</f>
        <v>0</v>
      </c>
      <c r="D126" s="24">
        <f>F126+H126+J126</f>
        <v>0</v>
      </c>
      <c r="E126" s="99">
        <v>0</v>
      </c>
      <c r="F126" s="99">
        <v>0</v>
      </c>
      <c r="G126" s="99">
        <v>0</v>
      </c>
      <c r="H126" s="99">
        <v>0</v>
      </c>
      <c r="I126" s="99">
        <v>0</v>
      </c>
      <c r="J126" s="99">
        <v>0</v>
      </c>
      <c r="K126" s="3"/>
    </row>
    <row r="127" spans="1:11" ht="15.75" thickBot="1">
      <c r="A127" s="53" t="s">
        <v>108</v>
      </c>
      <c r="B127" s="54">
        <v>17</v>
      </c>
      <c r="C127" s="55">
        <f>C111+C114</f>
        <v>269634</v>
      </c>
      <c r="D127" s="55"/>
      <c r="E127" s="55">
        <f>E111+E114</f>
        <v>202700</v>
      </c>
      <c r="F127" s="55"/>
      <c r="G127" s="55">
        <f>G111+G114</f>
        <v>24523</v>
      </c>
      <c r="H127" s="55"/>
      <c r="I127" s="55">
        <f>I111+I114</f>
        <v>42411</v>
      </c>
      <c r="J127" s="55"/>
      <c r="K127" s="3"/>
    </row>
    <row r="128" spans="1:11">
      <c r="A128" s="61"/>
      <c r="B128" s="85"/>
      <c r="C128" s="58"/>
      <c r="D128" s="58"/>
      <c r="E128" s="58"/>
      <c r="F128" s="58"/>
      <c r="G128" s="58"/>
      <c r="H128" s="58"/>
      <c r="I128" s="58"/>
      <c r="J128" s="58"/>
      <c r="K128" s="3"/>
    </row>
    <row r="129" spans="1:11">
      <c r="A129" s="4" t="s">
        <v>109</v>
      </c>
      <c r="B129" s="86"/>
      <c r="C129" s="86"/>
      <c r="D129" s="86"/>
      <c r="E129" s="3"/>
      <c r="F129" s="3"/>
      <c r="G129" s="3"/>
      <c r="H129" s="3"/>
      <c r="I129" s="3"/>
      <c r="J129" s="3"/>
      <c r="K129" s="3"/>
    </row>
    <row r="130" spans="1:11" ht="20.25">
      <c r="A130" s="5"/>
      <c r="B130" s="60"/>
      <c r="C130" s="6" t="s">
        <v>2</v>
      </c>
      <c r="D130" s="7"/>
      <c r="E130" s="6" t="s">
        <v>3</v>
      </c>
      <c r="F130" s="7"/>
      <c r="G130" s="6" t="s">
        <v>4</v>
      </c>
      <c r="H130" s="7"/>
      <c r="I130" s="6" t="s">
        <v>5</v>
      </c>
      <c r="J130" s="7"/>
      <c r="K130" s="3"/>
    </row>
    <row r="131" spans="1:11" ht="15.75" thickBot="1">
      <c r="A131" s="61"/>
      <c r="B131" s="85"/>
      <c r="C131" s="58"/>
      <c r="D131" s="62" t="s">
        <v>6</v>
      </c>
      <c r="E131" s="58"/>
      <c r="F131" s="62" t="s">
        <v>6</v>
      </c>
      <c r="G131" s="58"/>
      <c r="H131" s="62" t="s">
        <v>6</v>
      </c>
      <c r="I131" s="58"/>
      <c r="J131" s="62" t="s">
        <v>6</v>
      </c>
      <c r="K131" s="3"/>
    </row>
    <row r="132" spans="1:11">
      <c r="A132" s="63" t="s">
        <v>110</v>
      </c>
      <c r="B132" s="64" t="s">
        <v>8</v>
      </c>
      <c r="C132" s="90" t="s">
        <v>111</v>
      </c>
      <c r="D132" s="103" t="s">
        <v>112</v>
      </c>
      <c r="E132" s="90" t="s">
        <v>111</v>
      </c>
      <c r="F132" s="103" t="s">
        <v>112</v>
      </c>
      <c r="G132" s="90" t="s">
        <v>111</v>
      </c>
      <c r="H132" s="103" t="s">
        <v>112</v>
      </c>
      <c r="I132" s="90" t="s">
        <v>111</v>
      </c>
      <c r="J132" s="103" t="s">
        <v>112</v>
      </c>
      <c r="K132" s="3"/>
    </row>
    <row r="133" spans="1:11" ht="15.75" thickBot="1">
      <c r="A133" s="92" t="s">
        <v>113</v>
      </c>
      <c r="B133" s="92"/>
      <c r="C133" s="93"/>
      <c r="D133" s="104"/>
      <c r="E133" s="93"/>
      <c r="F133" s="104"/>
      <c r="G133" s="93"/>
      <c r="H133" s="104"/>
      <c r="I133" s="93"/>
      <c r="J133" s="104"/>
      <c r="K133" s="3"/>
    </row>
    <row r="134" spans="1:11">
      <c r="A134" s="105" t="s">
        <v>114</v>
      </c>
      <c r="B134" s="106">
        <v>1</v>
      </c>
      <c r="C134" s="107">
        <f>E134+G134+I134</f>
        <v>17</v>
      </c>
      <c r="D134" s="107">
        <f>F134+H134+J134</f>
        <v>33623</v>
      </c>
      <c r="E134" s="107">
        <v>17</v>
      </c>
      <c r="F134" s="108">
        <v>33623</v>
      </c>
      <c r="G134" s="107">
        <v>0</v>
      </c>
      <c r="H134" s="108">
        <v>0</v>
      </c>
      <c r="I134" s="107">
        <v>0</v>
      </c>
      <c r="J134" s="108">
        <v>0</v>
      </c>
      <c r="K134" s="3"/>
    </row>
    <row r="135" spans="1:11">
      <c r="A135" s="109" t="s">
        <v>115</v>
      </c>
      <c r="B135" s="110">
        <v>2</v>
      </c>
      <c r="C135" s="107">
        <f t="shared" ref="C135:D138" si="46">E135+G135+I135</f>
        <v>0</v>
      </c>
      <c r="D135" s="107">
        <f t="shared" si="46"/>
        <v>0</v>
      </c>
      <c r="E135" s="24">
        <v>0</v>
      </c>
      <c r="F135" s="111">
        <v>0</v>
      </c>
      <c r="G135" s="24">
        <v>0</v>
      </c>
      <c r="H135" s="111">
        <v>0</v>
      </c>
      <c r="I135" s="24">
        <v>0</v>
      </c>
      <c r="J135" s="111">
        <v>0</v>
      </c>
      <c r="K135" s="3"/>
    </row>
    <row r="136" spans="1:11">
      <c r="A136" s="109" t="s">
        <v>116</v>
      </c>
      <c r="B136" s="110">
        <v>3</v>
      </c>
      <c r="C136" s="107">
        <f t="shared" si="46"/>
        <v>0</v>
      </c>
      <c r="D136" s="107">
        <f t="shared" si="46"/>
        <v>0</v>
      </c>
      <c r="E136" s="24">
        <v>0</v>
      </c>
      <c r="F136" s="111">
        <v>0</v>
      </c>
      <c r="G136" s="24">
        <v>0</v>
      </c>
      <c r="H136" s="111">
        <v>0</v>
      </c>
      <c r="I136" s="24">
        <v>0</v>
      </c>
      <c r="J136" s="111">
        <v>0</v>
      </c>
      <c r="K136" s="3"/>
    </row>
    <row r="137" spans="1:11">
      <c r="A137" s="112" t="s">
        <v>117</v>
      </c>
      <c r="B137" s="110">
        <v>4</v>
      </c>
      <c r="C137" s="107">
        <f t="shared" si="46"/>
        <v>0</v>
      </c>
      <c r="D137" s="107">
        <f t="shared" si="46"/>
        <v>0</v>
      </c>
      <c r="E137" s="24">
        <v>0</v>
      </c>
      <c r="F137" s="111">
        <v>0</v>
      </c>
      <c r="G137" s="24">
        <v>0</v>
      </c>
      <c r="H137" s="111">
        <v>0</v>
      </c>
      <c r="I137" s="24">
        <v>0</v>
      </c>
      <c r="J137" s="111">
        <v>0</v>
      </c>
      <c r="K137" s="3"/>
    </row>
    <row r="138" spans="1:11" ht="15.75" thickBot="1">
      <c r="A138" s="109" t="s">
        <v>118</v>
      </c>
      <c r="B138" s="110">
        <v>5</v>
      </c>
      <c r="C138" s="107">
        <f t="shared" si="46"/>
        <v>0</v>
      </c>
      <c r="D138" s="107">
        <f t="shared" si="46"/>
        <v>0</v>
      </c>
      <c r="E138" s="24">
        <v>0</v>
      </c>
      <c r="F138" s="111">
        <v>0</v>
      </c>
      <c r="G138" s="24">
        <v>0</v>
      </c>
      <c r="H138" s="111">
        <v>0</v>
      </c>
      <c r="I138" s="24">
        <v>0</v>
      </c>
      <c r="J138" s="111">
        <v>0</v>
      </c>
      <c r="K138" s="3"/>
    </row>
    <row r="139" spans="1:11" ht="15.75" thickBot="1">
      <c r="A139" s="53" t="s">
        <v>119</v>
      </c>
      <c r="B139" s="54">
        <v>6</v>
      </c>
      <c r="C139" s="55">
        <f>SUM(C134:C138)</f>
        <v>17</v>
      </c>
      <c r="D139" s="55">
        <f t="shared" ref="D139:J139" si="47">SUM(D134:D138)</f>
        <v>33623</v>
      </c>
      <c r="E139" s="55">
        <f t="shared" si="47"/>
        <v>17</v>
      </c>
      <c r="F139" s="55">
        <f t="shared" si="47"/>
        <v>33623</v>
      </c>
      <c r="G139" s="55">
        <f t="shared" si="47"/>
        <v>0</v>
      </c>
      <c r="H139" s="55">
        <f t="shared" si="47"/>
        <v>0</v>
      </c>
      <c r="I139" s="55">
        <f t="shared" si="47"/>
        <v>0</v>
      </c>
      <c r="J139" s="55">
        <f t="shared" si="47"/>
        <v>0</v>
      </c>
      <c r="K139" s="3"/>
    </row>
    <row r="140" spans="1:11">
      <c r="A140" s="61"/>
      <c r="B140" s="85"/>
      <c r="C140" s="58"/>
      <c r="D140" s="58"/>
      <c r="E140" s="58"/>
      <c r="F140" s="58"/>
      <c r="G140" s="58"/>
      <c r="H140" s="58"/>
      <c r="I140" s="58"/>
      <c r="J140" s="58"/>
      <c r="K140" s="3"/>
    </row>
    <row r="141" spans="1:11">
      <c r="A141" s="113"/>
      <c r="B141" s="113"/>
      <c r="C141" s="113"/>
      <c r="D141" s="113"/>
      <c r="E141" s="3"/>
      <c r="F141" s="3"/>
      <c r="G141" s="3"/>
      <c r="H141" s="3"/>
      <c r="I141" s="3"/>
      <c r="J141" s="3"/>
      <c r="K141" s="3"/>
    </row>
    <row r="142" spans="1:11">
      <c r="A142" s="4" t="s">
        <v>120</v>
      </c>
      <c r="B142" s="86"/>
      <c r="C142" s="86"/>
      <c r="D142" s="86"/>
      <c r="E142" s="3"/>
      <c r="F142" s="3"/>
      <c r="G142" s="3"/>
      <c r="H142" s="3"/>
      <c r="I142" s="3"/>
      <c r="J142" s="3"/>
      <c r="K142" s="3"/>
    </row>
    <row r="143" spans="1:11" ht="20.25">
      <c r="A143" s="5"/>
      <c r="B143" s="60"/>
      <c r="C143" s="6" t="s">
        <v>2</v>
      </c>
      <c r="D143" s="7"/>
      <c r="E143" s="6" t="s">
        <v>3</v>
      </c>
      <c r="F143" s="7"/>
      <c r="G143" s="6" t="s">
        <v>4</v>
      </c>
      <c r="H143" s="7"/>
      <c r="I143" s="6" t="s">
        <v>5</v>
      </c>
      <c r="J143" s="7"/>
      <c r="K143" s="3"/>
    </row>
    <row r="144" spans="1:11" ht="15.75" thickBot="1">
      <c r="A144" s="114"/>
      <c r="B144" s="61"/>
      <c r="C144" s="58"/>
      <c r="D144" s="62" t="s">
        <v>6</v>
      </c>
      <c r="E144" s="58"/>
      <c r="F144" s="62" t="s">
        <v>6</v>
      </c>
      <c r="G144" s="58"/>
      <c r="H144" s="62" t="s">
        <v>6</v>
      </c>
      <c r="I144" s="58"/>
      <c r="J144" s="62" t="s">
        <v>6</v>
      </c>
      <c r="K144" s="3"/>
    </row>
    <row r="145" spans="1:11">
      <c r="A145" s="63" t="s">
        <v>110</v>
      </c>
      <c r="B145" s="64" t="s">
        <v>8</v>
      </c>
      <c r="C145" s="90" t="s">
        <v>111</v>
      </c>
      <c r="D145" s="103" t="s">
        <v>112</v>
      </c>
      <c r="E145" s="90" t="s">
        <v>111</v>
      </c>
      <c r="F145" s="103" t="s">
        <v>112</v>
      </c>
      <c r="G145" s="90" t="s">
        <v>111</v>
      </c>
      <c r="H145" s="103" t="s">
        <v>112</v>
      </c>
      <c r="I145" s="90" t="s">
        <v>111</v>
      </c>
      <c r="J145" s="103" t="s">
        <v>112</v>
      </c>
      <c r="K145" s="3"/>
    </row>
    <row r="146" spans="1:11" ht="15.75" thickBot="1">
      <c r="A146" s="92" t="s">
        <v>113</v>
      </c>
      <c r="B146" s="92"/>
      <c r="C146" s="93"/>
      <c r="D146" s="104"/>
      <c r="E146" s="93"/>
      <c r="F146" s="104"/>
      <c r="G146" s="93"/>
      <c r="H146" s="104"/>
      <c r="I146" s="93"/>
      <c r="J146" s="104"/>
      <c r="K146" s="3"/>
    </row>
    <row r="147" spans="1:11">
      <c r="A147" s="105" t="s">
        <v>121</v>
      </c>
      <c r="B147" s="106">
        <v>1</v>
      </c>
      <c r="C147" s="107">
        <f>E147+G147+I147</f>
        <v>0</v>
      </c>
      <c r="D147" s="107">
        <f>F147+H147+J147</f>
        <v>0</v>
      </c>
      <c r="E147" s="107">
        <v>0</v>
      </c>
      <c r="F147" s="108">
        <v>0</v>
      </c>
      <c r="G147" s="107">
        <v>0</v>
      </c>
      <c r="H147" s="108">
        <v>0</v>
      </c>
      <c r="I147" s="107">
        <v>0</v>
      </c>
      <c r="J147" s="108">
        <v>0</v>
      </c>
      <c r="K147" s="3"/>
    </row>
    <row r="148" spans="1:11" ht="15.75" thickBot="1">
      <c r="A148" s="105" t="s">
        <v>122</v>
      </c>
      <c r="B148" s="106">
        <v>2</v>
      </c>
      <c r="C148" s="107">
        <f>E148+G148+I148</f>
        <v>0</v>
      </c>
      <c r="D148" s="107">
        <f>F148+H148+J148</f>
        <v>0</v>
      </c>
      <c r="E148" s="24">
        <v>0</v>
      </c>
      <c r="F148" s="111">
        <v>0</v>
      </c>
      <c r="G148" s="24">
        <v>0</v>
      </c>
      <c r="H148" s="111">
        <v>0</v>
      </c>
      <c r="I148" s="24">
        <v>0</v>
      </c>
      <c r="J148" s="111">
        <v>0</v>
      </c>
      <c r="K148" s="3"/>
    </row>
    <row r="149" spans="1:11" ht="15.75" thickBot="1">
      <c r="A149" s="53" t="s">
        <v>123</v>
      </c>
      <c r="B149" s="54">
        <v>3</v>
      </c>
      <c r="C149" s="55">
        <f>SUM(C147:C148)</f>
        <v>0</v>
      </c>
      <c r="D149" s="55">
        <f t="shared" ref="D149:J149" si="48">SUM(D147:D148)</f>
        <v>0</v>
      </c>
      <c r="E149" s="55">
        <f t="shared" si="48"/>
        <v>0</v>
      </c>
      <c r="F149" s="55">
        <f t="shared" si="48"/>
        <v>0</v>
      </c>
      <c r="G149" s="55">
        <f t="shared" si="48"/>
        <v>0</v>
      </c>
      <c r="H149" s="55">
        <f t="shared" si="48"/>
        <v>0</v>
      </c>
      <c r="I149" s="55">
        <f t="shared" si="48"/>
        <v>0</v>
      </c>
      <c r="J149" s="55">
        <f t="shared" si="48"/>
        <v>0</v>
      </c>
      <c r="K149" s="3"/>
    </row>
    <row r="150" spans="1:1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</sheetData>
  <mergeCells count="133">
    <mergeCell ref="G145:G146"/>
    <mergeCell ref="H145:H146"/>
    <mergeCell ref="I145:I146"/>
    <mergeCell ref="J145:J146"/>
    <mergeCell ref="C143:D143"/>
    <mergeCell ref="E143:F143"/>
    <mergeCell ref="G143:H143"/>
    <mergeCell ref="I143:J143"/>
    <mergeCell ref="A145:A146"/>
    <mergeCell ref="B145:B146"/>
    <mergeCell ref="C145:C146"/>
    <mergeCell ref="D145:D146"/>
    <mergeCell ref="E145:E146"/>
    <mergeCell ref="F145:F146"/>
    <mergeCell ref="G132:G133"/>
    <mergeCell ref="H132:H133"/>
    <mergeCell ref="I132:I133"/>
    <mergeCell ref="J132:J133"/>
    <mergeCell ref="A141:D141"/>
    <mergeCell ref="A142:D142"/>
    <mergeCell ref="C130:D130"/>
    <mergeCell ref="E130:F130"/>
    <mergeCell ref="G130:H130"/>
    <mergeCell ref="I130:J130"/>
    <mergeCell ref="A132:A133"/>
    <mergeCell ref="B132:B133"/>
    <mergeCell ref="C132:C133"/>
    <mergeCell ref="D132:D133"/>
    <mergeCell ref="E132:E133"/>
    <mergeCell ref="F132:F133"/>
    <mergeCell ref="F109:F110"/>
    <mergeCell ref="G109:G110"/>
    <mergeCell ref="H109:H110"/>
    <mergeCell ref="I109:I110"/>
    <mergeCell ref="J109:J110"/>
    <mergeCell ref="A129:D129"/>
    <mergeCell ref="A108:D108"/>
    <mergeCell ref="A109:A110"/>
    <mergeCell ref="B109:B110"/>
    <mergeCell ref="C109:C110"/>
    <mergeCell ref="D109:D110"/>
    <mergeCell ref="E109:E110"/>
    <mergeCell ref="C104:D104"/>
    <mergeCell ref="E104:F104"/>
    <mergeCell ref="G104:H104"/>
    <mergeCell ref="I104:J104"/>
    <mergeCell ref="A106:D106"/>
    <mergeCell ref="C107:D107"/>
    <mergeCell ref="E107:F107"/>
    <mergeCell ref="G107:H107"/>
    <mergeCell ref="I107:J107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98:D98"/>
    <mergeCell ref="E98:F98"/>
    <mergeCell ref="G98:H98"/>
    <mergeCell ref="I98:J98"/>
    <mergeCell ref="C99:D99"/>
    <mergeCell ref="E99:F99"/>
    <mergeCell ref="G99:H99"/>
    <mergeCell ref="I99:J99"/>
    <mergeCell ref="C96:D96"/>
    <mergeCell ref="E96:F96"/>
    <mergeCell ref="G96:H96"/>
    <mergeCell ref="I96:J96"/>
    <mergeCell ref="C97:D97"/>
    <mergeCell ref="E97:F97"/>
    <mergeCell ref="G97:H97"/>
    <mergeCell ref="I97:J97"/>
    <mergeCell ref="C94:D94"/>
    <mergeCell ref="E94:F94"/>
    <mergeCell ref="G94:H94"/>
    <mergeCell ref="I94:J94"/>
    <mergeCell ref="C95:D95"/>
    <mergeCell ref="E95:F95"/>
    <mergeCell ref="G95:H95"/>
    <mergeCell ref="I95:J95"/>
    <mergeCell ref="C92:D92"/>
    <mergeCell ref="E92:F92"/>
    <mergeCell ref="G92:H92"/>
    <mergeCell ref="I92:J92"/>
    <mergeCell ref="C93:D93"/>
    <mergeCell ref="E93:F93"/>
    <mergeCell ref="G93:H93"/>
    <mergeCell ref="I93:J93"/>
    <mergeCell ref="C90:D90"/>
    <mergeCell ref="E90:F90"/>
    <mergeCell ref="G90:H90"/>
    <mergeCell ref="I90:J90"/>
    <mergeCell ref="C91:D91"/>
    <mergeCell ref="E91:F91"/>
    <mergeCell ref="G91:H91"/>
    <mergeCell ref="I91:J91"/>
    <mergeCell ref="C86:D86"/>
    <mergeCell ref="E86:F86"/>
    <mergeCell ref="G86:H86"/>
    <mergeCell ref="I86:J86"/>
    <mergeCell ref="A88:A89"/>
    <mergeCell ref="B88:B89"/>
    <mergeCell ref="C88:D89"/>
    <mergeCell ref="E88:F89"/>
    <mergeCell ref="G88:H89"/>
    <mergeCell ref="I88:J89"/>
    <mergeCell ref="F6:F7"/>
    <mergeCell ref="G6:G7"/>
    <mergeCell ref="H6:H7"/>
    <mergeCell ref="I6:I7"/>
    <mergeCell ref="J6:J7"/>
    <mergeCell ref="A85:D85"/>
    <mergeCell ref="A2:D3"/>
    <mergeCell ref="C4:D4"/>
    <mergeCell ref="E4:F4"/>
    <mergeCell ref="G4:H4"/>
    <mergeCell ref="I4:J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2017-05-31T12:58:58Z</dcterms:created>
  <dcterms:modified xsi:type="dcterms:W3CDTF">2017-05-31T12:59:36Z</dcterms:modified>
</cp:coreProperties>
</file>