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erep.zsolt\Documents\Munka\zárszámaadás 2014\zárszámadás mellékletek\"/>
    </mc:Choice>
  </mc:AlternateContent>
  <bookViews>
    <workbookView xWindow="0" yWindow="0" windowWidth="25200" windowHeight="12570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1" i="1" l="1"/>
  <c r="V31" i="1"/>
  <c r="U31" i="1"/>
  <c r="L31" i="1"/>
  <c r="K31" i="1"/>
  <c r="J31" i="1"/>
  <c r="T29" i="1"/>
  <c r="S29" i="1"/>
  <c r="S30" i="1" s="1"/>
  <c r="S32" i="1" s="1"/>
  <c r="R29" i="1"/>
  <c r="Q29" i="1"/>
  <c r="U29" i="1" s="1"/>
  <c r="P29" i="1"/>
  <c r="O29" i="1"/>
  <c r="V29" i="1" s="1"/>
  <c r="N29" i="1"/>
  <c r="F29" i="1"/>
  <c r="F30" i="1" s="1"/>
  <c r="F32" i="1" s="1"/>
  <c r="L26" i="1"/>
  <c r="K26" i="1"/>
  <c r="J26" i="1"/>
  <c r="W25" i="1"/>
  <c r="V25" i="1"/>
  <c r="U25" i="1"/>
  <c r="L25" i="1"/>
  <c r="K25" i="1"/>
  <c r="J25" i="1"/>
  <c r="W24" i="1"/>
  <c r="V24" i="1"/>
  <c r="U24" i="1"/>
  <c r="L24" i="1"/>
  <c r="K24" i="1"/>
  <c r="J24" i="1"/>
  <c r="W23" i="1"/>
  <c r="V23" i="1"/>
  <c r="U23" i="1"/>
  <c r="L23" i="1"/>
  <c r="K23" i="1"/>
  <c r="J23" i="1"/>
  <c r="I23" i="1"/>
  <c r="F23" i="1"/>
  <c r="C23" i="1"/>
  <c r="W22" i="1"/>
  <c r="V22" i="1"/>
  <c r="U22" i="1"/>
  <c r="L22" i="1"/>
  <c r="K22" i="1"/>
  <c r="J22" i="1"/>
  <c r="W21" i="1"/>
  <c r="V21" i="1"/>
  <c r="U21" i="1"/>
  <c r="L21" i="1"/>
  <c r="K21" i="1"/>
  <c r="J21" i="1"/>
  <c r="W20" i="1"/>
  <c r="V20" i="1"/>
  <c r="U20" i="1"/>
  <c r="L20" i="1"/>
  <c r="K20" i="1"/>
  <c r="J20" i="1"/>
  <c r="W19" i="1"/>
  <c r="V19" i="1"/>
  <c r="U19" i="1"/>
  <c r="L19" i="1"/>
  <c r="K19" i="1"/>
  <c r="J19" i="1"/>
  <c r="J18" i="1" s="1"/>
  <c r="J29" i="1" s="1"/>
  <c r="W18" i="1"/>
  <c r="V18" i="1"/>
  <c r="U18" i="1"/>
  <c r="L18" i="1"/>
  <c r="K18" i="1"/>
  <c r="I18" i="1"/>
  <c r="I29" i="1" s="1"/>
  <c r="H18" i="1"/>
  <c r="H29" i="1" s="1"/>
  <c r="G18" i="1"/>
  <c r="G29" i="1" s="1"/>
  <c r="F18" i="1"/>
  <c r="E18" i="1"/>
  <c r="E29" i="1" s="1"/>
  <c r="L29" i="1" s="1"/>
  <c r="D18" i="1"/>
  <c r="D29" i="1" s="1"/>
  <c r="C18" i="1"/>
  <c r="C29" i="1" s="1"/>
  <c r="T17" i="1"/>
  <c r="T30" i="1" s="1"/>
  <c r="T32" i="1" s="1"/>
  <c r="S17" i="1"/>
  <c r="R17" i="1"/>
  <c r="R30" i="1" s="1"/>
  <c r="R32" i="1" s="1"/>
  <c r="Q17" i="1"/>
  <c r="Q30" i="1" s="1"/>
  <c r="Q32" i="1" s="1"/>
  <c r="P17" i="1"/>
  <c r="P30" i="1" s="1"/>
  <c r="O17" i="1"/>
  <c r="N17" i="1"/>
  <c r="N30" i="1" s="1"/>
  <c r="I17" i="1"/>
  <c r="H17" i="1"/>
  <c r="H30" i="1" s="1"/>
  <c r="H32" i="1" s="1"/>
  <c r="G17" i="1"/>
  <c r="G30" i="1" s="1"/>
  <c r="G32" i="1" s="1"/>
  <c r="F17" i="1"/>
  <c r="E17" i="1"/>
  <c r="D17" i="1"/>
  <c r="D30" i="1" s="1"/>
  <c r="D32" i="1" s="1"/>
  <c r="C17" i="1"/>
  <c r="C30" i="1" s="1"/>
  <c r="C32" i="1" s="1"/>
  <c r="W11" i="1"/>
  <c r="V11" i="1"/>
  <c r="U11" i="1"/>
  <c r="W10" i="1"/>
  <c r="V10" i="1"/>
  <c r="U10" i="1"/>
  <c r="L10" i="1"/>
  <c r="K10" i="1"/>
  <c r="J10" i="1"/>
  <c r="W9" i="1"/>
  <c r="V9" i="1"/>
  <c r="U9" i="1"/>
  <c r="L9" i="1"/>
  <c r="K9" i="1"/>
  <c r="J9" i="1"/>
  <c r="W8" i="1"/>
  <c r="V8" i="1"/>
  <c r="U8" i="1"/>
  <c r="L8" i="1"/>
  <c r="K8" i="1"/>
  <c r="J8" i="1"/>
  <c r="W7" i="1"/>
  <c r="V7" i="1"/>
  <c r="V17" i="1" s="1"/>
  <c r="U7" i="1"/>
  <c r="U17" i="1" s="1"/>
  <c r="L7" i="1"/>
  <c r="K7" i="1"/>
  <c r="J7" i="1"/>
  <c r="W6" i="1"/>
  <c r="W17" i="1" s="1"/>
  <c r="V6" i="1"/>
  <c r="U6" i="1"/>
  <c r="L6" i="1"/>
  <c r="L17" i="1" s="1"/>
  <c r="K6" i="1"/>
  <c r="K17" i="1" s="1"/>
  <c r="J6" i="1"/>
  <c r="J17" i="1" s="1"/>
  <c r="L30" i="1" l="1"/>
  <c r="L32" i="1" s="1"/>
  <c r="P32" i="1"/>
  <c r="W32" i="1" s="1"/>
  <c r="W30" i="1"/>
  <c r="E30" i="1"/>
  <c r="E32" i="1" s="1"/>
  <c r="I30" i="1"/>
  <c r="I32" i="1" s="1"/>
  <c r="J30" i="1"/>
  <c r="J32" i="1" s="1"/>
  <c r="U30" i="1"/>
  <c r="N32" i="1"/>
  <c r="U32" i="1" s="1"/>
  <c r="K29" i="1"/>
  <c r="K30" i="1" s="1"/>
  <c r="K32" i="1" s="1"/>
  <c r="W29" i="1"/>
  <c r="O30" i="1"/>
  <c r="V30" i="1" l="1"/>
  <c r="O32" i="1"/>
  <c r="V32" i="1" s="1"/>
  <c r="W33" i="1"/>
</calcChain>
</file>

<file path=xl/sharedStrings.xml><?xml version="1.0" encoding="utf-8"?>
<sst xmlns="http://schemas.openxmlformats.org/spreadsheetml/2006/main" count="90" uniqueCount="77">
  <si>
    <t>zárszámadás 2014.</t>
  </si>
  <si>
    <t>Budakeszi Város Önkormányzat összesített működési  bevételei és kiadásai - mérleg- 2014.év</t>
  </si>
  <si>
    <t>21/A melléklet a ……/(……..) 2015. önkormányzati rendelethez</t>
  </si>
  <si>
    <t>adatok eFt-ban</t>
  </si>
  <si>
    <t>Sorszám</t>
  </si>
  <si>
    <t>Megnevezés</t>
  </si>
  <si>
    <t>2014.       eredeti ei.            köt. fel.</t>
  </si>
  <si>
    <t>2014.      mód. ei.            köt. fel.</t>
  </si>
  <si>
    <t>2014.év teljesítés köt.fel.</t>
  </si>
  <si>
    <t>2014.       eredeti ei.            önként váll.</t>
  </si>
  <si>
    <t>2014.       mód. ei.            önként váll.</t>
  </si>
  <si>
    <t>2014.év teljesítés önk.váll.f.</t>
  </si>
  <si>
    <t>2014.       eredeti ei.            állami f.</t>
  </si>
  <si>
    <t>2014.       eredeti ei.            Összesen</t>
  </si>
  <si>
    <t>2014.       mód. ei.            Összesen</t>
  </si>
  <si>
    <t>2014.év teljesítés összesen</t>
  </si>
  <si>
    <t>1.</t>
  </si>
  <si>
    <t>Önkormányzat működési támogatása (állami)</t>
  </si>
  <si>
    <t>Személyi juttatások</t>
  </si>
  <si>
    <t>2.</t>
  </si>
  <si>
    <t>Működési célú támogatások áll.házt.belülről</t>
  </si>
  <si>
    <t>Munkaadókat terhelő járulékok és szociális hozzájárulási adó</t>
  </si>
  <si>
    <t>3.</t>
  </si>
  <si>
    <t>Közhatalmi bevételek</t>
  </si>
  <si>
    <t>Dologi kiadások</t>
  </si>
  <si>
    <t>4.</t>
  </si>
  <si>
    <t>Működési célú átvett pénzeszközök</t>
  </si>
  <si>
    <t>Ellátottak pénzbeli juttatása</t>
  </si>
  <si>
    <t>5.</t>
  </si>
  <si>
    <t>Működési bevételek</t>
  </si>
  <si>
    <t>Egyéb működési célú kiadások</t>
  </si>
  <si>
    <t>6.</t>
  </si>
  <si>
    <t>Tartalékok</t>
  </si>
  <si>
    <t>7.</t>
  </si>
  <si>
    <t>8.</t>
  </si>
  <si>
    <t>9.</t>
  </si>
  <si>
    <t>10.</t>
  </si>
  <si>
    <t>11.</t>
  </si>
  <si>
    <t>12.</t>
  </si>
  <si>
    <t>MŰKÖDÉSI CÉLÚ KÖLTSÉGVETÉSI BEVÉTELEK ÖSSZESEN:</t>
  </si>
  <si>
    <t>MŰKÖDÉSI CÉLÚ KÖLTSÉGVETÉSI KIADÁSOK ÖSSZESEN:</t>
  </si>
  <si>
    <t>13.</t>
  </si>
  <si>
    <t>Hiány belső finanszírozásának bevételei</t>
  </si>
  <si>
    <t>Értékpapír vásárlása,visszavásárlása</t>
  </si>
  <si>
    <t>13.1</t>
  </si>
  <si>
    <t>Költségvetési maradvány igénybevétele</t>
  </si>
  <si>
    <t>Likviditási célú hitelek törlesztése</t>
  </si>
  <si>
    <t>13.2</t>
  </si>
  <si>
    <t>Vállalkozási maradvány igénybevétele</t>
  </si>
  <si>
    <t>Rövid lejáratú hitelek törlesztése</t>
  </si>
  <si>
    <t>13.3</t>
  </si>
  <si>
    <t>Betét visszavonásából származó bevétel</t>
  </si>
  <si>
    <t>Hosszú lejáratú hitelek törlesztése</t>
  </si>
  <si>
    <t>13.4</t>
  </si>
  <si>
    <t>Egyéb belső finanszírozási bevételek</t>
  </si>
  <si>
    <t>Kölcsön törlesztése</t>
  </si>
  <si>
    <t>14.</t>
  </si>
  <si>
    <t>Hiány külső finanszírozásának bevételei</t>
  </si>
  <si>
    <t>Forgatási célú értékpapírok vásárlása</t>
  </si>
  <si>
    <t>14.1</t>
  </si>
  <si>
    <t>Likviditási célú hitelek kölcsönök felvétele</t>
  </si>
  <si>
    <t>Betét elhelyezése</t>
  </si>
  <si>
    <t>14.2</t>
  </si>
  <si>
    <t>Értékpapírok bevételei</t>
  </si>
  <si>
    <t>Belföldi finanszírozás kiadásai</t>
  </si>
  <si>
    <t>14.3</t>
  </si>
  <si>
    <t>Egyéb külső finanszírozási bevételek</t>
  </si>
  <si>
    <t>15.</t>
  </si>
  <si>
    <t>MŰKÖDÉSI CÉLÚ FINANSZÍROZÁSI BEVÉTELEK ÖSSZESEN:</t>
  </si>
  <si>
    <t>MŰKÖDÉSI CÉLÚ FINANSZÍROZÁSI KIADÁSOK ÖSSZESEN:</t>
  </si>
  <si>
    <t>16.</t>
  </si>
  <si>
    <t>BEVÉTELEK  ÖSSZESEN:</t>
  </si>
  <si>
    <t>KIADÁSOK ÖSSZESEN:</t>
  </si>
  <si>
    <t>17.</t>
  </si>
  <si>
    <t>Finanszírozás nélkül</t>
  </si>
  <si>
    <t>18.</t>
  </si>
  <si>
    <t>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</si>
</sst>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Font="1"/>
    <xf numFmtId="0" fontId="2" fillId="0" borderId="0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2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3" fontId="5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left" wrapText="1"/>
    </xf>
    <xf numFmtId="3" fontId="5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wrapText="1"/>
    </xf>
    <xf numFmtId="0" fontId="5" fillId="0" borderId="2" xfId="0" applyFont="1" applyBorder="1" applyAlignment="1">
      <alignment wrapText="1"/>
    </xf>
    <xf numFmtId="0" fontId="6" fillId="0" borderId="2" xfId="0" applyFont="1" applyFill="1" applyBorder="1" applyAlignment="1">
      <alignment wrapText="1"/>
    </xf>
    <xf numFmtId="3" fontId="6" fillId="0" borderId="2" xfId="0" applyNumberFormat="1" applyFont="1" applyFill="1" applyBorder="1" applyAlignment="1">
      <alignment vertical="center" wrapText="1"/>
    </xf>
    <xf numFmtId="3" fontId="6" fillId="0" borderId="2" xfId="0" applyNumberFormat="1" applyFont="1" applyFill="1" applyBorder="1" applyAlignment="1">
      <alignment horizontal="left" wrapText="1"/>
    </xf>
    <xf numFmtId="3" fontId="5" fillId="0" borderId="2" xfId="0" applyNumberFormat="1" applyFont="1" applyFill="1" applyBorder="1" applyAlignment="1">
      <alignment horizontal="right" vertical="center"/>
    </xf>
    <xf numFmtId="49" fontId="2" fillId="0" borderId="2" xfId="0" applyNumberFormat="1" applyFont="1" applyBorder="1" applyAlignment="1">
      <alignment horizontal="center"/>
    </xf>
    <xf numFmtId="0" fontId="2" fillId="0" borderId="2" xfId="0" applyFont="1" applyFill="1" applyBorder="1" applyAlignment="1">
      <alignment wrapText="1"/>
    </xf>
    <xf numFmtId="3" fontId="5" fillId="0" borderId="2" xfId="0" applyNumberFormat="1" applyFont="1" applyFill="1" applyBorder="1" applyAlignment="1">
      <alignment vertical="center"/>
    </xf>
    <xf numFmtId="0" fontId="2" fillId="0" borderId="2" xfId="0" applyFont="1" applyBorder="1"/>
    <xf numFmtId="0" fontId="6" fillId="0" borderId="2" xfId="0" applyFont="1" applyBorder="1"/>
    <xf numFmtId="0" fontId="2" fillId="0" borderId="2" xfId="0" applyFont="1" applyBorder="1" applyAlignment="1"/>
    <xf numFmtId="0" fontId="2" fillId="0" borderId="2" xfId="0" applyFont="1" applyBorder="1" applyAlignment="1">
      <alignment horizontal="left"/>
    </xf>
    <xf numFmtId="0" fontId="5" fillId="0" borderId="2" xfId="0" applyFont="1" applyBorder="1"/>
    <xf numFmtId="3" fontId="5" fillId="0" borderId="2" xfId="0" applyNumberFormat="1" applyFont="1" applyBorder="1"/>
    <xf numFmtId="0" fontId="5" fillId="0" borderId="2" xfId="0" applyFont="1" applyBorder="1" applyAlignment="1"/>
    <xf numFmtId="3" fontId="5" fillId="0" borderId="2" xfId="0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2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tabSelected="1" workbookViewId="0">
      <selection sqref="A1:W34"/>
    </sheetView>
  </sheetViews>
  <sheetFormatPr defaultRowHeight="15" x14ac:dyDescent="0.25"/>
  <sheetData>
    <row r="1" spans="1:23" x14ac:dyDescent="0.25">
      <c r="A1" s="1"/>
      <c r="B1" s="2" t="s">
        <v>0</v>
      </c>
      <c r="C1" s="1"/>
      <c r="D1" s="1"/>
      <c r="E1" s="1"/>
      <c r="F1" s="3" t="s">
        <v>1</v>
      </c>
      <c r="G1" s="3"/>
      <c r="H1" s="3"/>
      <c r="I1" s="4"/>
      <c r="J1" s="4"/>
      <c r="K1" s="4"/>
      <c r="L1" s="4"/>
      <c r="M1" s="4"/>
      <c r="N1" s="5"/>
      <c r="O1" s="5"/>
      <c r="P1" s="5"/>
      <c r="Q1" s="5"/>
      <c r="R1" s="5"/>
      <c r="S1" s="5"/>
      <c r="T1" s="6"/>
      <c r="U1" s="7" t="s">
        <v>2</v>
      </c>
      <c r="V1" s="7"/>
      <c r="W1" s="7"/>
    </row>
    <row r="2" spans="1:23" x14ac:dyDescent="0.25">
      <c r="A2" s="8"/>
      <c r="B2" s="2"/>
      <c r="C2" s="8"/>
      <c r="D2" s="8"/>
      <c r="E2" s="8"/>
      <c r="F2" s="4"/>
      <c r="G2" s="4"/>
      <c r="H2" s="4"/>
      <c r="I2" s="4"/>
      <c r="J2" s="4"/>
      <c r="K2" s="4"/>
      <c r="L2" s="4"/>
      <c r="M2" s="4"/>
      <c r="N2" s="6"/>
      <c r="O2" s="6"/>
      <c r="P2" s="6"/>
      <c r="Q2" s="6"/>
      <c r="R2" s="6"/>
      <c r="S2" s="6"/>
      <c r="T2" s="6"/>
      <c r="U2" s="9"/>
      <c r="V2" s="9"/>
      <c r="W2" s="9"/>
    </row>
    <row r="3" spans="1:23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1"/>
      <c r="R3" s="11"/>
      <c r="S3" s="11"/>
      <c r="T3" s="12"/>
      <c r="U3" s="12"/>
      <c r="V3" s="12" t="s">
        <v>3</v>
      </c>
      <c r="W3" s="12"/>
    </row>
    <row r="4" spans="1:23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11"/>
      <c r="S4" s="11"/>
      <c r="T4" s="13"/>
      <c r="U4" s="13"/>
      <c r="V4" s="14"/>
      <c r="W4" s="14"/>
    </row>
    <row r="5" spans="1:23" ht="33.75" x14ac:dyDescent="0.25">
      <c r="A5" s="15" t="s">
        <v>4</v>
      </c>
      <c r="B5" s="15" t="s">
        <v>5</v>
      </c>
      <c r="C5" s="16" t="s">
        <v>6</v>
      </c>
      <c r="D5" s="16" t="s">
        <v>7</v>
      </c>
      <c r="E5" s="16" t="s">
        <v>8</v>
      </c>
      <c r="F5" s="16" t="s">
        <v>9</v>
      </c>
      <c r="G5" s="16" t="s">
        <v>10</v>
      </c>
      <c r="H5" s="16" t="s">
        <v>11</v>
      </c>
      <c r="I5" s="16" t="s">
        <v>12</v>
      </c>
      <c r="J5" s="16" t="s">
        <v>13</v>
      </c>
      <c r="K5" s="16" t="s">
        <v>14</v>
      </c>
      <c r="L5" s="16" t="s">
        <v>15</v>
      </c>
      <c r="M5" s="15" t="s">
        <v>5</v>
      </c>
      <c r="N5" s="16" t="s">
        <v>6</v>
      </c>
      <c r="O5" s="16" t="s">
        <v>7</v>
      </c>
      <c r="P5" s="16" t="s">
        <v>8</v>
      </c>
      <c r="Q5" s="16" t="s">
        <v>6</v>
      </c>
      <c r="R5" s="16" t="s">
        <v>10</v>
      </c>
      <c r="S5" s="16" t="s">
        <v>11</v>
      </c>
      <c r="T5" s="16" t="s">
        <v>12</v>
      </c>
      <c r="U5" s="16" t="s">
        <v>13</v>
      </c>
      <c r="V5" s="16" t="s">
        <v>14</v>
      </c>
      <c r="W5" s="16" t="s">
        <v>15</v>
      </c>
    </row>
    <row r="6" spans="1:23" ht="57" x14ac:dyDescent="0.25">
      <c r="A6" s="17" t="s">
        <v>16</v>
      </c>
      <c r="B6" s="18" t="s">
        <v>17</v>
      </c>
      <c r="C6" s="19">
        <v>486449</v>
      </c>
      <c r="D6" s="19">
        <v>520986</v>
      </c>
      <c r="E6" s="19">
        <v>520986</v>
      </c>
      <c r="F6" s="19">
        <v>0</v>
      </c>
      <c r="G6" s="19">
        <v>0</v>
      </c>
      <c r="H6" s="19">
        <v>0</v>
      </c>
      <c r="I6" s="19">
        <v>0</v>
      </c>
      <c r="J6" s="20">
        <f>C6+F6+I6</f>
        <v>486449</v>
      </c>
      <c r="K6" s="20">
        <f>D6+G6</f>
        <v>520986</v>
      </c>
      <c r="L6" s="20">
        <f>E6+H6</f>
        <v>520986</v>
      </c>
      <c r="M6" s="21" t="s">
        <v>18</v>
      </c>
      <c r="N6" s="20">
        <v>491253</v>
      </c>
      <c r="O6" s="20">
        <v>547193</v>
      </c>
      <c r="P6" s="20">
        <v>505758</v>
      </c>
      <c r="Q6" s="22">
        <v>0</v>
      </c>
      <c r="R6" s="22">
        <v>0</v>
      </c>
      <c r="S6" s="22">
        <v>0</v>
      </c>
      <c r="T6" s="22">
        <v>0</v>
      </c>
      <c r="U6" s="22">
        <f>N6+Q6+T6</f>
        <v>491253</v>
      </c>
      <c r="V6" s="22">
        <f>O6+R6</f>
        <v>547193</v>
      </c>
      <c r="W6" s="22">
        <f>P6+S6</f>
        <v>505758</v>
      </c>
    </row>
    <row r="7" spans="1:23" ht="68.25" x14ac:dyDescent="0.25">
      <c r="A7" s="17" t="s">
        <v>19</v>
      </c>
      <c r="B7" s="18" t="s">
        <v>20</v>
      </c>
      <c r="C7" s="19">
        <v>36995</v>
      </c>
      <c r="D7" s="19">
        <v>86100</v>
      </c>
      <c r="E7" s="19">
        <v>91620</v>
      </c>
      <c r="F7" s="19">
        <v>0</v>
      </c>
      <c r="G7" s="19">
        <v>0</v>
      </c>
      <c r="H7" s="19">
        <v>0</v>
      </c>
      <c r="I7" s="19">
        <v>0</v>
      </c>
      <c r="J7" s="20">
        <f t="shared" ref="J7:J10" si="0">C7+F7+I7</f>
        <v>36995</v>
      </c>
      <c r="K7" s="20">
        <f t="shared" ref="K7:L31" si="1">D7+G7</f>
        <v>86100</v>
      </c>
      <c r="L7" s="20">
        <f t="shared" si="1"/>
        <v>91620</v>
      </c>
      <c r="M7" s="23" t="s">
        <v>21</v>
      </c>
      <c r="N7" s="22">
        <v>126179</v>
      </c>
      <c r="O7" s="22">
        <v>134962</v>
      </c>
      <c r="P7" s="22">
        <v>130102</v>
      </c>
      <c r="Q7" s="22">
        <v>0</v>
      </c>
      <c r="R7" s="22">
        <v>0</v>
      </c>
      <c r="S7" s="22">
        <v>0</v>
      </c>
      <c r="T7" s="22">
        <v>0</v>
      </c>
      <c r="U7" s="22">
        <f t="shared" ref="U7:U32" si="2">N7+Q7+T7</f>
        <v>126179</v>
      </c>
      <c r="V7" s="22">
        <f t="shared" ref="V7:W32" si="3">O7+R7</f>
        <v>134962</v>
      </c>
      <c r="W7" s="22">
        <f t="shared" si="3"/>
        <v>130102</v>
      </c>
    </row>
    <row r="8" spans="1:23" ht="23.25" x14ac:dyDescent="0.25">
      <c r="A8" s="17" t="s">
        <v>22</v>
      </c>
      <c r="B8" s="18" t="s">
        <v>23</v>
      </c>
      <c r="C8" s="19">
        <v>756300</v>
      </c>
      <c r="D8" s="19">
        <v>756306</v>
      </c>
      <c r="E8" s="19">
        <v>772399</v>
      </c>
      <c r="F8" s="19">
        <v>0</v>
      </c>
      <c r="G8" s="19">
        <v>0</v>
      </c>
      <c r="H8" s="19">
        <v>0</v>
      </c>
      <c r="I8" s="19">
        <v>0</v>
      </c>
      <c r="J8" s="20">
        <f t="shared" si="0"/>
        <v>756300</v>
      </c>
      <c r="K8" s="20">
        <f t="shared" si="1"/>
        <v>756306</v>
      </c>
      <c r="L8" s="20">
        <f t="shared" si="1"/>
        <v>772399</v>
      </c>
      <c r="M8" s="21" t="s">
        <v>24</v>
      </c>
      <c r="N8" s="20">
        <v>663281</v>
      </c>
      <c r="O8" s="20">
        <v>872961</v>
      </c>
      <c r="P8" s="20">
        <v>752931</v>
      </c>
      <c r="Q8" s="22">
        <v>9021</v>
      </c>
      <c r="R8" s="22">
        <v>9021</v>
      </c>
      <c r="S8" s="22">
        <v>9029</v>
      </c>
      <c r="T8" s="22">
        <v>0</v>
      </c>
      <c r="U8" s="22">
        <f t="shared" si="2"/>
        <v>672302</v>
      </c>
      <c r="V8" s="22">
        <f t="shared" si="3"/>
        <v>881982</v>
      </c>
      <c r="W8" s="22">
        <f t="shared" si="3"/>
        <v>761960</v>
      </c>
    </row>
    <row r="9" spans="1:23" ht="45.75" x14ac:dyDescent="0.25">
      <c r="A9" s="17" t="s">
        <v>25</v>
      </c>
      <c r="B9" s="18" t="s">
        <v>26</v>
      </c>
      <c r="C9" s="19">
        <v>0</v>
      </c>
      <c r="D9" s="19"/>
      <c r="E9" s="19">
        <v>9384</v>
      </c>
      <c r="F9" s="19">
        <v>0</v>
      </c>
      <c r="G9" s="19">
        <v>0</v>
      </c>
      <c r="H9" s="19">
        <v>0</v>
      </c>
      <c r="I9" s="19">
        <v>0</v>
      </c>
      <c r="J9" s="20">
        <f t="shared" si="0"/>
        <v>0</v>
      </c>
      <c r="K9" s="20">
        <f t="shared" si="1"/>
        <v>0</v>
      </c>
      <c r="L9" s="20">
        <f t="shared" si="1"/>
        <v>9384</v>
      </c>
      <c r="M9" s="23" t="s">
        <v>27</v>
      </c>
      <c r="N9" s="22">
        <v>2110</v>
      </c>
      <c r="O9" s="22">
        <v>12251</v>
      </c>
      <c r="P9" s="22">
        <v>12247</v>
      </c>
      <c r="Q9" s="22">
        <v>21850</v>
      </c>
      <c r="R9" s="22">
        <v>22958</v>
      </c>
      <c r="S9" s="22">
        <v>22946</v>
      </c>
      <c r="T9" s="22">
        <v>0</v>
      </c>
      <c r="U9" s="22">
        <f t="shared" si="2"/>
        <v>23960</v>
      </c>
      <c r="V9" s="22">
        <f t="shared" si="3"/>
        <v>35209</v>
      </c>
      <c r="W9" s="22">
        <f t="shared" si="3"/>
        <v>35193</v>
      </c>
    </row>
    <row r="10" spans="1:23" ht="45.75" x14ac:dyDescent="0.25">
      <c r="A10" s="17" t="s">
        <v>28</v>
      </c>
      <c r="B10" s="18" t="s">
        <v>29</v>
      </c>
      <c r="C10" s="19">
        <v>277885</v>
      </c>
      <c r="D10" s="19">
        <v>276929</v>
      </c>
      <c r="E10" s="19">
        <v>241131</v>
      </c>
      <c r="F10" s="19">
        <v>4826</v>
      </c>
      <c r="G10" s="19">
        <v>4826</v>
      </c>
      <c r="H10" s="19">
        <v>3137</v>
      </c>
      <c r="I10" s="19">
        <v>0</v>
      </c>
      <c r="J10" s="20">
        <f t="shared" si="0"/>
        <v>282711</v>
      </c>
      <c r="K10" s="20">
        <f t="shared" si="1"/>
        <v>281755</v>
      </c>
      <c r="L10" s="20">
        <f t="shared" si="1"/>
        <v>244268</v>
      </c>
      <c r="M10" s="23" t="s">
        <v>30</v>
      </c>
      <c r="N10" s="22">
        <v>296612</v>
      </c>
      <c r="O10" s="22">
        <v>295822</v>
      </c>
      <c r="P10" s="22">
        <v>279668</v>
      </c>
      <c r="Q10" s="22">
        <v>3200</v>
      </c>
      <c r="R10" s="22">
        <v>10277</v>
      </c>
      <c r="S10" s="22">
        <v>9542</v>
      </c>
      <c r="T10" s="22">
        <v>0</v>
      </c>
      <c r="U10" s="22">
        <f t="shared" si="2"/>
        <v>299812</v>
      </c>
      <c r="V10" s="22">
        <f t="shared" si="3"/>
        <v>306099</v>
      </c>
      <c r="W10" s="22">
        <f t="shared" si="3"/>
        <v>289210</v>
      </c>
    </row>
    <row r="11" spans="1:23" x14ac:dyDescent="0.25">
      <c r="A11" s="17" t="s">
        <v>31</v>
      </c>
      <c r="B11" s="24"/>
      <c r="C11" s="19"/>
      <c r="D11" s="19"/>
      <c r="E11" s="19"/>
      <c r="F11" s="19"/>
      <c r="G11" s="19"/>
      <c r="H11" s="19"/>
      <c r="I11" s="19"/>
      <c r="J11" s="20"/>
      <c r="K11" s="20"/>
      <c r="L11" s="20"/>
      <c r="M11" s="23" t="s">
        <v>32</v>
      </c>
      <c r="N11" s="22">
        <v>198768</v>
      </c>
      <c r="O11" s="22">
        <v>101025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f t="shared" si="2"/>
        <v>198768</v>
      </c>
      <c r="V11" s="22">
        <f t="shared" si="3"/>
        <v>101025</v>
      </c>
      <c r="W11" s="22">
        <f t="shared" si="3"/>
        <v>0</v>
      </c>
    </row>
    <row r="12" spans="1:23" x14ac:dyDescent="0.25">
      <c r="A12" s="17" t="s">
        <v>33</v>
      </c>
      <c r="B12" s="24"/>
      <c r="C12" s="19"/>
      <c r="D12" s="19"/>
      <c r="E12" s="19"/>
      <c r="F12" s="19"/>
      <c r="G12" s="19"/>
      <c r="H12" s="19"/>
      <c r="I12" s="19"/>
      <c r="J12" s="20"/>
      <c r="K12" s="20"/>
      <c r="L12" s="20"/>
      <c r="M12" s="23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25">
      <c r="A13" s="17" t="s">
        <v>34</v>
      </c>
      <c r="B13" s="24"/>
      <c r="C13" s="19"/>
      <c r="D13" s="19"/>
      <c r="E13" s="19"/>
      <c r="F13" s="19"/>
      <c r="G13" s="19"/>
      <c r="H13" s="19"/>
      <c r="I13" s="19"/>
      <c r="J13" s="20"/>
      <c r="K13" s="20"/>
      <c r="L13" s="20"/>
      <c r="M13" s="23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25">
      <c r="A14" s="17" t="s">
        <v>35</v>
      </c>
      <c r="B14" s="24"/>
      <c r="C14" s="19"/>
      <c r="D14" s="19"/>
      <c r="E14" s="19"/>
      <c r="F14" s="19"/>
      <c r="G14" s="19"/>
      <c r="H14" s="19"/>
      <c r="I14" s="19"/>
      <c r="J14" s="20"/>
      <c r="K14" s="20"/>
      <c r="L14" s="20"/>
      <c r="M14" s="23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spans="1:23" x14ac:dyDescent="0.25">
      <c r="A15" s="17" t="s">
        <v>36</v>
      </c>
      <c r="B15" s="24"/>
      <c r="C15" s="19"/>
      <c r="D15" s="19"/>
      <c r="E15" s="19"/>
      <c r="F15" s="19"/>
      <c r="G15" s="19"/>
      <c r="H15" s="19"/>
      <c r="I15" s="19"/>
      <c r="J15" s="20"/>
      <c r="K15" s="20"/>
      <c r="L15" s="20"/>
      <c r="M15" s="23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spans="1:23" x14ac:dyDescent="0.25">
      <c r="A16" s="17" t="s">
        <v>37</v>
      </c>
      <c r="B16" s="25"/>
      <c r="C16" s="26"/>
      <c r="D16" s="26"/>
      <c r="E16" s="26"/>
      <c r="F16" s="26"/>
      <c r="G16" s="26"/>
      <c r="H16" s="26"/>
      <c r="I16" s="26"/>
      <c r="J16" s="20"/>
      <c r="K16" s="20"/>
      <c r="L16" s="20"/>
      <c r="M16" s="27"/>
      <c r="N16" s="28"/>
      <c r="O16" s="28"/>
      <c r="P16" s="28"/>
      <c r="Q16" s="28"/>
      <c r="R16" s="28"/>
      <c r="S16" s="28"/>
      <c r="T16" s="28"/>
      <c r="U16" s="22"/>
      <c r="V16" s="22"/>
      <c r="W16" s="22"/>
    </row>
    <row r="17" spans="1:23" ht="68.25" x14ac:dyDescent="0.25">
      <c r="A17" s="17" t="s">
        <v>38</v>
      </c>
      <c r="B17" s="24" t="s">
        <v>39</v>
      </c>
      <c r="C17" s="19">
        <f t="shared" ref="C17:L17" si="4">C6+C7+C8+C9+C10+C11+C12+C13+C14+C15+C16</f>
        <v>1557629</v>
      </c>
      <c r="D17" s="19">
        <f t="shared" si="4"/>
        <v>1640321</v>
      </c>
      <c r="E17" s="19">
        <f t="shared" si="4"/>
        <v>1635520</v>
      </c>
      <c r="F17" s="19">
        <f t="shared" si="4"/>
        <v>4826</v>
      </c>
      <c r="G17" s="19">
        <f t="shared" si="4"/>
        <v>4826</v>
      </c>
      <c r="H17" s="19">
        <f t="shared" si="4"/>
        <v>3137</v>
      </c>
      <c r="I17" s="19">
        <f t="shared" si="4"/>
        <v>0</v>
      </c>
      <c r="J17" s="19">
        <f t="shared" si="4"/>
        <v>1562455</v>
      </c>
      <c r="K17" s="19">
        <f t="shared" si="4"/>
        <v>1645147</v>
      </c>
      <c r="L17" s="19">
        <f t="shared" si="4"/>
        <v>1638657</v>
      </c>
      <c r="M17" s="24" t="s">
        <v>40</v>
      </c>
      <c r="N17" s="22">
        <f t="shared" ref="N17:W17" si="5">N6+N7+N8+N9+N10+N11</f>
        <v>1778203</v>
      </c>
      <c r="O17" s="22">
        <f t="shared" si="5"/>
        <v>1964214</v>
      </c>
      <c r="P17" s="22">
        <f t="shared" si="5"/>
        <v>1680706</v>
      </c>
      <c r="Q17" s="22">
        <f t="shared" si="5"/>
        <v>34071</v>
      </c>
      <c r="R17" s="22">
        <f t="shared" si="5"/>
        <v>42256</v>
      </c>
      <c r="S17" s="22">
        <f t="shared" si="5"/>
        <v>41517</v>
      </c>
      <c r="T17" s="22">
        <f t="shared" si="5"/>
        <v>0</v>
      </c>
      <c r="U17" s="22">
        <f t="shared" si="5"/>
        <v>1812274</v>
      </c>
      <c r="V17" s="22">
        <f t="shared" si="5"/>
        <v>2006470</v>
      </c>
      <c r="W17" s="22">
        <f t="shared" si="5"/>
        <v>1722223</v>
      </c>
    </row>
    <row r="18" spans="1:23" ht="45.75" x14ac:dyDescent="0.25">
      <c r="A18" s="29" t="s">
        <v>41</v>
      </c>
      <c r="B18" s="24" t="s">
        <v>42</v>
      </c>
      <c r="C18" s="19">
        <f t="shared" ref="C18:L18" si="6">C19+C20+C21+C22</f>
        <v>910883</v>
      </c>
      <c r="D18" s="19">
        <f t="shared" si="6"/>
        <v>1082292</v>
      </c>
      <c r="E18" s="19">
        <f t="shared" si="6"/>
        <v>1010475</v>
      </c>
      <c r="F18" s="19">
        <f t="shared" si="6"/>
        <v>4195</v>
      </c>
      <c r="G18" s="19">
        <f t="shared" si="6"/>
        <v>4195</v>
      </c>
      <c r="H18" s="19">
        <f t="shared" si="6"/>
        <v>0</v>
      </c>
      <c r="I18" s="19">
        <f t="shared" si="6"/>
        <v>0</v>
      </c>
      <c r="J18" s="19">
        <f t="shared" si="6"/>
        <v>915078</v>
      </c>
      <c r="K18" s="19">
        <f t="shared" si="6"/>
        <v>1086487</v>
      </c>
      <c r="L18" s="19">
        <f t="shared" si="6"/>
        <v>1010475</v>
      </c>
      <c r="M18" s="18" t="s">
        <v>43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f t="shared" si="2"/>
        <v>0</v>
      </c>
      <c r="V18" s="22">
        <f t="shared" si="3"/>
        <v>0</v>
      </c>
      <c r="W18" s="22">
        <f t="shared" si="3"/>
        <v>0</v>
      </c>
    </row>
    <row r="19" spans="1:23" ht="57" x14ac:dyDescent="0.25">
      <c r="A19" s="29" t="s">
        <v>44</v>
      </c>
      <c r="B19" s="18" t="s">
        <v>45</v>
      </c>
      <c r="C19" s="19">
        <v>249819</v>
      </c>
      <c r="D19" s="19">
        <v>361323</v>
      </c>
      <c r="E19" s="19">
        <v>361323</v>
      </c>
      <c r="F19" s="19">
        <v>0</v>
      </c>
      <c r="G19" s="19">
        <v>0</v>
      </c>
      <c r="H19" s="19">
        <v>0</v>
      </c>
      <c r="I19" s="19">
        <v>0</v>
      </c>
      <c r="J19" s="20">
        <f t="shared" ref="J19:J26" si="7">C19+F19+I19</f>
        <v>249819</v>
      </c>
      <c r="K19" s="20">
        <f t="shared" si="1"/>
        <v>361323</v>
      </c>
      <c r="L19" s="20">
        <f t="shared" si="1"/>
        <v>361323</v>
      </c>
      <c r="M19" s="18" t="s">
        <v>46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f t="shared" si="2"/>
        <v>0</v>
      </c>
      <c r="V19" s="22">
        <f t="shared" si="3"/>
        <v>0</v>
      </c>
      <c r="W19" s="22">
        <f t="shared" si="3"/>
        <v>0</v>
      </c>
    </row>
    <row r="20" spans="1:23" ht="45.75" x14ac:dyDescent="0.25">
      <c r="A20" s="29" t="s">
        <v>47</v>
      </c>
      <c r="B20" s="18" t="s">
        <v>48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20">
        <f t="shared" si="7"/>
        <v>0</v>
      </c>
      <c r="K20" s="20">
        <f t="shared" si="1"/>
        <v>0</v>
      </c>
      <c r="L20" s="20">
        <f t="shared" si="1"/>
        <v>0</v>
      </c>
      <c r="M20" s="18" t="s">
        <v>49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f t="shared" si="2"/>
        <v>0</v>
      </c>
      <c r="V20" s="22">
        <f t="shared" si="3"/>
        <v>0</v>
      </c>
      <c r="W20" s="22">
        <f t="shared" si="3"/>
        <v>0</v>
      </c>
    </row>
    <row r="21" spans="1:23" ht="57" x14ac:dyDescent="0.25">
      <c r="A21" s="29" t="s">
        <v>50</v>
      </c>
      <c r="B21" s="18" t="s">
        <v>51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20">
        <f t="shared" si="7"/>
        <v>0</v>
      </c>
      <c r="K21" s="20">
        <f t="shared" si="1"/>
        <v>0</v>
      </c>
      <c r="L21" s="20">
        <f t="shared" si="1"/>
        <v>0</v>
      </c>
      <c r="M21" s="18" t="s">
        <v>52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f t="shared" si="2"/>
        <v>0</v>
      </c>
      <c r="V21" s="22">
        <f t="shared" si="3"/>
        <v>0</v>
      </c>
      <c r="W21" s="22">
        <f t="shared" si="3"/>
        <v>0</v>
      </c>
    </row>
    <row r="22" spans="1:23" ht="34.5" x14ac:dyDescent="0.25">
      <c r="A22" s="29" t="s">
        <v>53</v>
      </c>
      <c r="B22" s="18" t="s">
        <v>54</v>
      </c>
      <c r="C22" s="19">
        <v>661064</v>
      </c>
      <c r="D22" s="19">
        <v>720969</v>
      </c>
      <c r="E22" s="19">
        <v>649152</v>
      </c>
      <c r="F22" s="19">
        <v>4195</v>
      </c>
      <c r="G22" s="19">
        <v>4195</v>
      </c>
      <c r="H22" s="19">
        <v>0</v>
      </c>
      <c r="I22" s="19">
        <v>0</v>
      </c>
      <c r="J22" s="20">
        <f t="shared" si="7"/>
        <v>665259</v>
      </c>
      <c r="K22" s="20">
        <f t="shared" si="1"/>
        <v>725164</v>
      </c>
      <c r="L22" s="20">
        <f t="shared" si="1"/>
        <v>649152</v>
      </c>
      <c r="M22" s="18" t="s">
        <v>55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f t="shared" si="2"/>
        <v>0</v>
      </c>
      <c r="V22" s="22">
        <f t="shared" si="3"/>
        <v>0</v>
      </c>
      <c r="W22" s="22">
        <f t="shared" si="3"/>
        <v>0</v>
      </c>
    </row>
    <row r="23" spans="1:23" ht="45.75" x14ac:dyDescent="0.25">
      <c r="A23" s="29" t="s">
        <v>56</v>
      </c>
      <c r="B23" s="24" t="s">
        <v>57</v>
      </c>
      <c r="C23" s="19">
        <f>C24+C25+C26</f>
        <v>0</v>
      </c>
      <c r="D23" s="19">
        <v>0</v>
      </c>
      <c r="E23" s="19">
        <v>0</v>
      </c>
      <c r="F23" s="19">
        <f>F24+F25+F26</f>
        <v>0</v>
      </c>
      <c r="G23" s="19">
        <v>0</v>
      </c>
      <c r="H23" s="19">
        <v>0</v>
      </c>
      <c r="I23" s="19">
        <f>I24+I25+I26</f>
        <v>0</v>
      </c>
      <c r="J23" s="20">
        <f t="shared" si="7"/>
        <v>0</v>
      </c>
      <c r="K23" s="20">
        <f t="shared" si="1"/>
        <v>0</v>
      </c>
      <c r="L23" s="20">
        <f t="shared" si="1"/>
        <v>0</v>
      </c>
      <c r="M23" s="18" t="s">
        <v>58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f t="shared" si="2"/>
        <v>0</v>
      </c>
      <c r="V23" s="22">
        <f t="shared" si="3"/>
        <v>0</v>
      </c>
      <c r="W23" s="22">
        <f t="shared" si="3"/>
        <v>0</v>
      </c>
    </row>
    <row r="24" spans="1:23" ht="45.75" x14ac:dyDescent="0.25">
      <c r="A24" s="29" t="s">
        <v>59</v>
      </c>
      <c r="B24" s="18" t="s">
        <v>60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20">
        <f t="shared" si="7"/>
        <v>0</v>
      </c>
      <c r="K24" s="20">
        <f t="shared" si="1"/>
        <v>0</v>
      </c>
      <c r="L24" s="20">
        <f t="shared" si="1"/>
        <v>0</v>
      </c>
      <c r="M24" s="18" t="s">
        <v>61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f t="shared" si="2"/>
        <v>0</v>
      </c>
      <c r="V24" s="22">
        <f t="shared" si="3"/>
        <v>0</v>
      </c>
      <c r="W24" s="22">
        <f t="shared" si="3"/>
        <v>0</v>
      </c>
    </row>
    <row r="25" spans="1:23" ht="34.5" x14ac:dyDescent="0.25">
      <c r="A25" s="29" t="s">
        <v>62</v>
      </c>
      <c r="B25" s="30" t="s">
        <v>63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0">
        <f t="shared" si="7"/>
        <v>0</v>
      </c>
      <c r="K25" s="20">
        <f t="shared" si="1"/>
        <v>0</v>
      </c>
      <c r="L25" s="20">
        <f t="shared" si="1"/>
        <v>0</v>
      </c>
      <c r="M25" s="30" t="s">
        <v>64</v>
      </c>
      <c r="N25" s="31">
        <v>665259</v>
      </c>
      <c r="O25" s="31">
        <v>725164</v>
      </c>
      <c r="P25" s="31">
        <v>631296</v>
      </c>
      <c r="Q25" s="31">
        <v>0</v>
      </c>
      <c r="R25" s="31">
        <v>0</v>
      </c>
      <c r="S25" s="31">
        <v>0</v>
      </c>
      <c r="T25" s="31">
        <v>0</v>
      </c>
      <c r="U25" s="22">
        <f t="shared" si="2"/>
        <v>665259</v>
      </c>
      <c r="V25" s="22">
        <f t="shared" si="3"/>
        <v>725164</v>
      </c>
      <c r="W25" s="22">
        <f t="shared" si="3"/>
        <v>631296</v>
      </c>
    </row>
    <row r="26" spans="1:23" ht="34.5" x14ac:dyDescent="0.25">
      <c r="A26" s="29" t="s">
        <v>65</v>
      </c>
      <c r="B26" s="18" t="s">
        <v>66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20">
        <f t="shared" si="7"/>
        <v>0</v>
      </c>
      <c r="K26" s="20">
        <f t="shared" si="1"/>
        <v>0</v>
      </c>
      <c r="L26" s="20">
        <f t="shared" si="1"/>
        <v>0</v>
      </c>
      <c r="M26" s="24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spans="1:23" x14ac:dyDescent="0.25">
      <c r="A27" s="29"/>
      <c r="B27" s="32"/>
      <c r="C27" s="22"/>
      <c r="D27" s="22"/>
      <c r="E27" s="22"/>
      <c r="F27" s="22"/>
      <c r="G27" s="22"/>
      <c r="H27" s="22"/>
      <c r="I27" s="22"/>
      <c r="J27" s="20"/>
      <c r="K27" s="20"/>
      <c r="L27" s="20"/>
      <c r="M27" s="32"/>
      <c r="N27" s="20"/>
      <c r="O27" s="20"/>
      <c r="P27" s="20"/>
      <c r="Q27" s="22"/>
      <c r="R27" s="22"/>
      <c r="S27" s="22"/>
      <c r="T27" s="22"/>
      <c r="U27" s="22"/>
      <c r="V27" s="22"/>
      <c r="W27" s="22"/>
    </row>
    <row r="28" spans="1:23" x14ac:dyDescent="0.25">
      <c r="A28" s="29"/>
      <c r="B28" s="33"/>
      <c r="C28" s="22"/>
      <c r="D28" s="22"/>
      <c r="E28" s="22"/>
      <c r="F28" s="22"/>
      <c r="G28" s="22"/>
      <c r="H28" s="22"/>
      <c r="I28" s="22"/>
      <c r="J28" s="20"/>
      <c r="K28" s="20"/>
      <c r="L28" s="20"/>
      <c r="M28" s="33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spans="1:23" ht="68.25" x14ac:dyDescent="0.25">
      <c r="A29" s="34" t="s">
        <v>67</v>
      </c>
      <c r="B29" s="24" t="s">
        <v>68</v>
      </c>
      <c r="C29" s="20">
        <f t="shared" ref="C29:J29" si="8">C18+C23</f>
        <v>910883</v>
      </c>
      <c r="D29" s="20">
        <f t="shared" si="8"/>
        <v>1082292</v>
      </c>
      <c r="E29" s="20">
        <f t="shared" si="8"/>
        <v>1010475</v>
      </c>
      <c r="F29" s="20">
        <f t="shared" si="8"/>
        <v>4195</v>
      </c>
      <c r="G29" s="20">
        <f t="shared" si="8"/>
        <v>4195</v>
      </c>
      <c r="H29" s="20">
        <f t="shared" si="8"/>
        <v>0</v>
      </c>
      <c r="I29" s="20">
        <f t="shared" si="8"/>
        <v>0</v>
      </c>
      <c r="J29" s="20">
        <f t="shared" si="8"/>
        <v>915078</v>
      </c>
      <c r="K29" s="20">
        <f t="shared" si="1"/>
        <v>1086487</v>
      </c>
      <c r="L29" s="20">
        <f t="shared" si="1"/>
        <v>1010475</v>
      </c>
      <c r="M29" s="24" t="s">
        <v>69</v>
      </c>
      <c r="N29" s="22">
        <f t="shared" ref="N29:T29" si="9">N18+N19+N20+N21+N22+N23+N24+N25</f>
        <v>665259</v>
      </c>
      <c r="O29" s="22">
        <f t="shared" si="9"/>
        <v>725164</v>
      </c>
      <c r="P29" s="22">
        <f t="shared" si="9"/>
        <v>631296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2"/>
        <v>665259</v>
      </c>
      <c r="V29" s="22">
        <f t="shared" si="3"/>
        <v>725164</v>
      </c>
      <c r="W29" s="22">
        <f t="shared" si="3"/>
        <v>631296</v>
      </c>
    </row>
    <row r="30" spans="1:23" x14ac:dyDescent="0.25">
      <c r="A30" s="35" t="s">
        <v>70</v>
      </c>
      <c r="B30" s="36" t="s">
        <v>71</v>
      </c>
      <c r="C30" s="37">
        <f t="shared" ref="C30:L30" si="10">C17+C29</f>
        <v>2468512</v>
      </c>
      <c r="D30" s="37">
        <f t="shared" si="10"/>
        <v>2722613</v>
      </c>
      <c r="E30" s="37">
        <f t="shared" si="10"/>
        <v>2645995</v>
      </c>
      <c r="F30" s="37">
        <f t="shared" si="10"/>
        <v>9021</v>
      </c>
      <c r="G30" s="37">
        <f t="shared" si="10"/>
        <v>9021</v>
      </c>
      <c r="H30" s="37">
        <f t="shared" si="10"/>
        <v>3137</v>
      </c>
      <c r="I30" s="37">
        <f t="shared" si="10"/>
        <v>0</v>
      </c>
      <c r="J30" s="37">
        <f t="shared" si="10"/>
        <v>2477533</v>
      </c>
      <c r="K30" s="37">
        <f t="shared" si="10"/>
        <v>2731634</v>
      </c>
      <c r="L30" s="37">
        <f t="shared" si="10"/>
        <v>2649132</v>
      </c>
      <c r="M30" s="36" t="s">
        <v>72</v>
      </c>
      <c r="N30" s="37">
        <f t="shared" ref="N30:T30" si="11">N17+N29</f>
        <v>2443462</v>
      </c>
      <c r="O30" s="37">
        <f t="shared" si="11"/>
        <v>2689378</v>
      </c>
      <c r="P30" s="37">
        <f t="shared" si="11"/>
        <v>2312002</v>
      </c>
      <c r="Q30" s="37">
        <f t="shared" si="11"/>
        <v>34071</v>
      </c>
      <c r="R30" s="37">
        <f t="shared" si="11"/>
        <v>42256</v>
      </c>
      <c r="S30" s="37">
        <f t="shared" si="11"/>
        <v>41517</v>
      </c>
      <c r="T30" s="37">
        <f t="shared" si="11"/>
        <v>0</v>
      </c>
      <c r="U30" s="22">
        <f t="shared" si="2"/>
        <v>2477533</v>
      </c>
      <c r="V30" s="22">
        <f t="shared" si="3"/>
        <v>2731634</v>
      </c>
      <c r="W30" s="22">
        <f t="shared" si="3"/>
        <v>2353519</v>
      </c>
    </row>
    <row r="31" spans="1:23" x14ac:dyDescent="0.25">
      <c r="A31" s="38" t="s">
        <v>73</v>
      </c>
      <c r="B31" s="35" t="s">
        <v>74</v>
      </c>
      <c r="C31" s="39">
        <v>661064</v>
      </c>
      <c r="D31" s="39">
        <v>703113</v>
      </c>
      <c r="E31" s="39">
        <v>631296</v>
      </c>
      <c r="F31" s="39">
        <v>4195</v>
      </c>
      <c r="G31" s="39">
        <v>4195</v>
      </c>
      <c r="H31" s="39">
        <v>0</v>
      </c>
      <c r="I31" s="39">
        <v>0</v>
      </c>
      <c r="J31" s="37">
        <f>C31+F31+I31</f>
        <v>665259</v>
      </c>
      <c r="K31" s="20">
        <f t="shared" si="1"/>
        <v>707308</v>
      </c>
      <c r="L31" s="20">
        <f t="shared" si="1"/>
        <v>631296</v>
      </c>
      <c r="M31" s="35" t="s">
        <v>74</v>
      </c>
      <c r="N31" s="39">
        <v>665259</v>
      </c>
      <c r="O31" s="39">
        <v>707308</v>
      </c>
      <c r="P31" s="39">
        <v>631296</v>
      </c>
      <c r="Q31" s="39">
        <v>0</v>
      </c>
      <c r="R31" s="39">
        <v>0</v>
      </c>
      <c r="S31" s="39">
        <v>0</v>
      </c>
      <c r="T31" s="39">
        <v>0</v>
      </c>
      <c r="U31" s="22">
        <f t="shared" si="2"/>
        <v>665259</v>
      </c>
      <c r="V31" s="22">
        <f t="shared" si="3"/>
        <v>707308</v>
      </c>
      <c r="W31" s="22">
        <f t="shared" si="3"/>
        <v>631296</v>
      </c>
    </row>
    <row r="32" spans="1:23" x14ac:dyDescent="0.25">
      <c r="A32" s="34" t="s">
        <v>75</v>
      </c>
      <c r="B32" s="33" t="s">
        <v>76</v>
      </c>
      <c r="C32" s="37">
        <f t="shared" ref="C32:L32" si="12">C30-C31</f>
        <v>1807448</v>
      </c>
      <c r="D32" s="37">
        <f t="shared" si="12"/>
        <v>2019500</v>
      </c>
      <c r="E32" s="37">
        <f t="shared" si="12"/>
        <v>2014699</v>
      </c>
      <c r="F32" s="37">
        <f t="shared" si="12"/>
        <v>4826</v>
      </c>
      <c r="G32" s="37">
        <f t="shared" si="12"/>
        <v>4826</v>
      </c>
      <c r="H32" s="37">
        <f t="shared" si="12"/>
        <v>3137</v>
      </c>
      <c r="I32" s="37">
        <f t="shared" si="12"/>
        <v>0</v>
      </c>
      <c r="J32" s="37">
        <f t="shared" si="12"/>
        <v>1812274</v>
      </c>
      <c r="K32" s="37">
        <f t="shared" si="12"/>
        <v>2024326</v>
      </c>
      <c r="L32" s="37">
        <f t="shared" si="12"/>
        <v>2017836</v>
      </c>
      <c r="M32" s="40" t="s">
        <v>76</v>
      </c>
      <c r="N32" s="37">
        <f t="shared" ref="N32:T32" si="13">N30-N31</f>
        <v>1778203</v>
      </c>
      <c r="O32" s="37">
        <f t="shared" si="13"/>
        <v>1982070</v>
      </c>
      <c r="P32" s="37">
        <f t="shared" si="13"/>
        <v>1680706</v>
      </c>
      <c r="Q32" s="37">
        <f t="shared" si="13"/>
        <v>34071</v>
      </c>
      <c r="R32" s="37">
        <f t="shared" si="13"/>
        <v>42256</v>
      </c>
      <c r="S32" s="37">
        <f t="shared" si="13"/>
        <v>41517</v>
      </c>
      <c r="T32" s="37">
        <f t="shared" si="13"/>
        <v>0</v>
      </c>
      <c r="U32" s="22">
        <f t="shared" si="2"/>
        <v>1812274</v>
      </c>
      <c r="V32" s="22">
        <f t="shared" si="3"/>
        <v>2024326</v>
      </c>
      <c r="W32" s="22">
        <f t="shared" si="3"/>
        <v>1722223</v>
      </c>
    </row>
    <row r="33" spans="1:23" x14ac:dyDescent="0.25">
      <c r="A33" s="41"/>
      <c r="B33" s="15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15"/>
      <c r="N33" s="42"/>
      <c r="O33" s="42"/>
      <c r="P33" s="42"/>
      <c r="Q33" s="42"/>
      <c r="R33" s="42"/>
      <c r="S33" s="42"/>
      <c r="T33" s="42"/>
      <c r="U33" s="43"/>
      <c r="V33" s="43"/>
      <c r="W33" s="43">
        <f>L32-W32</f>
        <v>295613</v>
      </c>
    </row>
    <row r="34" spans="1:23" x14ac:dyDescent="0.25">
      <c r="A34" s="17"/>
      <c r="B34" s="24"/>
      <c r="C34" s="44"/>
      <c r="D34" s="44"/>
      <c r="E34" s="44"/>
      <c r="F34" s="44"/>
      <c r="G34" s="44"/>
      <c r="H34" s="44"/>
      <c r="I34" s="44"/>
      <c r="J34" s="39"/>
      <c r="K34" s="39"/>
      <c r="L34" s="39"/>
      <c r="M34" s="23"/>
      <c r="N34" s="37"/>
      <c r="O34" s="37"/>
      <c r="P34" s="37"/>
      <c r="Q34" s="37"/>
      <c r="R34" s="37"/>
      <c r="S34" s="37"/>
      <c r="T34" s="37"/>
      <c r="U34" s="37"/>
      <c r="V34" s="37"/>
      <c r="W34" s="37"/>
    </row>
  </sheetData>
  <mergeCells count="5">
    <mergeCell ref="B1:B2"/>
    <mergeCell ref="F1:M2"/>
    <mergeCell ref="U1:W2"/>
    <mergeCell ref="T3:U3"/>
    <mergeCell ref="V3:W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Cserép Zsolt</cp:lastModifiedBy>
  <dcterms:created xsi:type="dcterms:W3CDTF">2015-06-04T09:14:08Z</dcterms:created>
  <dcterms:modified xsi:type="dcterms:W3CDTF">2015-06-04T09:14:23Z</dcterms:modified>
</cp:coreProperties>
</file>