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40" activeTab="0"/>
  </bookViews>
  <sheets>
    <sheet name="Merlegossz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<sst xmlns="http://schemas.openxmlformats.org/spreadsheetml/2006/main" count="68" uniqueCount="64">
  <si>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Dologi kiadások</t>
  </si>
  <si>
    <t>Közvilágítás</t>
  </si>
  <si>
    <t>Átadott pénzeszközök</t>
  </si>
  <si>
    <t>Szociális étkzetetés</t>
  </si>
  <si>
    <t>Kiadások összesen</t>
  </si>
  <si>
    <t>Közutak, hidak fenntartása</t>
  </si>
  <si>
    <t>Lakott külterület</t>
  </si>
  <si>
    <t>Köznevelési feladatok</t>
  </si>
  <si>
    <t>Iparűzési adó</t>
  </si>
  <si>
    <t>Gépjármű adó</t>
  </si>
  <si>
    <t>Pénztár</t>
  </si>
  <si>
    <t>Tartalékok</t>
  </si>
  <si>
    <t>Rendkívüli önkormányzati támogatás</t>
  </si>
  <si>
    <t>BEVÉTELEK</t>
  </si>
  <si>
    <t>KIADÁSOK</t>
  </si>
  <si>
    <t>Intézményi működési bevételek</t>
  </si>
  <si>
    <t>Működési kiadások</t>
  </si>
  <si>
    <t>Bérleti díj</t>
  </si>
  <si>
    <t>Személyi juttatások</t>
  </si>
  <si>
    <t>Közvetített szolgáltatások</t>
  </si>
  <si>
    <t>Munkaadókat terhelő járulékok</t>
  </si>
  <si>
    <t>Sajátos működési bevételek</t>
  </si>
  <si>
    <t>Ellátottak pénzbeli juttatásai</t>
  </si>
  <si>
    <t>Pótlékok</t>
  </si>
  <si>
    <t>Kistérség belső ellenőrzés</t>
  </si>
  <si>
    <t>Közös hivatali hozzájárulás</t>
  </si>
  <si>
    <t>Eü Labor</t>
  </si>
  <si>
    <t>Önkormányzatok költségvetési támogatásai</t>
  </si>
  <si>
    <t>Orvosi Ügyelet</t>
  </si>
  <si>
    <t>Zöldterület gazdálkodás</t>
  </si>
  <si>
    <t>Temető fenntartás</t>
  </si>
  <si>
    <t>Kistérségi szoc. Feldatok</t>
  </si>
  <si>
    <t>Egyéb önk-i feladatok</t>
  </si>
  <si>
    <t>beszámítás összege</t>
  </si>
  <si>
    <t>Szociális feladatok</t>
  </si>
  <si>
    <t>Kulturális feladatok támogatása</t>
  </si>
  <si>
    <t>Pénzeszköz átvétele</t>
  </si>
  <si>
    <t>Munkaügyi Központ támogatás</t>
  </si>
  <si>
    <t>Felhalmozási bevételek</t>
  </si>
  <si>
    <t>ÉRV rendszerhasználati díj</t>
  </si>
  <si>
    <t xml:space="preserve">Pénzfogalom nélküli bevétel </t>
  </si>
  <si>
    <t>(Pénzkészlet)</t>
  </si>
  <si>
    <t>Költségvetési számla</t>
  </si>
  <si>
    <t>Közfoglalkoztatási számla</t>
  </si>
  <si>
    <t>Összesen bevételek</t>
  </si>
  <si>
    <t>Erdőkövesd Községi Önkormányzat pénzforgalmi mérlege 2016. évi tervszámai</t>
  </si>
  <si>
    <t>Intézményfinanszírozás</t>
  </si>
  <si>
    <t>Civil szervezetek</t>
  </si>
  <si>
    <t>Egyéb elkül.szla</t>
  </si>
  <si>
    <t>Szoc. Étkezés térítési díja</t>
  </si>
  <si>
    <t>Iskolai étkezési térítési díj</t>
  </si>
  <si>
    <t>Forg. Adó</t>
  </si>
  <si>
    <t>ÉRV hasznlati díj</t>
  </si>
  <si>
    <t>Egyéb közhatalmi bevétel komm.adó hátr.</t>
  </si>
  <si>
    <t>Gyermekétkeztetés</t>
  </si>
  <si>
    <t>Szünidei étkeztetés</t>
  </si>
  <si>
    <t>2016. ÖNK</t>
  </si>
  <si>
    <t>2016. OVI</t>
  </si>
  <si>
    <t>2016. ÖSSZ.</t>
  </si>
  <si>
    <t>2016. ÖSSZ</t>
  </si>
  <si>
    <t>Finanszírozási bevételek</t>
  </si>
  <si>
    <t>Bérkompenzáció</t>
  </si>
  <si>
    <t>Eü. Társulás</t>
  </si>
  <si>
    <t>1. számú melléklet a 2/2016.(III.08.) önkormányzati rendelethez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</si>
</sst>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,##0;\-#,##0"/>
    <numFmt numFmtId="184" formatCode="_-* #,##0.00\ [$Ft-40E]_-;\-* #,##0.00\ [$Ft-40E]_-;_-* &quot;-&quot;??\ [$Ft-40E]_-;_-@_-"/>
    <numFmt numFmtId="185" formatCode="_-* #,##0.0\ [$Ft-40E]_-;\-* #,##0.0\ [$Ft-40E]_-;_-* &quot;-&quot;??\ [$Ft-40E]_-;_-@_-"/>
    <numFmt numFmtId="186" formatCode="_-* #,##0\ [$Ft-40E]_-;\-* #,##0\ [$Ft-40E]_-;_-* &quot;-&quot;??\ [$Ft-40E]_-;_-@_-"/>
    <numFmt numFmtId="187" formatCode="[$-40E]yyyy\.\ mmmm\ d\.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86" fontId="5" fillId="0" borderId="10" xfId="0" applyNumberFormat="1" applyFont="1" applyBorder="1" applyAlignment="1">
      <alignment/>
    </xf>
    <xf numFmtId="186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86" fontId="5" fillId="0" borderId="10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horizontal="left"/>
    </xf>
    <xf numFmtId="186" fontId="5" fillId="33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186" fontId="4" fillId="0" borderId="10" xfId="0" applyNumberFormat="1" applyFont="1" applyFill="1" applyBorder="1" applyAlignment="1">
      <alignment/>
    </xf>
    <xf numFmtId="186" fontId="5" fillId="33" borderId="15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4" max="4" width="11.8515625" style="0" customWidth="1"/>
    <col min="5" max="5" width="13.00390625" style="0" customWidth="1"/>
    <col min="6" max="6" width="12.00390625" style="0" customWidth="1"/>
    <col min="9" max="9" width="6.28125" style="0" customWidth="1"/>
    <col min="10" max="10" width="11.7109375" style="0" customWidth="1"/>
    <col min="11" max="11" width="12.00390625" style="0" customWidth="1"/>
    <col min="12" max="12" width="12.57421875" style="0" customWidth="1"/>
  </cols>
  <sheetData>
    <row r="1" spans="1:12" ht="13.5" thickBot="1">
      <c r="A1" s="1"/>
      <c r="B1" s="1"/>
      <c r="C1" s="1"/>
      <c r="D1" s="1"/>
      <c r="E1" s="1"/>
      <c r="F1" s="1"/>
      <c r="G1" s="1"/>
      <c r="H1" s="1"/>
      <c r="I1" s="1"/>
      <c r="J1" s="1" t="s">
        <v>63</v>
      </c>
      <c r="K1" s="1"/>
      <c r="L1" s="1"/>
    </row>
    <row r="2" spans="1:12" ht="12.75">
      <c r="A2" s="38" t="s">
        <v>45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2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2" ht="13.5" thickBo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6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47" t="s">
        <v>13</v>
      </c>
      <c r="B6" s="47"/>
      <c r="C6" s="47"/>
      <c r="D6" s="3" t="s">
        <v>56</v>
      </c>
      <c r="E6" s="3" t="s">
        <v>57</v>
      </c>
      <c r="F6" s="3" t="s">
        <v>58</v>
      </c>
      <c r="G6" s="47" t="s">
        <v>14</v>
      </c>
      <c r="H6" s="47"/>
      <c r="I6" s="47"/>
      <c r="J6" s="3" t="s">
        <v>56</v>
      </c>
      <c r="K6" s="3" t="s">
        <v>57</v>
      </c>
      <c r="L6" s="3" t="s">
        <v>59</v>
      </c>
    </row>
    <row r="7" spans="1:12" ht="12.75">
      <c r="A7" s="17"/>
      <c r="B7" s="17"/>
      <c r="C7" s="17"/>
      <c r="D7" s="4"/>
      <c r="E7" s="4"/>
      <c r="F7" s="4"/>
      <c r="G7" s="17"/>
      <c r="H7" s="17"/>
      <c r="I7" s="17"/>
      <c r="J7" s="4"/>
      <c r="K7" s="4"/>
      <c r="L7" s="4"/>
    </row>
    <row r="8" spans="1:12" ht="12.75">
      <c r="A8" s="21" t="s">
        <v>15</v>
      </c>
      <c r="B8" s="21"/>
      <c r="C8" s="21"/>
      <c r="D8" s="5">
        <f>SUM(D9:D14)</f>
        <v>4311500</v>
      </c>
      <c r="E8" s="5">
        <f>SUM(E9:E14)</f>
        <v>600000</v>
      </c>
      <c r="F8" s="5">
        <f>SUM(D8:E8)</f>
        <v>4911500</v>
      </c>
      <c r="G8" s="21" t="s">
        <v>16</v>
      </c>
      <c r="H8" s="21"/>
      <c r="I8" s="21"/>
      <c r="J8" s="5">
        <f>SUM(J9:J11)</f>
        <v>40896705</v>
      </c>
      <c r="K8" s="5">
        <f>SUM(K9:K11)</f>
        <v>26835060</v>
      </c>
      <c r="L8" s="5">
        <f>SUM(J8:K8)</f>
        <v>67731765</v>
      </c>
    </row>
    <row r="9" spans="1:12" ht="12.75">
      <c r="A9" s="16" t="s">
        <v>17</v>
      </c>
      <c r="B9" s="16"/>
      <c r="C9" s="16"/>
      <c r="D9" s="6">
        <v>288000</v>
      </c>
      <c r="E9" s="6">
        <v>0</v>
      </c>
      <c r="F9" s="4"/>
      <c r="G9" s="16" t="s">
        <v>18</v>
      </c>
      <c r="H9" s="16"/>
      <c r="I9" s="16"/>
      <c r="J9" s="6">
        <v>16492180</v>
      </c>
      <c r="K9" s="6">
        <v>12058000</v>
      </c>
      <c r="L9" s="6">
        <f>SUM(J9:K9)</f>
        <v>28550180</v>
      </c>
    </row>
    <row r="10" spans="1:12" ht="12.75">
      <c r="A10" s="16" t="s">
        <v>19</v>
      </c>
      <c r="B10" s="16"/>
      <c r="C10" s="16"/>
      <c r="D10" s="6">
        <v>523000</v>
      </c>
      <c r="E10" s="6">
        <v>300000</v>
      </c>
      <c r="F10" s="4"/>
      <c r="G10" s="16" t="s">
        <v>20</v>
      </c>
      <c r="H10" s="16"/>
      <c r="I10" s="16"/>
      <c r="J10" s="6">
        <v>3448115</v>
      </c>
      <c r="K10" s="6">
        <v>3554370</v>
      </c>
      <c r="L10" s="6">
        <f>SUM(J10:K10)</f>
        <v>7002485</v>
      </c>
    </row>
    <row r="11" spans="1:12" ht="12.75">
      <c r="A11" s="22" t="s">
        <v>49</v>
      </c>
      <c r="B11" s="23"/>
      <c r="C11" s="24"/>
      <c r="D11" s="6">
        <v>1284000</v>
      </c>
      <c r="E11" s="6">
        <v>0</v>
      </c>
      <c r="F11" s="4"/>
      <c r="G11" s="16" t="s">
        <v>0</v>
      </c>
      <c r="H11" s="16"/>
      <c r="I11" s="16"/>
      <c r="J11" s="6">
        <v>20956410</v>
      </c>
      <c r="K11" s="6">
        <v>11222690</v>
      </c>
      <c r="L11" s="6">
        <f>SUM(J11:K11)</f>
        <v>32179100</v>
      </c>
    </row>
    <row r="12" spans="1:12" ht="12.75">
      <c r="A12" s="22" t="s">
        <v>50</v>
      </c>
      <c r="B12" s="23"/>
      <c r="C12" s="24"/>
      <c r="D12" s="6">
        <v>141500</v>
      </c>
      <c r="E12" s="6">
        <v>172000</v>
      </c>
      <c r="F12" s="4"/>
      <c r="G12" s="35"/>
      <c r="H12" s="36"/>
      <c r="I12" s="37"/>
      <c r="J12" s="6"/>
      <c r="K12" s="4"/>
      <c r="L12" s="4"/>
    </row>
    <row r="13" spans="1:12" ht="12.75">
      <c r="A13" s="22" t="s">
        <v>51</v>
      </c>
      <c r="B13" s="23"/>
      <c r="C13" s="24"/>
      <c r="D13" s="6">
        <v>855000</v>
      </c>
      <c r="E13" s="6">
        <v>128000</v>
      </c>
      <c r="F13" s="4"/>
      <c r="G13" s="35"/>
      <c r="H13" s="36"/>
      <c r="I13" s="37"/>
      <c r="J13" s="6"/>
      <c r="K13" s="4"/>
      <c r="L13" s="4"/>
    </row>
    <row r="14" spans="1:12" ht="12.75">
      <c r="A14" s="22" t="s">
        <v>52</v>
      </c>
      <c r="B14" s="23"/>
      <c r="C14" s="24"/>
      <c r="D14" s="6">
        <v>1220000</v>
      </c>
      <c r="E14" s="6">
        <v>0</v>
      </c>
      <c r="F14" s="4"/>
      <c r="G14" s="35"/>
      <c r="H14" s="36"/>
      <c r="I14" s="37"/>
      <c r="J14" s="6"/>
      <c r="K14" s="4"/>
      <c r="L14" s="4"/>
    </row>
    <row r="15" spans="1:12" ht="12.75">
      <c r="A15" s="35"/>
      <c r="B15" s="36"/>
      <c r="C15" s="37"/>
      <c r="D15" s="6"/>
      <c r="E15" s="4"/>
      <c r="F15" s="4"/>
      <c r="G15" s="35"/>
      <c r="H15" s="36"/>
      <c r="I15" s="37"/>
      <c r="J15" s="6"/>
      <c r="K15" s="4"/>
      <c r="L15" s="4"/>
    </row>
    <row r="16" spans="1:12" ht="12.75">
      <c r="A16" s="21" t="s">
        <v>21</v>
      </c>
      <c r="B16" s="21"/>
      <c r="C16" s="21"/>
      <c r="D16" s="5">
        <f>SUM(D17:D20)</f>
        <v>2845000</v>
      </c>
      <c r="E16" s="6">
        <v>0</v>
      </c>
      <c r="F16" s="5">
        <f>SUM(D16:E16)</f>
        <v>2845000</v>
      </c>
      <c r="G16" s="17"/>
      <c r="H16" s="17"/>
      <c r="I16" s="17"/>
      <c r="J16" s="6"/>
      <c r="K16" s="4"/>
      <c r="L16" s="4"/>
    </row>
    <row r="17" spans="1:12" ht="12.75">
      <c r="A17" s="16" t="s">
        <v>8</v>
      </c>
      <c r="B17" s="16"/>
      <c r="C17" s="16"/>
      <c r="D17" s="6">
        <v>1900000</v>
      </c>
      <c r="E17" s="4"/>
      <c r="F17" s="4"/>
      <c r="G17" s="21" t="s">
        <v>22</v>
      </c>
      <c r="H17" s="21"/>
      <c r="I17" s="21"/>
      <c r="J17" s="5">
        <v>5250000</v>
      </c>
      <c r="K17" s="6">
        <v>0</v>
      </c>
      <c r="L17" s="5">
        <f>SUM(J17:K17)</f>
        <v>5250000</v>
      </c>
    </row>
    <row r="18" spans="1:12" ht="12.75">
      <c r="A18" s="16" t="s">
        <v>9</v>
      </c>
      <c r="B18" s="16"/>
      <c r="C18" s="16"/>
      <c r="D18" s="6">
        <v>820000</v>
      </c>
      <c r="E18" s="4"/>
      <c r="F18" s="4"/>
      <c r="G18" s="17"/>
      <c r="H18" s="17"/>
      <c r="I18" s="17"/>
      <c r="J18" s="6"/>
      <c r="K18" s="6"/>
      <c r="L18" s="4"/>
    </row>
    <row r="19" spans="1:12" ht="12.75">
      <c r="A19" s="16" t="s">
        <v>23</v>
      </c>
      <c r="B19" s="16"/>
      <c r="C19" s="16"/>
      <c r="D19" s="6">
        <v>15000</v>
      </c>
      <c r="E19" s="4"/>
      <c r="F19" s="4"/>
      <c r="G19" s="21" t="s">
        <v>2</v>
      </c>
      <c r="H19" s="21"/>
      <c r="I19" s="21"/>
      <c r="J19" s="5">
        <f>SUM(J20:J41)</f>
        <v>4548839</v>
      </c>
      <c r="K19" s="6">
        <v>0</v>
      </c>
      <c r="L19" s="5">
        <f>SUM(J19:K19)</f>
        <v>4548839</v>
      </c>
    </row>
    <row r="20" spans="1:12" ht="24" customHeight="1">
      <c r="A20" s="34" t="s">
        <v>53</v>
      </c>
      <c r="B20" s="34"/>
      <c r="C20" s="34"/>
      <c r="D20" s="6">
        <v>110000</v>
      </c>
      <c r="E20" s="4"/>
      <c r="F20" s="4"/>
      <c r="G20" s="16" t="s">
        <v>24</v>
      </c>
      <c r="H20" s="16"/>
      <c r="I20" s="16"/>
      <c r="J20" s="6">
        <v>222000</v>
      </c>
      <c r="K20" s="4"/>
      <c r="L20" s="4"/>
    </row>
    <row r="21" spans="1:12" ht="12.75">
      <c r="A21" s="17"/>
      <c r="B21" s="17"/>
      <c r="C21" s="17"/>
      <c r="D21" s="6"/>
      <c r="E21" s="4"/>
      <c r="F21" s="4"/>
      <c r="G21" s="16" t="s">
        <v>25</v>
      </c>
      <c r="H21" s="16"/>
      <c r="I21" s="16"/>
      <c r="J21" s="6">
        <v>422000</v>
      </c>
      <c r="K21" s="4"/>
      <c r="L21" s="4"/>
    </row>
    <row r="22" spans="1:12" ht="15.75" customHeight="1">
      <c r="A22" s="17"/>
      <c r="B22" s="17"/>
      <c r="C22" s="17"/>
      <c r="D22" s="6"/>
      <c r="E22" s="4"/>
      <c r="F22" s="4"/>
      <c r="G22" s="16" t="s">
        <v>26</v>
      </c>
      <c r="H22" s="16"/>
      <c r="I22" s="16"/>
      <c r="J22" s="6">
        <v>180000</v>
      </c>
      <c r="K22" s="4"/>
      <c r="L22" s="4"/>
    </row>
    <row r="23" spans="1:12" ht="21" customHeight="1">
      <c r="A23" s="18" t="s">
        <v>27</v>
      </c>
      <c r="B23" s="18"/>
      <c r="C23" s="18"/>
      <c r="D23" s="10">
        <f>SUM(D24:D36)</f>
        <v>30852904</v>
      </c>
      <c r="E23" s="6">
        <v>0</v>
      </c>
      <c r="F23" s="5">
        <f>SUM(D23:E23)</f>
        <v>30852904</v>
      </c>
      <c r="G23" s="16" t="s">
        <v>28</v>
      </c>
      <c r="H23" s="16"/>
      <c r="I23" s="16"/>
      <c r="J23" s="6">
        <v>1331000</v>
      </c>
      <c r="K23" s="4"/>
      <c r="L23" s="4"/>
    </row>
    <row r="24" spans="1:12" ht="12.75">
      <c r="A24" s="16" t="s">
        <v>29</v>
      </c>
      <c r="B24" s="16"/>
      <c r="C24" s="16"/>
      <c r="D24" s="6">
        <v>1763930</v>
      </c>
      <c r="E24" s="4"/>
      <c r="F24" s="4"/>
      <c r="G24" s="16" t="s">
        <v>31</v>
      </c>
      <c r="H24" s="16"/>
      <c r="I24" s="16"/>
      <c r="J24" s="6">
        <v>795839</v>
      </c>
      <c r="K24" s="4"/>
      <c r="L24" s="4"/>
    </row>
    <row r="25" spans="1:12" ht="12.75">
      <c r="A25" s="16" t="s">
        <v>1</v>
      </c>
      <c r="B25" s="16"/>
      <c r="C25" s="16"/>
      <c r="D25" s="6">
        <v>1728000</v>
      </c>
      <c r="E25" s="4"/>
      <c r="F25" s="4"/>
      <c r="G25" s="16" t="s">
        <v>47</v>
      </c>
      <c r="H25" s="16"/>
      <c r="I25" s="16"/>
      <c r="J25" s="6">
        <v>300000</v>
      </c>
      <c r="K25" s="4"/>
      <c r="L25" s="4"/>
    </row>
    <row r="26" spans="1:12" ht="12.75">
      <c r="A26" s="16" t="s">
        <v>30</v>
      </c>
      <c r="B26" s="16"/>
      <c r="C26" s="16"/>
      <c r="D26" s="6">
        <v>440496</v>
      </c>
      <c r="E26" s="4"/>
      <c r="F26" s="4"/>
      <c r="G26" s="16" t="s">
        <v>62</v>
      </c>
      <c r="H26" s="16"/>
      <c r="I26" s="16"/>
      <c r="J26" s="6">
        <v>1298000</v>
      </c>
      <c r="K26" s="4"/>
      <c r="L26" s="4"/>
    </row>
    <row r="27" spans="1:12" ht="12.75">
      <c r="A27" s="16" t="s">
        <v>5</v>
      </c>
      <c r="B27" s="16"/>
      <c r="C27" s="16"/>
      <c r="D27" s="6">
        <v>642410</v>
      </c>
      <c r="E27" s="4"/>
      <c r="F27" s="4"/>
      <c r="G27" s="31"/>
      <c r="H27" s="32"/>
      <c r="I27" s="33"/>
      <c r="J27" s="6">
        <v>0</v>
      </c>
      <c r="K27" s="4"/>
      <c r="L27" s="4"/>
    </row>
    <row r="28" spans="1:12" ht="12.75">
      <c r="A28" s="16" t="s">
        <v>32</v>
      </c>
      <c r="B28" s="16"/>
      <c r="C28" s="16"/>
      <c r="D28" s="6">
        <v>5000000</v>
      </c>
      <c r="E28" s="4"/>
      <c r="F28" s="4"/>
      <c r="G28" s="31"/>
      <c r="H28" s="32"/>
      <c r="I28" s="33"/>
      <c r="J28" s="6">
        <v>0</v>
      </c>
      <c r="K28" s="4"/>
      <c r="L28" s="4"/>
    </row>
    <row r="29" spans="1:12" ht="12.75">
      <c r="A29" s="16" t="s">
        <v>33</v>
      </c>
      <c r="B29" s="16"/>
      <c r="C29" s="16"/>
      <c r="D29" s="6">
        <v>2394347</v>
      </c>
      <c r="E29" s="4"/>
      <c r="F29" s="4"/>
      <c r="G29" s="31"/>
      <c r="H29" s="32"/>
      <c r="I29" s="33"/>
      <c r="J29" s="6">
        <v>0</v>
      </c>
      <c r="K29" s="4"/>
      <c r="L29" s="4"/>
    </row>
    <row r="30" spans="1:12" ht="12.75">
      <c r="A30" s="16" t="s">
        <v>34</v>
      </c>
      <c r="B30" s="16"/>
      <c r="C30" s="16"/>
      <c r="D30" s="6">
        <v>8187690</v>
      </c>
      <c r="E30" s="4"/>
      <c r="F30" s="4"/>
      <c r="G30" s="16"/>
      <c r="H30" s="16"/>
      <c r="I30" s="16"/>
      <c r="J30" s="6">
        <v>0</v>
      </c>
      <c r="K30" s="4"/>
      <c r="L30" s="4"/>
    </row>
    <row r="31" spans="1:12" ht="12.75">
      <c r="A31" s="16" t="s">
        <v>6</v>
      </c>
      <c r="B31" s="16"/>
      <c r="C31" s="16"/>
      <c r="D31" s="6">
        <v>2550</v>
      </c>
      <c r="E31" s="4"/>
      <c r="F31" s="4"/>
      <c r="G31" s="22"/>
      <c r="H31" s="23"/>
      <c r="I31" s="24"/>
      <c r="J31" s="6">
        <v>0</v>
      </c>
      <c r="K31" s="4"/>
      <c r="L31" s="4"/>
    </row>
    <row r="32" spans="1:12" ht="12.75">
      <c r="A32" s="16" t="s">
        <v>35</v>
      </c>
      <c r="B32" s="16"/>
      <c r="C32" s="16"/>
      <c r="D32" s="6">
        <v>1200000</v>
      </c>
      <c r="E32" s="4"/>
      <c r="F32" s="4"/>
      <c r="G32" s="22"/>
      <c r="H32" s="23"/>
      <c r="I32" s="24"/>
      <c r="J32" s="6">
        <v>0</v>
      </c>
      <c r="K32" s="4"/>
      <c r="L32" s="4"/>
    </row>
    <row r="33" spans="1:12" ht="12.75">
      <c r="A33" s="22" t="s">
        <v>3</v>
      </c>
      <c r="B33" s="23"/>
      <c r="C33" s="24"/>
      <c r="D33" s="6">
        <v>498240</v>
      </c>
      <c r="E33" s="4"/>
      <c r="F33" s="4"/>
      <c r="G33" s="7"/>
      <c r="H33" s="8"/>
      <c r="I33" s="9"/>
      <c r="J33" s="6"/>
      <c r="K33" s="4"/>
      <c r="L33" s="4"/>
    </row>
    <row r="34" spans="1:12" ht="12.75">
      <c r="A34" s="22" t="s">
        <v>54</v>
      </c>
      <c r="B34" s="23"/>
      <c r="C34" s="24"/>
      <c r="D34" s="6">
        <v>7244844</v>
      </c>
      <c r="E34" s="4"/>
      <c r="F34" s="4"/>
      <c r="G34" s="7"/>
      <c r="H34" s="8"/>
      <c r="I34" s="9"/>
      <c r="J34" s="6"/>
      <c r="K34" s="4"/>
      <c r="L34" s="4"/>
    </row>
    <row r="35" spans="1:12" ht="12.75">
      <c r="A35" s="22" t="s">
        <v>55</v>
      </c>
      <c r="B35" s="23"/>
      <c r="C35" s="24"/>
      <c r="D35" s="6">
        <v>1729950</v>
      </c>
      <c r="E35" s="4"/>
      <c r="F35" s="4"/>
      <c r="G35" s="7"/>
      <c r="H35" s="8"/>
      <c r="I35" s="9"/>
      <c r="J35" s="6"/>
      <c r="K35" s="4"/>
      <c r="L35" s="4"/>
    </row>
    <row r="36" spans="1:12" ht="12.75">
      <c r="A36" s="22" t="s">
        <v>61</v>
      </c>
      <c r="B36" s="23"/>
      <c r="C36" s="24"/>
      <c r="D36" s="6">
        <v>20447</v>
      </c>
      <c r="E36" s="4"/>
      <c r="F36" s="4"/>
      <c r="G36" s="7"/>
      <c r="H36" s="8"/>
      <c r="I36" s="9"/>
      <c r="J36" s="6"/>
      <c r="K36" s="4"/>
      <c r="L36" s="4"/>
    </row>
    <row r="37" spans="1:12" ht="12.75">
      <c r="A37" s="25" t="s">
        <v>7</v>
      </c>
      <c r="B37" s="26"/>
      <c r="C37" s="27"/>
      <c r="D37" s="5">
        <v>14804366</v>
      </c>
      <c r="E37" s="6">
        <v>0</v>
      </c>
      <c r="F37" s="5">
        <f>SUM(D37:E37)</f>
        <v>14804366</v>
      </c>
      <c r="G37" s="7"/>
      <c r="H37" s="8"/>
      <c r="I37" s="9"/>
      <c r="J37" s="6"/>
      <c r="K37" s="4"/>
      <c r="L37" s="4"/>
    </row>
    <row r="38" spans="1:12" ht="12.75">
      <c r="A38" s="28"/>
      <c r="B38" s="29"/>
      <c r="C38" s="30"/>
      <c r="D38" s="5"/>
      <c r="E38" s="4"/>
      <c r="F38" s="4"/>
      <c r="G38" s="7"/>
      <c r="H38" s="8"/>
      <c r="I38" s="9"/>
      <c r="J38" s="6"/>
      <c r="K38" s="4"/>
      <c r="L38" s="4"/>
    </row>
    <row r="39" spans="1:12" ht="12.75">
      <c r="A39" s="25" t="s">
        <v>60</v>
      </c>
      <c r="B39" s="26"/>
      <c r="C39" s="27"/>
      <c r="D39" s="5">
        <v>0</v>
      </c>
      <c r="E39" s="5">
        <v>26170210</v>
      </c>
      <c r="F39" s="5">
        <f>SUM(D39:E39)</f>
        <v>26170210</v>
      </c>
      <c r="G39" s="7"/>
      <c r="H39" s="8"/>
      <c r="I39" s="9"/>
      <c r="J39" s="6"/>
      <c r="K39" s="4"/>
      <c r="L39" s="4"/>
    </row>
    <row r="40" spans="1:12" ht="12.75">
      <c r="A40" s="22" t="s">
        <v>60</v>
      </c>
      <c r="B40" s="23"/>
      <c r="C40" s="24"/>
      <c r="D40" s="4"/>
      <c r="E40" s="4"/>
      <c r="F40" s="6">
        <v>-26170210</v>
      </c>
      <c r="G40" s="22"/>
      <c r="H40" s="23"/>
      <c r="I40" s="24"/>
      <c r="J40" s="14">
        <v>0</v>
      </c>
      <c r="K40" s="4"/>
      <c r="L40" s="4"/>
    </row>
    <row r="41" spans="1:12" ht="12.75">
      <c r="A41" s="21" t="s">
        <v>36</v>
      </c>
      <c r="B41" s="21"/>
      <c r="C41" s="21"/>
      <c r="D41" s="5">
        <f>SUM(D42)</f>
        <v>6918756</v>
      </c>
      <c r="E41" s="6">
        <v>0</v>
      </c>
      <c r="F41" s="5">
        <f>SUM(D41:E41)</f>
        <v>6918756</v>
      </c>
      <c r="G41" s="22"/>
      <c r="H41" s="23"/>
      <c r="I41" s="24"/>
      <c r="J41" s="6">
        <v>0</v>
      </c>
      <c r="K41" s="4"/>
      <c r="L41" s="4"/>
    </row>
    <row r="42" spans="1:12" ht="12.75">
      <c r="A42" s="16" t="s">
        <v>37</v>
      </c>
      <c r="B42" s="16"/>
      <c r="C42" s="16"/>
      <c r="D42" s="6">
        <v>6918756</v>
      </c>
      <c r="E42" s="4"/>
      <c r="F42" s="4"/>
      <c r="G42" s="22"/>
      <c r="H42" s="23"/>
      <c r="I42" s="24"/>
      <c r="J42" s="6"/>
      <c r="K42" s="4"/>
      <c r="L42" s="4"/>
    </row>
    <row r="43" spans="1:12" ht="12.75">
      <c r="A43" s="17"/>
      <c r="B43" s="17"/>
      <c r="C43" s="17"/>
      <c r="D43" s="4"/>
      <c r="E43" s="4"/>
      <c r="F43" s="4"/>
      <c r="G43" s="22"/>
      <c r="H43" s="23"/>
      <c r="I43" s="24"/>
      <c r="J43" s="6"/>
      <c r="K43" s="4"/>
      <c r="L43" s="4"/>
    </row>
    <row r="44" spans="1:12" ht="12.75">
      <c r="A44" s="21" t="s">
        <v>38</v>
      </c>
      <c r="B44" s="21"/>
      <c r="C44" s="21"/>
      <c r="D44" s="5">
        <f>SUM(D45)</f>
        <v>0</v>
      </c>
      <c r="E44" s="4"/>
      <c r="F44" s="4"/>
      <c r="G44" s="21" t="s">
        <v>11</v>
      </c>
      <c r="H44" s="21"/>
      <c r="I44" s="21"/>
      <c r="J44" s="11">
        <v>14014680</v>
      </c>
      <c r="K44" s="5">
        <v>0</v>
      </c>
      <c r="L44" s="5">
        <f>SUM(J44:K44)</f>
        <v>14014680</v>
      </c>
    </row>
    <row r="45" spans="1:12" ht="12.75">
      <c r="A45" s="16" t="s">
        <v>39</v>
      </c>
      <c r="B45" s="16"/>
      <c r="C45" s="16"/>
      <c r="D45" s="6">
        <v>0</v>
      </c>
      <c r="E45" s="4"/>
      <c r="F45" s="4"/>
      <c r="G45" s="17"/>
      <c r="H45" s="17"/>
      <c r="I45" s="17"/>
      <c r="J45" s="6"/>
      <c r="K45" s="4"/>
      <c r="L45" s="4"/>
    </row>
    <row r="46" spans="1:12" ht="12.75">
      <c r="A46" s="17"/>
      <c r="B46" s="17"/>
      <c r="C46" s="17"/>
      <c r="D46" s="4"/>
      <c r="E46" s="4"/>
      <c r="F46" s="4"/>
      <c r="G46" s="25" t="s">
        <v>46</v>
      </c>
      <c r="H46" s="26"/>
      <c r="I46" s="27"/>
      <c r="J46" s="5">
        <v>26170210</v>
      </c>
      <c r="K46" s="5">
        <v>0</v>
      </c>
      <c r="L46" s="5">
        <f>SUM(J46:K46)</f>
        <v>26170210</v>
      </c>
    </row>
    <row r="47" spans="1:12" ht="12.75">
      <c r="A47" s="21" t="s">
        <v>40</v>
      </c>
      <c r="B47" s="21"/>
      <c r="C47" s="21"/>
      <c r="D47" s="5">
        <f>SUM(D48:D53)</f>
        <v>20474922</v>
      </c>
      <c r="E47" s="5">
        <f>SUM(E49:E53)</f>
        <v>64850</v>
      </c>
      <c r="F47" s="5">
        <f>SUM(D47:E47)</f>
        <v>20539772</v>
      </c>
      <c r="G47" s="22" t="s">
        <v>46</v>
      </c>
      <c r="H47" s="23"/>
      <c r="I47" s="24"/>
      <c r="J47" s="6"/>
      <c r="K47" s="5"/>
      <c r="L47" s="5">
        <v>-26170210</v>
      </c>
    </row>
    <row r="48" spans="1:12" ht="12.75">
      <c r="A48" s="16" t="s">
        <v>41</v>
      </c>
      <c r="B48" s="16"/>
      <c r="C48" s="16"/>
      <c r="D48" s="6"/>
      <c r="E48" s="4"/>
      <c r="F48" s="4"/>
      <c r="G48" s="17"/>
      <c r="H48" s="17"/>
      <c r="I48" s="17"/>
      <c r="J48" s="6"/>
      <c r="K48" s="4"/>
      <c r="L48" s="4"/>
    </row>
    <row r="49" spans="1:12" ht="12.75">
      <c r="A49" s="16" t="s">
        <v>42</v>
      </c>
      <c r="B49" s="16"/>
      <c r="C49" s="16"/>
      <c r="D49" s="6">
        <v>5793497</v>
      </c>
      <c r="E49" s="4"/>
      <c r="F49" s="4"/>
      <c r="G49" s="17"/>
      <c r="H49" s="17"/>
      <c r="I49" s="17"/>
      <c r="J49" s="6"/>
      <c r="K49" s="4"/>
      <c r="L49" s="4"/>
    </row>
    <row r="50" spans="1:12" ht="12.75">
      <c r="A50" s="16" t="s">
        <v>43</v>
      </c>
      <c r="B50" s="16"/>
      <c r="C50" s="16"/>
      <c r="D50" s="6">
        <v>536184</v>
      </c>
      <c r="E50" s="4"/>
      <c r="F50" s="4"/>
      <c r="G50" s="17"/>
      <c r="H50" s="17"/>
      <c r="I50" s="17"/>
      <c r="J50" s="6"/>
      <c r="K50" s="4"/>
      <c r="L50" s="4"/>
    </row>
    <row r="51" spans="1:12" ht="12.75">
      <c r="A51" s="16" t="s">
        <v>10</v>
      </c>
      <c r="B51" s="16"/>
      <c r="C51" s="16"/>
      <c r="D51" s="6">
        <v>130561</v>
      </c>
      <c r="E51" s="6">
        <v>64850</v>
      </c>
      <c r="F51" s="4"/>
      <c r="G51" s="17"/>
      <c r="H51" s="17"/>
      <c r="I51" s="17"/>
      <c r="J51" s="6"/>
      <c r="K51" s="4"/>
      <c r="L51" s="4"/>
    </row>
    <row r="52" spans="1:12" ht="12.75">
      <c r="A52" s="16" t="s">
        <v>48</v>
      </c>
      <c r="B52" s="16"/>
      <c r="C52" s="16"/>
      <c r="D52" s="6">
        <v>14014680</v>
      </c>
      <c r="E52" s="4"/>
      <c r="F52" s="4"/>
      <c r="G52" s="17"/>
      <c r="H52" s="17"/>
      <c r="I52" s="17"/>
      <c r="J52" s="6"/>
      <c r="K52" s="4"/>
      <c r="L52" s="4"/>
    </row>
    <row r="53" spans="1:12" ht="12.75">
      <c r="A53" s="16"/>
      <c r="B53" s="16"/>
      <c r="C53" s="16"/>
      <c r="D53" s="6">
        <v>0</v>
      </c>
      <c r="E53" s="4"/>
      <c r="F53" s="4"/>
      <c r="G53" s="17"/>
      <c r="H53" s="17"/>
      <c r="I53" s="17"/>
      <c r="J53" s="6"/>
      <c r="K53" s="4"/>
      <c r="L53" s="4"/>
    </row>
    <row r="54" spans="1:12" ht="22.5" customHeight="1" thickBot="1">
      <c r="A54" s="18" t="s">
        <v>12</v>
      </c>
      <c r="B54" s="18"/>
      <c r="C54" s="18"/>
      <c r="D54" s="5">
        <v>10672986</v>
      </c>
      <c r="E54" s="6">
        <v>0</v>
      </c>
      <c r="F54" s="5">
        <f>SUM(D54:E54)</f>
        <v>10672986</v>
      </c>
      <c r="G54" s="17"/>
      <c r="H54" s="17"/>
      <c r="I54" s="17"/>
      <c r="J54" s="6"/>
      <c r="K54" s="4"/>
      <c r="L54" s="4"/>
    </row>
    <row r="55" spans="1:12" ht="13.5" thickBot="1">
      <c r="A55" s="19" t="s">
        <v>44</v>
      </c>
      <c r="B55" s="20"/>
      <c r="C55" s="20"/>
      <c r="D55" s="12">
        <f>D54+D47+D41+D37+D23+D16+D8</f>
        <v>90880434</v>
      </c>
      <c r="E55" s="12">
        <f>E39+E8+E51</f>
        <v>26835060</v>
      </c>
      <c r="F55" s="15">
        <f>F47+F41+F40+F39+F37+F23+F16+F8+F54</f>
        <v>91545284</v>
      </c>
      <c r="G55" s="19" t="s">
        <v>4</v>
      </c>
      <c r="H55" s="20"/>
      <c r="I55" s="20"/>
      <c r="J55" s="12">
        <f>J46+J44+J19+J17+J8</f>
        <v>90880434</v>
      </c>
      <c r="K55" s="12">
        <f>K44+K8</f>
        <v>26835060</v>
      </c>
      <c r="L55" s="15">
        <f>L47+L46+L44+L19+L17+L8</f>
        <v>91545284</v>
      </c>
    </row>
    <row r="58" ht="12.75">
      <c r="E58" s="13"/>
    </row>
  </sheetData>
  <sheetProtection/>
  <mergeCells count="94">
    <mergeCell ref="A2:L4"/>
    <mergeCell ref="A6:C6"/>
    <mergeCell ref="G6:I6"/>
    <mergeCell ref="A7:C7"/>
    <mergeCell ref="G7:I7"/>
    <mergeCell ref="A8:C8"/>
    <mergeCell ref="G8:I8"/>
    <mergeCell ref="A9:C9"/>
    <mergeCell ref="G9:I9"/>
    <mergeCell ref="A10:C10"/>
    <mergeCell ref="G10:I10"/>
    <mergeCell ref="A11:C11"/>
    <mergeCell ref="G11:I11"/>
    <mergeCell ref="A12:C12"/>
    <mergeCell ref="G12:I12"/>
    <mergeCell ref="A13:C13"/>
    <mergeCell ref="G13:I13"/>
    <mergeCell ref="A14:C14"/>
    <mergeCell ref="G14:I14"/>
    <mergeCell ref="A15:C15"/>
    <mergeCell ref="G15:I15"/>
    <mergeCell ref="A16:C16"/>
    <mergeCell ref="G16:I16"/>
    <mergeCell ref="A17:C17"/>
    <mergeCell ref="G17:I17"/>
    <mergeCell ref="A18:C18"/>
    <mergeCell ref="G18:I18"/>
    <mergeCell ref="A19:C19"/>
    <mergeCell ref="G19:I19"/>
    <mergeCell ref="A20:C20"/>
    <mergeCell ref="G20:I20"/>
    <mergeCell ref="A21:C21"/>
    <mergeCell ref="G21:I21"/>
    <mergeCell ref="A22:C22"/>
    <mergeCell ref="G22:I22"/>
    <mergeCell ref="A23:C23"/>
    <mergeCell ref="G23:I23"/>
    <mergeCell ref="A24:C24"/>
    <mergeCell ref="G24:I24"/>
    <mergeCell ref="A25:C25"/>
    <mergeCell ref="G25:I25"/>
    <mergeCell ref="A26:C26"/>
    <mergeCell ref="G26:I26"/>
    <mergeCell ref="A27:C27"/>
    <mergeCell ref="G27:I27"/>
    <mergeCell ref="A28:C28"/>
    <mergeCell ref="G28:I28"/>
    <mergeCell ref="A29:C29"/>
    <mergeCell ref="G29:I29"/>
    <mergeCell ref="A30:C30"/>
    <mergeCell ref="G30:I30"/>
    <mergeCell ref="A31:C31"/>
    <mergeCell ref="G31:I31"/>
    <mergeCell ref="A32:C32"/>
    <mergeCell ref="G32:I32"/>
    <mergeCell ref="A33:C33"/>
    <mergeCell ref="A34:C34"/>
    <mergeCell ref="A35:C35"/>
    <mergeCell ref="A36:C36"/>
    <mergeCell ref="A37:C37"/>
    <mergeCell ref="A40:C40"/>
    <mergeCell ref="A38:C38"/>
    <mergeCell ref="A39:C39"/>
    <mergeCell ref="G40:I40"/>
    <mergeCell ref="A41:C41"/>
    <mergeCell ref="G41:I41"/>
    <mergeCell ref="A42:C42"/>
    <mergeCell ref="G42:I42"/>
    <mergeCell ref="A43:C43"/>
    <mergeCell ref="G43:I43"/>
    <mergeCell ref="A44:C44"/>
    <mergeCell ref="G44:I44"/>
    <mergeCell ref="A45:C45"/>
    <mergeCell ref="G45:I45"/>
    <mergeCell ref="A46:C46"/>
    <mergeCell ref="G46:I46"/>
    <mergeCell ref="A47:C47"/>
    <mergeCell ref="G47:I47"/>
    <mergeCell ref="A48:C48"/>
    <mergeCell ref="G48:I48"/>
    <mergeCell ref="A49:C49"/>
    <mergeCell ref="G49:I49"/>
    <mergeCell ref="A50:C50"/>
    <mergeCell ref="G50:I50"/>
    <mergeCell ref="A51:C51"/>
    <mergeCell ref="G51:I51"/>
    <mergeCell ref="A52:C52"/>
    <mergeCell ref="G52:I52"/>
    <mergeCell ref="A53:C53"/>
    <mergeCell ref="G53:I53"/>
    <mergeCell ref="A54:C54"/>
    <mergeCell ref="G54:I54"/>
    <mergeCell ref="A55:C55"/>
    <mergeCell ref="G55:I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2016-02-08T15:06:33Z</dcterms:created>
  <dcterms:modified xsi:type="dcterms:W3CDTF">2016-04-03T16:02:17Z</dcterms:modified>
  <cp:category/>
  <cp:version/>
  <cp:contentType/>
  <cp:contentStatus/>
</cp:coreProperties>
</file>