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'Munka1'!$A$1:$H$90</definedName>
  </definedNames>
  <calcPr fullCalcOnLoad="1"/>
</workbook>
</file>

<file path=xl/sharedStrings.xml><?xml version="1.0" encoding="utf-8"?>
<sst xmlns="http://schemas.openxmlformats.org/spreadsheetml/2006/main" count="123" uniqueCount="99">
  <si>
    <t>Ezer Ft-ban</t>
  </si>
  <si>
    <t>A</t>
  </si>
  <si>
    <t>B</t>
  </si>
  <si>
    <t>C</t>
  </si>
  <si>
    <t>D</t>
  </si>
  <si>
    <t>Megnevezés</t>
  </si>
  <si>
    <t>Eredeti ei.</t>
  </si>
  <si>
    <t>Község gazdálkodás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</si>
  <si>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</si>
  <si>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</si>
  <si>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</si>
  <si>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</si>
  <si>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</si>
  <si>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</si>
  <si>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</si>
  <si>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Szolgáltatások ellenértéke</t>
  </si>
  <si>
    <t>Egyéb működési bevételek</t>
  </si>
  <si>
    <t>Kulcs Községi Önkormányzat</t>
  </si>
  <si>
    <t>Ellátási díjak</t>
  </si>
  <si>
    <t>096020</t>
  </si>
  <si>
    <t>013350</t>
  </si>
  <si>
    <t>018010</t>
  </si>
  <si>
    <t xml:space="preserve">Közhatalmi bevételek </t>
  </si>
  <si>
    <t>066020</t>
  </si>
  <si>
    <t>Műk.célú átvett pénzeszközök</t>
  </si>
  <si>
    <t>Felh.célú átvett pénzeszközök</t>
  </si>
  <si>
    <t>Kamatbevételek</t>
  </si>
  <si>
    <t>061030</t>
  </si>
  <si>
    <t>Lakáshoz jutást segítő támogatások</t>
  </si>
  <si>
    <t>072111</t>
  </si>
  <si>
    <t>Háziorvosi ellátás</t>
  </si>
  <si>
    <t>Egyéb műk.célú támogatások áhb.</t>
  </si>
  <si>
    <t>074032</t>
  </si>
  <si>
    <t>Ifjúság- egészségügyi gondozás</t>
  </si>
  <si>
    <t>013320</t>
  </si>
  <si>
    <t>107060</t>
  </si>
  <si>
    <t>Egyéb szociális pénzbeli ellátások, tám.</t>
  </si>
  <si>
    <t>I.</t>
  </si>
  <si>
    <t>Korm.funk.</t>
  </si>
  <si>
    <t>II.</t>
  </si>
  <si>
    <t>011130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</si>
  <si>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</si>
  <si>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</si>
  <si>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</si>
  <si>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</si>
  <si>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</si>
  <si>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</si>
  <si>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III.</t>
  </si>
  <si>
    <t>Kulcsi Polgármesteri Hivatal</t>
  </si>
  <si>
    <t>Önk.elsz. költségvetési szerveikkel</t>
  </si>
  <si>
    <t>104030</t>
  </si>
  <si>
    <t>Mód. ei.</t>
  </si>
  <si>
    <t>Készletértékesítés</t>
  </si>
  <si>
    <t>Egyéb épület értékestése</t>
  </si>
  <si>
    <t>Teljesítés</t>
  </si>
  <si>
    <t>E</t>
  </si>
  <si>
    <t>104051</t>
  </si>
  <si>
    <t>Gyermekvédelmi pénzbeli és természetbeni ellátások</t>
  </si>
  <si>
    <t>Egyéb felhalm.célú átvett pénzeszk.</t>
  </si>
  <si>
    <t>Önkormányzatok elszámolásai a Kp-i költségvetéssel</t>
  </si>
  <si>
    <t>Általános támogatás</t>
  </si>
  <si>
    <t>Köznevelési támogatás</t>
  </si>
  <si>
    <t>Szociális, gyermekjóléti támogatások</t>
  </si>
  <si>
    <t>Kiegészítő támogatások</t>
  </si>
  <si>
    <t>Felhalmozási célú támogatás</t>
  </si>
  <si>
    <t>Államháztartáson belüli megelőlegezések</t>
  </si>
  <si>
    <t>Kultúrális felaatok támogatása</t>
  </si>
  <si>
    <t>900060</t>
  </si>
  <si>
    <t>Forgatási és befektetési célú finanszírozási műveletek</t>
  </si>
  <si>
    <t>Lekötött bankbetét megszüntetése</t>
  </si>
  <si>
    <t>900020</t>
  </si>
  <si>
    <t>Önkormányzatok bevételei</t>
  </si>
  <si>
    <t>041233</t>
  </si>
  <si>
    <t>Hosszabb időtartamú közfoglalkoztatás</t>
  </si>
  <si>
    <t>072311</t>
  </si>
  <si>
    <t>Fogorvosi alapellátás</t>
  </si>
  <si>
    <t>F</t>
  </si>
  <si>
    <t>Előző évi pénzmaradvány igénybevétele</t>
  </si>
  <si>
    <t>082091</t>
  </si>
  <si>
    <t>Közművelődés fejlesztése</t>
  </si>
  <si>
    <t>Önkormányzati vagyonnal való gazdálkodás</t>
  </si>
  <si>
    <t>042130</t>
  </si>
  <si>
    <t>Növénytermesztéshez kaocsolódó szolgáltatás</t>
  </si>
  <si>
    <t>Támogatási célú finanszírozás</t>
  </si>
  <si>
    <t>Egyéb Tárgyi eszköz értékestése</t>
  </si>
  <si>
    <t>Gyermekétkeztetés bölcsődében</t>
  </si>
  <si>
    <t>104035</t>
  </si>
  <si>
    <t>096015</t>
  </si>
  <si>
    <t>Bevételek alakulása feladatonként, tevékenységenként 2016. év</t>
  </si>
  <si>
    <t>Elszámolásból származó bevételek</t>
  </si>
  <si>
    <t>Felhalmozási célú átvett pénzeszk. áhk</t>
  </si>
  <si>
    <t>Működési célú támogatások áhb</t>
  </si>
  <si>
    <t>091110</t>
  </si>
  <si>
    <t>Óvodai nev.</t>
  </si>
  <si>
    <t>Közvetített szolgáltatások</t>
  </si>
  <si>
    <t>Tulajdonosi bevételek</t>
  </si>
  <si>
    <t>Áfa visszatérülése</t>
  </si>
  <si>
    <t>Műk.célú, visszatér.tám.</t>
  </si>
  <si>
    <t>2. melléklet az 7/2017.(IV.27.)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</si>
</sst>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Font="1" applyBorder="1" applyAlignment="1">
      <alignment/>
    </xf>
    <xf numFmtId="0" fontId="2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3" fontId="7" fillId="0" borderId="2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8" fillId="33" borderId="30" xfId="0" applyNumberFormat="1" applyFont="1" applyFill="1" applyBorder="1" applyAlignment="1">
      <alignment horizontal="right"/>
    </xf>
    <xf numFmtId="3" fontId="8" fillId="36" borderId="3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37" borderId="15" xfId="0" applyFont="1" applyFill="1" applyBorder="1" applyAlignment="1">
      <alignment/>
    </xf>
    <xf numFmtId="49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/>
    </xf>
    <xf numFmtId="0" fontId="0" fillId="37" borderId="23" xfId="0" applyFill="1" applyBorder="1" applyAlignment="1">
      <alignment/>
    </xf>
    <xf numFmtId="49" fontId="8" fillId="37" borderId="10" xfId="0" applyNumberFormat="1" applyFont="1" applyFill="1" applyBorder="1" applyAlignment="1">
      <alignment/>
    </xf>
    <xf numFmtId="0" fontId="9" fillId="37" borderId="23" xfId="0" applyFont="1" applyFill="1" applyBorder="1" applyAlignment="1">
      <alignment/>
    </xf>
    <xf numFmtId="3" fontId="5" fillId="37" borderId="31" xfId="0" applyNumberFormat="1" applyFont="1" applyFill="1" applyBorder="1" applyAlignment="1">
      <alignment horizontal="right"/>
    </xf>
    <xf numFmtId="3" fontId="5" fillId="37" borderId="23" xfId="0" applyNumberFormat="1" applyFont="1" applyFill="1" applyBorder="1" applyAlignment="1">
      <alignment horizontal="right"/>
    </xf>
    <xf numFmtId="49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3" fontId="7" fillId="37" borderId="23" xfId="0" applyNumberFormat="1" applyFont="1" applyFill="1" applyBorder="1" applyAlignment="1">
      <alignment horizontal="right"/>
    </xf>
    <xf numFmtId="3" fontId="7" fillId="37" borderId="32" xfId="0" applyNumberFormat="1" applyFont="1" applyFill="1" applyBorder="1" applyAlignment="1">
      <alignment horizontal="right"/>
    </xf>
    <xf numFmtId="0" fontId="4" fillId="37" borderId="15" xfId="0" applyFont="1" applyFill="1" applyBorder="1" applyAlignment="1">
      <alignment/>
    </xf>
    <xf numFmtId="3" fontId="5" fillId="37" borderId="33" xfId="0" applyNumberFormat="1" applyFont="1" applyFill="1" applyBorder="1" applyAlignment="1">
      <alignment horizontal="right"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3" fontId="5" fillId="37" borderId="36" xfId="0" applyNumberFormat="1" applyFont="1" applyFill="1" applyBorder="1" applyAlignment="1">
      <alignment horizontal="right"/>
    </xf>
    <xf numFmtId="0" fontId="0" fillId="37" borderId="37" xfId="0" applyFill="1" applyBorder="1" applyAlignment="1">
      <alignment/>
    </xf>
    <xf numFmtId="0" fontId="0" fillId="37" borderId="32" xfId="0" applyFill="1" applyBorder="1" applyAlignment="1">
      <alignment/>
    </xf>
    <xf numFmtId="3" fontId="7" fillId="37" borderId="36" xfId="0" applyNumberFormat="1" applyFont="1" applyFill="1" applyBorder="1" applyAlignment="1">
      <alignment horizontal="right"/>
    </xf>
    <xf numFmtId="3" fontId="7" fillId="37" borderId="38" xfId="0" applyNumberFormat="1" applyFont="1" applyFill="1" applyBorder="1" applyAlignment="1">
      <alignment horizontal="right"/>
    </xf>
    <xf numFmtId="3" fontId="9" fillId="37" borderId="38" xfId="0" applyNumberFormat="1" applyFont="1" applyFill="1" applyBorder="1" applyAlignment="1">
      <alignment/>
    </xf>
    <xf numFmtId="3" fontId="5" fillId="37" borderId="38" xfId="0" applyNumberFormat="1" applyFont="1" applyFill="1" applyBorder="1" applyAlignment="1">
      <alignment horizontal="right"/>
    </xf>
    <xf numFmtId="0" fontId="6" fillId="37" borderId="11" xfId="0" applyFont="1" applyFill="1" applyBorder="1" applyAlignment="1">
      <alignment/>
    </xf>
    <xf numFmtId="3" fontId="7" fillId="37" borderId="21" xfId="0" applyNumberFormat="1" applyFont="1" applyFill="1" applyBorder="1" applyAlignment="1">
      <alignment horizontal="right"/>
    </xf>
    <xf numFmtId="0" fontId="2" fillId="37" borderId="39" xfId="0" applyFont="1" applyFill="1" applyBorder="1" applyAlignment="1">
      <alignment/>
    </xf>
    <xf numFmtId="49" fontId="5" fillId="37" borderId="40" xfId="0" applyNumberFormat="1" applyFont="1" applyFill="1" applyBorder="1" applyAlignment="1">
      <alignment/>
    </xf>
    <xf numFmtId="0" fontId="5" fillId="37" borderId="40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0" fontId="0" fillId="37" borderId="42" xfId="0" applyFill="1" applyBorder="1" applyAlignment="1">
      <alignment/>
    </xf>
    <xf numFmtId="0" fontId="3" fillId="37" borderId="14" xfId="0" applyFont="1" applyFill="1" applyBorder="1" applyAlignment="1">
      <alignment/>
    </xf>
    <xf numFmtId="3" fontId="8" fillId="37" borderId="43" xfId="0" applyNumberFormat="1" applyFont="1" applyFill="1" applyBorder="1" applyAlignment="1">
      <alignment horizontal="right"/>
    </xf>
    <xf numFmtId="3" fontId="8" fillId="37" borderId="44" xfId="0" applyNumberFormat="1" applyFont="1" applyFill="1" applyBorder="1" applyAlignment="1">
      <alignment horizontal="right"/>
    </xf>
    <xf numFmtId="3" fontId="8" fillId="37" borderId="45" xfId="0" applyNumberFormat="1" applyFont="1" applyFill="1" applyBorder="1" applyAlignment="1">
      <alignment horizontal="right"/>
    </xf>
    <xf numFmtId="3" fontId="7" fillId="37" borderId="46" xfId="0" applyNumberFormat="1" applyFont="1" applyFill="1" applyBorder="1" applyAlignment="1">
      <alignment horizontal="right"/>
    </xf>
    <xf numFmtId="0" fontId="0" fillId="37" borderId="38" xfId="0" applyFill="1" applyBorder="1" applyAlignment="1">
      <alignment/>
    </xf>
    <xf numFmtId="49" fontId="7" fillId="37" borderId="40" xfId="0" applyNumberFormat="1" applyFont="1" applyFill="1" applyBorder="1" applyAlignment="1">
      <alignment/>
    </xf>
    <xf numFmtId="0" fontId="7" fillId="37" borderId="40" xfId="0" applyFont="1" applyFill="1" applyBorder="1" applyAlignment="1">
      <alignment/>
    </xf>
    <xf numFmtId="3" fontId="7" fillId="37" borderId="31" xfId="0" applyNumberFormat="1" applyFont="1" applyFill="1" applyBorder="1" applyAlignment="1">
      <alignment horizontal="right"/>
    </xf>
    <xf numFmtId="3" fontId="5" fillId="37" borderId="42" xfId="0" applyNumberFormat="1" applyFont="1" applyFill="1" applyBorder="1" applyAlignment="1">
      <alignment horizontal="right"/>
    </xf>
    <xf numFmtId="3" fontId="5" fillId="37" borderId="47" xfId="0" applyNumberFormat="1" applyFont="1" applyFill="1" applyBorder="1" applyAlignment="1">
      <alignment horizontal="right"/>
    </xf>
    <xf numFmtId="0" fontId="2" fillId="37" borderId="48" xfId="0" applyFont="1" applyFill="1" applyBorder="1" applyAlignment="1">
      <alignment/>
    </xf>
    <xf numFmtId="49" fontId="5" fillId="37" borderId="49" xfId="0" applyNumberFormat="1" applyFont="1" applyFill="1" applyBorder="1" applyAlignment="1">
      <alignment/>
    </xf>
    <xf numFmtId="0" fontId="5" fillId="37" borderId="49" xfId="0" applyFont="1" applyFill="1" applyBorder="1" applyAlignment="1">
      <alignment/>
    </xf>
    <xf numFmtId="0" fontId="5" fillId="37" borderId="50" xfId="0" applyFont="1" applyFill="1" applyBorder="1" applyAlignment="1">
      <alignment/>
    </xf>
    <xf numFmtId="3" fontId="5" fillId="37" borderId="51" xfId="0" applyNumberFormat="1" applyFont="1" applyFill="1" applyBorder="1" applyAlignment="1">
      <alignment horizontal="right"/>
    </xf>
    <xf numFmtId="0" fontId="0" fillId="37" borderId="52" xfId="0" applyFill="1" applyBorder="1" applyAlignment="1">
      <alignment/>
    </xf>
    <xf numFmtId="0" fontId="0" fillId="37" borderId="53" xfId="0" applyFill="1" applyBorder="1" applyAlignment="1">
      <alignment/>
    </xf>
    <xf numFmtId="164" fontId="2" fillId="37" borderId="15" xfId="0" applyNumberFormat="1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" fillId="37" borderId="54" xfId="0" applyFont="1" applyFill="1" applyBorder="1" applyAlignment="1">
      <alignment/>
    </xf>
    <xf numFmtId="0" fontId="5" fillId="37" borderId="55" xfId="0" applyFont="1" applyFill="1" applyBorder="1" applyAlignment="1">
      <alignment/>
    </xf>
    <xf numFmtId="0" fontId="7" fillId="37" borderId="56" xfId="0" applyFont="1" applyFill="1" applyBorder="1" applyAlignment="1">
      <alignment/>
    </xf>
    <xf numFmtId="0" fontId="5" fillId="37" borderId="57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2" fillId="37" borderId="58" xfId="0" applyFont="1" applyFill="1" applyBorder="1" applyAlignment="1">
      <alignment/>
    </xf>
    <xf numFmtId="49" fontId="8" fillId="37" borderId="59" xfId="0" applyNumberFormat="1" applyFont="1" applyFill="1" applyBorder="1" applyAlignment="1">
      <alignment/>
    </xf>
    <xf numFmtId="0" fontId="8" fillId="37" borderId="56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49" fontId="5" fillId="37" borderId="60" xfId="0" applyNumberFormat="1" applyFont="1" applyFill="1" applyBorder="1" applyAlignment="1">
      <alignment/>
    </xf>
    <xf numFmtId="0" fontId="5" fillId="37" borderId="52" xfId="0" applyFont="1" applyFill="1" applyBorder="1" applyAlignment="1">
      <alignment/>
    </xf>
    <xf numFmtId="3" fontId="5" fillId="37" borderId="52" xfId="0" applyNumberFormat="1" applyFont="1" applyFill="1" applyBorder="1" applyAlignment="1">
      <alignment horizontal="right"/>
    </xf>
    <xf numFmtId="0" fontId="2" fillId="37" borderId="52" xfId="0" applyFont="1" applyFill="1" applyBorder="1" applyAlignment="1">
      <alignment/>
    </xf>
    <xf numFmtId="0" fontId="8" fillId="33" borderId="60" xfId="0" applyFont="1" applyFill="1" applyBorder="1" applyAlignment="1">
      <alignment horizontal="left"/>
    </xf>
    <xf numFmtId="0" fontId="8" fillId="33" borderId="61" xfId="0" applyFont="1" applyFill="1" applyBorder="1" applyAlignment="1">
      <alignment horizontal="left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8" fillId="37" borderId="64" xfId="0" applyFont="1" applyFill="1" applyBorder="1" applyAlignment="1">
      <alignment horizontal="left"/>
    </xf>
    <xf numFmtId="0" fontId="8" fillId="37" borderId="65" xfId="0" applyFont="1" applyFill="1" applyBorder="1" applyAlignment="1">
      <alignment horizontal="left"/>
    </xf>
    <xf numFmtId="0" fontId="8" fillId="37" borderId="11" xfId="0" applyFont="1" applyFill="1" applyBorder="1" applyAlignment="1">
      <alignment/>
    </xf>
    <xf numFmtId="0" fontId="9" fillId="37" borderId="66" xfId="0" applyFont="1" applyFill="1" applyBorder="1" applyAlignment="1">
      <alignment/>
    </xf>
    <xf numFmtId="0" fontId="8" fillId="37" borderId="67" xfId="0" applyFont="1" applyFill="1" applyBorder="1" applyAlignment="1">
      <alignment/>
    </xf>
    <xf numFmtId="0" fontId="2" fillId="37" borderId="16" xfId="0" applyFont="1" applyFill="1" applyBorder="1" applyAlignment="1">
      <alignment horizontal="center"/>
    </xf>
    <xf numFmtId="0" fontId="2" fillId="37" borderId="68" xfId="0" applyFont="1" applyFill="1" applyBorder="1" applyAlignment="1">
      <alignment horizontal="center"/>
    </xf>
    <xf numFmtId="0" fontId="2" fillId="37" borderId="69" xfId="0" applyFont="1" applyFill="1" applyBorder="1" applyAlignment="1">
      <alignment horizontal="center"/>
    </xf>
    <xf numFmtId="0" fontId="9" fillId="37" borderId="67" xfId="0" applyFont="1" applyFill="1" applyBorder="1" applyAlignment="1">
      <alignment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top" wrapText="1"/>
    </xf>
    <xf numFmtId="0" fontId="8" fillId="0" borderId="70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37" borderId="64" xfId="0" applyFont="1" applyFill="1" applyBorder="1" applyAlignment="1">
      <alignment/>
    </xf>
    <xf numFmtId="0" fontId="8" fillId="37" borderId="65" xfId="0" applyFont="1" applyFill="1" applyBorder="1" applyAlignment="1">
      <alignment/>
    </xf>
    <xf numFmtId="0" fontId="8" fillId="37" borderId="7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3.421875" style="0" customWidth="1"/>
    <col min="4" max="4" width="17.00390625" style="0" customWidth="1"/>
    <col min="5" max="5" width="33.7109375" style="0" customWidth="1"/>
    <col min="6" max="6" width="13.00390625" style="29" customWidth="1"/>
    <col min="7" max="7" width="11.28125" style="29" customWidth="1"/>
    <col min="8" max="8" width="10.8515625" style="0" customWidth="1"/>
  </cols>
  <sheetData>
    <row r="1" spans="1:8" ht="12.75">
      <c r="A1" s="127" t="s">
        <v>98</v>
      </c>
      <c r="B1" s="128"/>
      <c r="C1" s="128"/>
      <c r="D1" s="128"/>
      <c r="E1" s="128"/>
      <c r="F1" s="128"/>
      <c r="G1" s="128"/>
      <c r="H1" s="1"/>
    </row>
    <row r="2" spans="1:7" ht="15" customHeight="1">
      <c r="A2" s="129" t="s">
        <v>88</v>
      </c>
      <c r="B2" s="129"/>
      <c r="C2" s="129"/>
      <c r="D2" s="129"/>
      <c r="E2" s="129"/>
      <c r="F2" s="129"/>
      <c r="G2" s="35"/>
    </row>
    <row r="3" spans="1:7" ht="15" customHeight="1">
      <c r="A3" s="129"/>
      <c r="B3" s="129"/>
      <c r="C3" s="129"/>
      <c r="D3" s="129"/>
      <c r="E3" s="129"/>
      <c r="F3" s="129"/>
      <c r="G3" s="35"/>
    </row>
    <row r="4" spans="1:7" ht="12.75">
      <c r="A4" s="129"/>
      <c r="B4" s="129"/>
      <c r="C4" s="129"/>
      <c r="D4" s="129"/>
      <c r="E4" s="129"/>
      <c r="F4" s="129"/>
      <c r="G4" s="35"/>
    </row>
    <row r="5" spans="1:7" ht="15.75" thickBot="1">
      <c r="A5" s="35"/>
      <c r="B5" s="36"/>
      <c r="C5" s="36"/>
      <c r="D5" s="36"/>
      <c r="E5" s="36"/>
      <c r="F5" s="37" t="s">
        <v>0</v>
      </c>
      <c r="G5" s="35"/>
    </row>
    <row r="6" spans="1:8" ht="16.5" thickBot="1">
      <c r="A6" s="10"/>
      <c r="B6" s="11"/>
      <c r="C6" s="12" t="s">
        <v>1</v>
      </c>
      <c r="D6" s="13" t="s">
        <v>2</v>
      </c>
      <c r="E6" s="13" t="s">
        <v>3</v>
      </c>
      <c r="F6" s="38" t="s">
        <v>4</v>
      </c>
      <c r="G6" s="38" t="s">
        <v>55</v>
      </c>
      <c r="H6" s="20" t="s">
        <v>76</v>
      </c>
    </row>
    <row r="7" spans="1:8" ht="16.5" thickBot="1">
      <c r="A7" s="14"/>
      <c r="B7" s="6"/>
      <c r="C7" s="7" t="s">
        <v>38</v>
      </c>
      <c r="D7" s="116" t="s">
        <v>5</v>
      </c>
      <c r="E7" s="117"/>
      <c r="F7" s="39" t="s">
        <v>6</v>
      </c>
      <c r="G7" s="39" t="s">
        <v>51</v>
      </c>
      <c r="H7" s="25" t="s">
        <v>54</v>
      </c>
    </row>
    <row r="8" spans="1:8" ht="15.75">
      <c r="A8" s="15">
        <v>1</v>
      </c>
      <c r="B8" s="8" t="s">
        <v>37</v>
      </c>
      <c r="C8" s="130" t="s">
        <v>17</v>
      </c>
      <c r="D8" s="130"/>
      <c r="E8" s="131"/>
      <c r="F8" s="26">
        <f>F9+F17+F19+F23+F34+F44+F49+F52+F54+F56+F60+F15+F58+F13+F47+F11+F32</f>
        <v>682317</v>
      </c>
      <c r="G8" s="26">
        <f>G9+G17+G19+G23+G34+G44+G49+G52+G54+G56+G60+G15+G58+G13+G47+G11+G32</f>
        <v>757821</v>
      </c>
      <c r="H8" s="26">
        <f>H11+H15+H17+H19+H23+H32+H34+H44+H47+H49+H52+H54+H58+H60</f>
        <v>759928</v>
      </c>
    </row>
    <row r="9" spans="1:8" ht="15">
      <c r="A9" s="15">
        <v>2</v>
      </c>
      <c r="B9" s="9"/>
      <c r="C9" s="3" t="s">
        <v>67</v>
      </c>
      <c r="D9" s="4" t="s">
        <v>68</v>
      </c>
      <c r="E9" s="5"/>
      <c r="F9" s="31">
        <f>SUM(F10:F10)</f>
        <v>0</v>
      </c>
      <c r="G9" s="28">
        <f>SUM(G10:G10)</f>
        <v>0</v>
      </c>
      <c r="H9" s="27">
        <f>SUM(H10:H10)</f>
        <v>0</v>
      </c>
    </row>
    <row r="10" spans="1:8" ht="15">
      <c r="A10" s="15">
        <v>3</v>
      </c>
      <c r="B10" s="16"/>
      <c r="C10" s="17"/>
      <c r="D10" s="18"/>
      <c r="E10" s="19" t="s">
        <v>69</v>
      </c>
      <c r="F10" s="24"/>
      <c r="G10" s="22"/>
      <c r="H10" s="23"/>
    </row>
    <row r="11" spans="1:8" ht="15.75">
      <c r="A11" s="15">
        <v>4</v>
      </c>
      <c r="B11" s="16"/>
      <c r="C11" s="21" t="s">
        <v>70</v>
      </c>
      <c r="D11" s="32" t="s">
        <v>71</v>
      </c>
      <c r="E11" s="33"/>
      <c r="F11" s="34">
        <f>+F12</f>
        <v>113100</v>
      </c>
      <c r="G11" s="34">
        <f>+G12</f>
        <v>110532</v>
      </c>
      <c r="H11" s="34">
        <f>+H12</f>
        <v>109258</v>
      </c>
    </row>
    <row r="12" spans="1:8" ht="15">
      <c r="A12" s="15">
        <v>5</v>
      </c>
      <c r="B12" s="45"/>
      <c r="C12" s="46"/>
      <c r="D12" s="47"/>
      <c r="E12" s="48" t="s">
        <v>22</v>
      </c>
      <c r="F12" s="49">
        <v>113100</v>
      </c>
      <c r="G12" s="50">
        <v>110532</v>
      </c>
      <c r="H12" s="50">
        <v>109258</v>
      </c>
    </row>
    <row r="13" spans="1:8" ht="15.75">
      <c r="A13" s="15">
        <v>6</v>
      </c>
      <c r="B13" s="45"/>
      <c r="C13" s="51" t="s">
        <v>81</v>
      </c>
      <c r="D13" s="120" t="s">
        <v>82</v>
      </c>
      <c r="E13" s="126"/>
      <c r="F13" s="52">
        <f>+F14</f>
        <v>0</v>
      </c>
      <c r="G13" s="52">
        <f>+G14</f>
        <v>0</v>
      </c>
      <c r="H13" s="52">
        <f>+H14</f>
        <v>0</v>
      </c>
    </row>
    <row r="14" spans="1:8" ht="15">
      <c r="A14" s="15">
        <v>7</v>
      </c>
      <c r="B14" s="45"/>
      <c r="C14" s="46"/>
      <c r="D14" s="47"/>
      <c r="E14" s="48" t="s">
        <v>52</v>
      </c>
      <c r="F14" s="53"/>
      <c r="G14" s="50"/>
      <c r="H14" s="50"/>
    </row>
    <row r="15" spans="1:8" ht="15.75">
      <c r="A15" s="15">
        <v>8</v>
      </c>
      <c r="B15" s="45"/>
      <c r="C15" s="51" t="s">
        <v>78</v>
      </c>
      <c r="D15" s="120" t="s">
        <v>79</v>
      </c>
      <c r="E15" s="121"/>
      <c r="F15" s="52">
        <f>+F16</f>
        <v>0</v>
      </c>
      <c r="G15" s="52">
        <f>+G16</f>
        <v>0</v>
      </c>
      <c r="H15" s="52">
        <f>+H16</f>
        <v>207</v>
      </c>
    </row>
    <row r="16" spans="1:8" ht="15">
      <c r="A16" s="15">
        <v>9</v>
      </c>
      <c r="B16" s="45"/>
      <c r="C16" s="46"/>
      <c r="D16" s="47"/>
      <c r="E16" s="48" t="s">
        <v>15</v>
      </c>
      <c r="F16" s="54"/>
      <c r="G16" s="50"/>
      <c r="H16" s="50">
        <v>207</v>
      </c>
    </row>
    <row r="17" spans="1:8" ht="15">
      <c r="A17" s="15">
        <v>10</v>
      </c>
      <c r="B17" s="45"/>
      <c r="C17" s="55" t="s">
        <v>19</v>
      </c>
      <c r="D17" s="56" t="s">
        <v>14</v>
      </c>
      <c r="E17" s="57"/>
      <c r="F17" s="58">
        <f>SUM(F18)</f>
        <v>6984</v>
      </c>
      <c r="G17" s="58">
        <f>SUM(G18)</f>
        <v>6984</v>
      </c>
      <c r="H17" s="58">
        <f>SUM(H18)</f>
        <v>6918</v>
      </c>
    </row>
    <row r="18" spans="1:8" ht="15">
      <c r="A18" s="15">
        <v>11</v>
      </c>
      <c r="B18" s="45"/>
      <c r="C18" s="46"/>
      <c r="D18" s="47"/>
      <c r="E18" s="48" t="s">
        <v>18</v>
      </c>
      <c r="F18" s="49">
        <v>6984</v>
      </c>
      <c r="G18" s="50">
        <v>6984</v>
      </c>
      <c r="H18" s="50">
        <v>6918</v>
      </c>
    </row>
    <row r="19" spans="1:8" ht="15">
      <c r="A19" s="15">
        <v>12</v>
      </c>
      <c r="B19" s="45"/>
      <c r="C19" s="55" t="s">
        <v>20</v>
      </c>
      <c r="D19" s="56" t="s">
        <v>80</v>
      </c>
      <c r="E19" s="57"/>
      <c r="F19" s="59">
        <f>SUM(F20+F22+F21)</f>
        <v>5000</v>
      </c>
      <c r="G19" s="59">
        <f>SUM(G20+G22+G21)</f>
        <v>5375</v>
      </c>
      <c r="H19" s="59">
        <f>SUM(H20+H22+H21)</f>
        <v>225</v>
      </c>
    </row>
    <row r="20" spans="1:8" ht="15">
      <c r="A20" s="15">
        <v>13</v>
      </c>
      <c r="B20" s="60"/>
      <c r="C20" s="46"/>
      <c r="D20" s="47"/>
      <c r="E20" s="48" t="s">
        <v>15</v>
      </c>
      <c r="F20" s="49"/>
      <c r="G20" s="50"/>
      <c r="H20" s="50"/>
    </row>
    <row r="21" spans="1:8" ht="15">
      <c r="A21" s="15">
        <v>14</v>
      </c>
      <c r="B21" s="60"/>
      <c r="C21" s="46"/>
      <c r="D21" s="47"/>
      <c r="E21" s="48" t="s">
        <v>53</v>
      </c>
      <c r="F21" s="49">
        <v>5000</v>
      </c>
      <c r="G21" s="50">
        <v>5375</v>
      </c>
      <c r="H21" s="50">
        <v>225</v>
      </c>
    </row>
    <row r="22" spans="1:8" ht="15">
      <c r="A22" s="15">
        <v>15</v>
      </c>
      <c r="B22" s="60"/>
      <c r="C22" s="46"/>
      <c r="D22" s="47"/>
      <c r="E22" s="48" t="s">
        <v>58</v>
      </c>
      <c r="F22" s="61"/>
      <c r="G22" s="62"/>
      <c r="H22" s="63"/>
    </row>
    <row r="23" spans="1:8" ht="15">
      <c r="A23" s="15">
        <v>16</v>
      </c>
      <c r="B23" s="60"/>
      <c r="C23" s="55" t="s">
        <v>21</v>
      </c>
      <c r="D23" s="56" t="s">
        <v>59</v>
      </c>
      <c r="E23" s="57"/>
      <c r="F23" s="58">
        <f>+F24+F25+F26+F27+F28+F30+F31</f>
        <v>397001</v>
      </c>
      <c r="G23" s="58">
        <f>+G24+G25+G26+G27+G28+G30+G31+G29</f>
        <v>448135</v>
      </c>
      <c r="H23" s="58">
        <f>+H24+H25+H26+H27+H28+H30+H31+H29</f>
        <v>453011</v>
      </c>
    </row>
    <row r="24" spans="1:8" ht="15">
      <c r="A24" s="15">
        <v>17</v>
      </c>
      <c r="B24" s="60"/>
      <c r="C24" s="46"/>
      <c r="D24" s="47"/>
      <c r="E24" s="48" t="s">
        <v>60</v>
      </c>
      <c r="F24" s="64">
        <v>74655</v>
      </c>
      <c r="G24" s="50">
        <v>74655</v>
      </c>
      <c r="H24" s="65">
        <v>74655</v>
      </c>
    </row>
    <row r="25" spans="1:8" ht="15">
      <c r="A25" s="15">
        <v>18</v>
      </c>
      <c r="B25" s="60"/>
      <c r="C25" s="46"/>
      <c r="D25" s="47"/>
      <c r="E25" s="48" t="s">
        <v>61</v>
      </c>
      <c r="F25" s="64">
        <v>47813</v>
      </c>
      <c r="G25" s="50">
        <v>48935</v>
      </c>
      <c r="H25" s="65">
        <v>48935</v>
      </c>
    </row>
    <row r="26" spans="1:8" ht="15">
      <c r="A26" s="15">
        <v>19</v>
      </c>
      <c r="B26" s="60"/>
      <c r="C26" s="46"/>
      <c r="D26" s="47"/>
      <c r="E26" s="48" t="s">
        <v>62</v>
      </c>
      <c r="F26" s="64">
        <v>39483</v>
      </c>
      <c r="G26" s="50">
        <v>43342</v>
      </c>
      <c r="H26" s="65">
        <v>43342</v>
      </c>
    </row>
    <row r="27" spans="1:8" ht="15">
      <c r="A27" s="15">
        <v>20</v>
      </c>
      <c r="B27" s="60"/>
      <c r="C27" s="46"/>
      <c r="D27" s="47"/>
      <c r="E27" s="48" t="s">
        <v>66</v>
      </c>
      <c r="F27" s="64">
        <v>3339</v>
      </c>
      <c r="G27" s="50">
        <v>3339</v>
      </c>
      <c r="H27" s="65">
        <v>3339</v>
      </c>
    </row>
    <row r="28" spans="1:8" ht="15">
      <c r="A28" s="15">
        <v>21</v>
      </c>
      <c r="B28" s="60"/>
      <c r="C28" s="46"/>
      <c r="D28" s="47"/>
      <c r="E28" s="48" t="s">
        <v>63</v>
      </c>
      <c r="F28" s="64"/>
      <c r="G28" s="50">
        <v>1259</v>
      </c>
      <c r="H28" s="65">
        <v>1259</v>
      </c>
    </row>
    <row r="29" spans="1:8" ht="15">
      <c r="A29" s="15"/>
      <c r="B29" s="60"/>
      <c r="C29" s="46"/>
      <c r="D29" s="47"/>
      <c r="E29" s="48" t="s">
        <v>89</v>
      </c>
      <c r="F29" s="64"/>
      <c r="G29" s="50">
        <v>874</v>
      </c>
      <c r="H29" s="65">
        <v>874</v>
      </c>
    </row>
    <row r="30" spans="1:8" ht="15">
      <c r="A30" s="15">
        <v>22</v>
      </c>
      <c r="B30" s="60"/>
      <c r="C30" s="46"/>
      <c r="D30" s="47"/>
      <c r="E30" s="48" t="s">
        <v>64</v>
      </c>
      <c r="F30" s="64">
        <v>231711</v>
      </c>
      <c r="G30" s="50">
        <v>275731</v>
      </c>
      <c r="H30" s="65">
        <v>274209</v>
      </c>
    </row>
    <row r="31" spans="1:8" ht="15">
      <c r="A31" s="15">
        <v>23</v>
      </c>
      <c r="B31" s="60"/>
      <c r="C31" s="46"/>
      <c r="D31" s="47"/>
      <c r="E31" s="48" t="s">
        <v>65</v>
      </c>
      <c r="F31" s="64"/>
      <c r="G31" s="50"/>
      <c r="H31" s="66">
        <v>6398</v>
      </c>
    </row>
    <row r="32" spans="1:8" ht="15.75">
      <c r="A32" s="15">
        <v>24</v>
      </c>
      <c r="B32" s="60"/>
      <c r="C32" s="51" t="s">
        <v>44</v>
      </c>
      <c r="D32" s="120" t="s">
        <v>83</v>
      </c>
      <c r="E32" s="126"/>
      <c r="F32" s="52">
        <f>+F33</f>
        <v>114453</v>
      </c>
      <c r="G32" s="52">
        <f>+G33</f>
        <v>133951</v>
      </c>
      <c r="H32" s="52">
        <f>+H33</f>
        <v>133951</v>
      </c>
    </row>
    <row r="33" spans="1:8" ht="15">
      <c r="A33" s="15">
        <v>25</v>
      </c>
      <c r="B33" s="60"/>
      <c r="C33" s="46"/>
      <c r="D33" s="47"/>
      <c r="E33" s="48" t="s">
        <v>77</v>
      </c>
      <c r="F33" s="54">
        <v>114453</v>
      </c>
      <c r="G33" s="50">
        <v>133951</v>
      </c>
      <c r="H33" s="50">
        <v>133951</v>
      </c>
    </row>
    <row r="34" spans="1:8" ht="15">
      <c r="A34" s="15">
        <v>26</v>
      </c>
      <c r="B34" s="45"/>
      <c r="C34" s="55" t="s">
        <v>23</v>
      </c>
      <c r="D34" s="56" t="s">
        <v>7</v>
      </c>
      <c r="E34" s="57"/>
      <c r="F34" s="58">
        <f>SUM(F35:F43)</f>
        <v>6741</v>
      </c>
      <c r="G34" s="58">
        <f>SUM(G35:G43)</f>
        <v>10806</v>
      </c>
      <c r="H34" s="58">
        <f>SUM(H35:H43)</f>
        <v>11603</v>
      </c>
    </row>
    <row r="35" spans="1:8" ht="15">
      <c r="A35" s="15">
        <v>27</v>
      </c>
      <c r="B35" s="45"/>
      <c r="C35" s="55"/>
      <c r="D35" s="56"/>
      <c r="E35" s="48" t="s">
        <v>52</v>
      </c>
      <c r="F35" s="49"/>
      <c r="G35" s="54">
        <v>27</v>
      </c>
      <c r="H35" s="50">
        <v>28</v>
      </c>
    </row>
    <row r="36" spans="1:13" ht="15">
      <c r="A36" s="15">
        <v>28</v>
      </c>
      <c r="B36" s="45"/>
      <c r="C36" s="55"/>
      <c r="D36" s="56"/>
      <c r="E36" s="48" t="s">
        <v>15</v>
      </c>
      <c r="F36" s="49">
        <f>4586-546-340</f>
        <v>3700</v>
      </c>
      <c r="G36" s="50">
        <f>4219-546-340</f>
        <v>3333</v>
      </c>
      <c r="H36" s="50">
        <f>2248-358-541-207</f>
        <v>1142</v>
      </c>
      <c r="M36" s="44"/>
    </row>
    <row r="37" spans="1:8" ht="15">
      <c r="A37" s="15">
        <v>29</v>
      </c>
      <c r="B37" s="45"/>
      <c r="C37" s="55"/>
      <c r="D37" s="56"/>
      <c r="E37" s="48" t="s">
        <v>94</v>
      </c>
      <c r="F37" s="49"/>
      <c r="G37" s="50">
        <v>1758</v>
      </c>
      <c r="H37" s="50">
        <v>1699</v>
      </c>
    </row>
    <row r="38" spans="1:15" ht="15">
      <c r="A38" s="15">
        <v>30</v>
      </c>
      <c r="B38" s="45"/>
      <c r="C38" s="55"/>
      <c r="D38" s="56"/>
      <c r="E38" s="48" t="s">
        <v>95</v>
      </c>
      <c r="F38" s="49"/>
      <c r="G38" s="50">
        <v>2096</v>
      </c>
      <c r="H38" s="50">
        <v>3111</v>
      </c>
      <c r="O38" s="44"/>
    </row>
    <row r="39" spans="1:8" ht="15">
      <c r="A39" s="15"/>
      <c r="B39" s="45"/>
      <c r="C39" s="55"/>
      <c r="D39" s="56"/>
      <c r="E39" s="48" t="s">
        <v>97</v>
      </c>
      <c r="F39" s="49">
        <v>601</v>
      </c>
      <c r="G39" s="50">
        <v>901</v>
      </c>
      <c r="H39" s="50">
        <v>310</v>
      </c>
    </row>
    <row r="40" spans="1:8" ht="15">
      <c r="A40" s="15">
        <v>31</v>
      </c>
      <c r="B40" s="45"/>
      <c r="C40" s="46"/>
      <c r="D40" s="47"/>
      <c r="E40" s="48" t="s">
        <v>96</v>
      </c>
      <c r="F40" s="49"/>
      <c r="G40" s="50">
        <v>226</v>
      </c>
      <c r="H40" s="50">
        <v>199</v>
      </c>
    </row>
    <row r="41" spans="1:8" ht="15">
      <c r="A41" s="15">
        <v>33</v>
      </c>
      <c r="B41" s="45"/>
      <c r="C41" s="46"/>
      <c r="D41" s="47"/>
      <c r="E41" s="48" t="s">
        <v>16</v>
      </c>
      <c r="F41" s="49"/>
      <c r="G41" s="50">
        <v>25</v>
      </c>
      <c r="H41" s="50">
        <v>25</v>
      </c>
    </row>
    <row r="42" spans="1:8" ht="15">
      <c r="A42" s="15">
        <v>34</v>
      </c>
      <c r="B42" s="45"/>
      <c r="C42" s="46"/>
      <c r="D42" s="47"/>
      <c r="E42" s="48" t="s">
        <v>26</v>
      </c>
      <c r="F42" s="49">
        <v>440</v>
      </c>
      <c r="G42" s="50">
        <v>440</v>
      </c>
      <c r="H42" s="50">
        <v>11</v>
      </c>
    </row>
    <row r="43" spans="1:8" ht="15">
      <c r="A43" s="15">
        <v>35</v>
      </c>
      <c r="B43" s="45"/>
      <c r="C43" s="46"/>
      <c r="D43" s="47"/>
      <c r="E43" s="48" t="s">
        <v>90</v>
      </c>
      <c r="F43" s="49">
        <v>2000</v>
      </c>
      <c r="G43" s="50">
        <v>2000</v>
      </c>
      <c r="H43" s="50">
        <v>5078</v>
      </c>
    </row>
    <row r="44" spans="1:8" ht="15">
      <c r="A44" s="15">
        <v>36</v>
      </c>
      <c r="B44" s="45"/>
      <c r="C44" s="55" t="s">
        <v>27</v>
      </c>
      <c r="D44" s="56" t="s">
        <v>28</v>
      </c>
      <c r="E44" s="57"/>
      <c r="F44" s="58">
        <f>SUM(F45:F45)</f>
        <v>300</v>
      </c>
      <c r="G44" s="58">
        <f>SUM(G45:G45)</f>
        <v>300</v>
      </c>
      <c r="H44" s="58">
        <f>SUM(H45:H45)</f>
        <v>269</v>
      </c>
    </row>
    <row r="45" spans="1:8" ht="15">
      <c r="A45" s="15">
        <v>37</v>
      </c>
      <c r="B45" s="45"/>
      <c r="C45" s="46"/>
      <c r="D45" s="47"/>
      <c r="E45" s="48" t="s">
        <v>25</v>
      </c>
      <c r="F45" s="49">
        <v>300</v>
      </c>
      <c r="G45" s="50">
        <v>300</v>
      </c>
      <c r="H45" s="50">
        <v>269</v>
      </c>
    </row>
    <row r="46" spans="1:8" ht="15">
      <c r="A46" s="15">
        <v>38</v>
      </c>
      <c r="B46" s="45"/>
      <c r="C46" s="55"/>
      <c r="D46" s="56"/>
      <c r="E46" s="57"/>
      <c r="F46" s="67"/>
      <c r="G46" s="58"/>
      <c r="H46" s="68"/>
    </row>
    <row r="47" spans="1:8" ht="15">
      <c r="A47" s="15">
        <v>39</v>
      </c>
      <c r="B47" s="45"/>
      <c r="C47" s="55" t="s">
        <v>74</v>
      </c>
      <c r="D47" s="56" t="s">
        <v>75</v>
      </c>
      <c r="E47" s="48"/>
      <c r="F47" s="69">
        <f>+F48</f>
        <v>0</v>
      </c>
      <c r="G47" s="69">
        <f>+G48</f>
        <v>0</v>
      </c>
      <c r="H47" s="69">
        <f>+H48</f>
        <v>3750</v>
      </c>
    </row>
    <row r="48" spans="1:8" ht="15">
      <c r="A48" s="15">
        <v>40</v>
      </c>
      <c r="B48" s="45"/>
      <c r="C48" s="55"/>
      <c r="D48" s="56"/>
      <c r="E48" s="48" t="s">
        <v>31</v>
      </c>
      <c r="F48" s="64"/>
      <c r="G48" s="50"/>
      <c r="H48" s="70">
        <v>3750</v>
      </c>
    </row>
    <row r="49" spans="1:8" ht="15">
      <c r="A49" s="15">
        <v>41</v>
      </c>
      <c r="B49" s="45"/>
      <c r="C49" s="55" t="s">
        <v>29</v>
      </c>
      <c r="D49" s="56" t="s">
        <v>30</v>
      </c>
      <c r="E49" s="57"/>
      <c r="F49" s="58">
        <f>SUM(F50:F51)</f>
        <v>16097</v>
      </c>
      <c r="G49" s="58">
        <f>SUM(G50:G51)</f>
        <v>18606</v>
      </c>
      <c r="H49" s="58">
        <f>SUM(H50:H51)</f>
        <v>19740</v>
      </c>
    </row>
    <row r="50" spans="1:8" ht="15">
      <c r="A50" s="15">
        <v>42</v>
      </c>
      <c r="B50" s="45"/>
      <c r="C50" s="55"/>
      <c r="D50" s="56"/>
      <c r="E50" s="48" t="s">
        <v>15</v>
      </c>
      <c r="F50" s="49">
        <v>546</v>
      </c>
      <c r="G50" s="50">
        <v>546</v>
      </c>
      <c r="H50" s="50">
        <v>541</v>
      </c>
    </row>
    <row r="51" spans="1:8" ht="15">
      <c r="A51" s="15">
        <v>43</v>
      </c>
      <c r="B51" s="45"/>
      <c r="C51" s="55"/>
      <c r="D51" s="56"/>
      <c r="E51" s="48" t="s">
        <v>31</v>
      </c>
      <c r="F51" s="49">
        <v>15551</v>
      </c>
      <c r="G51" s="50">
        <v>18060</v>
      </c>
      <c r="H51" s="54">
        <v>19199</v>
      </c>
    </row>
    <row r="52" spans="1:8" ht="15">
      <c r="A52" s="15">
        <v>44</v>
      </c>
      <c r="B52" s="45"/>
      <c r="C52" s="55" t="s">
        <v>32</v>
      </c>
      <c r="D52" s="56" t="s">
        <v>33</v>
      </c>
      <c r="E52" s="57"/>
      <c r="F52" s="58">
        <f>SUM(F53)</f>
        <v>5943</v>
      </c>
      <c r="G52" s="58">
        <f>SUM(G53)</f>
        <v>6434</v>
      </c>
      <c r="H52" s="58">
        <f>SUM(H53)</f>
        <v>6530</v>
      </c>
    </row>
    <row r="53" spans="1:8" ht="15">
      <c r="A53" s="15">
        <v>45</v>
      </c>
      <c r="B53" s="45"/>
      <c r="C53" s="46"/>
      <c r="D53" s="47"/>
      <c r="E53" s="48" t="s">
        <v>31</v>
      </c>
      <c r="F53" s="49">
        <v>5943</v>
      </c>
      <c r="G53" s="50">
        <v>6434</v>
      </c>
      <c r="H53" s="54">
        <v>6530</v>
      </c>
    </row>
    <row r="54" spans="1:8" ht="15">
      <c r="A54" s="15">
        <v>46</v>
      </c>
      <c r="B54" s="45"/>
      <c r="C54" s="55" t="s">
        <v>72</v>
      </c>
      <c r="D54" s="56" t="s">
        <v>73</v>
      </c>
      <c r="E54" s="57"/>
      <c r="F54" s="58">
        <f>SUM(F55)</f>
        <v>16358</v>
      </c>
      <c r="G54" s="58">
        <f>SUM(G55)</f>
        <v>16358</v>
      </c>
      <c r="H54" s="58">
        <f>SUM(H55)</f>
        <v>13389</v>
      </c>
    </row>
    <row r="55" spans="1:8" ht="15">
      <c r="A55" s="15">
        <v>47</v>
      </c>
      <c r="B55" s="45"/>
      <c r="C55" s="46"/>
      <c r="D55" s="47"/>
      <c r="E55" s="48" t="s">
        <v>31</v>
      </c>
      <c r="F55" s="49">
        <v>16358</v>
      </c>
      <c r="G55" s="50">
        <v>16358</v>
      </c>
      <c r="H55" s="50">
        <v>13389</v>
      </c>
    </row>
    <row r="56" spans="1:8" ht="15">
      <c r="A56" s="15">
        <v>48</v>
      </c>
      <c r="B56" s="45"/>
      <c r="C56" s="55" t="s">
        <v>35</v>
      </c>
      <c r="D56" s="56" t="s">
        <v>36</v>
      </c>
      <c r="E56" s="71"/>
      <c r="F56" s="58">
        <f>SUM(F57)</f>
        <v>0</v>
      </c>
      <c r="G56" s="58">
        <f>SUM(G57)</f>
        <v>0</v>
      </c>
      <c r="H56" s="58">
        <f>SUM(H57)</f>
        <v>0</v>
      </c>
    </row>
    <row r="57" spans="1:8" ht="15">
      <c r="A57" s="15">
        <v>49</v>
      </c>
      <c r="B57" s="45"/>
      <c r="C57" s="46"/>
      <c r="D57" s="47"/>
      <c r="E57" s="48" t="s">
        <v>24</v>
      </c>
      <c r="F57" s="49"/>
      <c r="G57" s="50"/>
      <c r="H57" s="50"/>
    </row>
    <row r="58" spans="1:8" ht="15.75">
      <c r="A58" s="15">
        <v>50</v>
      </c>
      <c r="B58" s="45"/>
      <c r="C58" s="51" t="s">
        <v>56</v>
      </c>
      <c r="D58" s="120" t="s">
        <v>57</v>
      </c>
      <c r="E58" s="122"/>
      <c r="F58" s="52">
        <f>+F59</f>
        <v>0</v>
      </c>
      <c r="G58" s="52">
        <f>+G59</f>
        <v>0</v>
      </c>
      <c r="H58" s="52">
        <f>+H59</f>
        <v>719</v>
      </c>
    </row>
    <row r="59" spans="1:8" ht="15">
      <c r="A59" s="15">
        <v>51</v>
      </c>
      <c r="B59" s="45"/>
      <c r="C59" s="46"/>
      <c r="D59" s="47"/>
      <c r="E59" s="48" t="s">
        <v>31</v>
      </c>
      <c r="F59" s="49">
        <v>0</v>
      </c>
      <c r="G59" s="50">
        <v>0</v>
      </c>
      <c r="H59" s="50">
        <v>719</v>
      </c>
    </row>
    <row r="60" spans="1:8" ht="15">
      <c r="A60" s="15">
        <v>52</v>
      </c>
      <c r="B60" s="45"/>
      <c r="C60" s="55" t="s">
        <v>34</v>
      </c>
      <c r="D60" s="56" t="s">
        <v>8</v>
      </c>
      <c r="E60" s="57"/>
      <c r="F60" s="72">
        <f>SUM(F61)</f>
        <v>340</v>
      </c>
      <c r="G60" s="58">
        <f>SUM(G61)</f>
        <v>340</v>
      </c>
      <c r="H60" s="58">
        <f>SUM(H61)</f>
        <v>358</v>
      </c>
    </row>
    <row r="61" spans="1:8" ht="15.75" thickBot="1">
      <c r="A61" s="15">
        <v>53</v>
      </c>
      <c r="B61" s="73"/>
      <c r="C61" s="74"/>
      <c r="D61" s="75"/>
      <c r="E61" s="76" t="s">
        <v>15</v>
      </c>
      <c r="F61" s="53">
        <v>340</v>
      </c>
      <c r="G61" s="77">
        <v>340</v>
      </c>
      <c r="H61" s="77">
        <v>358</v>
      </c>
    </row>
    <row r="62" spans="1:8" ht="15.75" thickBot="1">
      <c r="A62" s="15"/>
      <c r="B62" s="123"/>
      <c r="C62" s="124"/>
      <c r="D62" s="124"/>
      <c r="E62" s="124"/>
      <c r="F62" s="124"/>
      <c r="G62" s="124"/>
      <c r="H62" s="125"/>
    </row>
    <row r="63" spans="1:8" ht="15.75">
      <c r="A63" s="15">
        <v>54</v>
      </c>
      <c r="B63" s="78" t="s">
        <v>39</v>
      </c>
      <c r="C63" s="132" t="s">
        <v>48</v>
      </c>
      <c r="D63" s="133"/>
      <c r="E63" s="134"/>
      <c r="F63" s="79">
        <f>F64+F70+F72+F74</f>
        <v>63026</v>
      </c>
      <c r="G63" s="80">
        <f>G64+G70+G72+G74</f>
        <v>67967</v>
      </c>
      <c r="H63" s="81">
        <f>H64+H70+H72+H74</f>
        <v>63283</v>
      </c>
    </row>
    <row r="64" spans="1:8" ht="15">
      <c r="A64" s="15">
        <v>55</v>
      </c>
      <c r="B64" s="45"/>
      <c r="C64" s="55" t="s">
        <v>40</v>
      </c>
      <c r="D64" s="56" t="s">
        <v>9</v>
      </c>
      <c r="E64" s="57"/>
      <c r="F64" s="72">
        <f>SUM(F66:F69)</f>
        <v>221</v>
      </c>
      <c r="G64" s="72">
        <f>SUM(G66:G69)</f>
        <v>2749</v>
      </c>
      <c r="H64" s="82">
        <f>SUM(H65:H69)</f>
        <v>5450</v>
      </c>
    </row>
    <row r="65" spans="1:8" ht="15">
      <c r="A65" s="15">
        <v>56</v>
      </c>
      <c r="B65" s="45"/>
      <c r="C65" s="55"/>
      <c r="D65" s="56"/>
      <c r="E65" s="48" t="s">
        <v>84</v>
      </c>
      <c r="F65" s="49"/>
      <c r="G65" s="54"/>
      <c r="H65" s="83"/>
    </row>
    <row r="66" spans="1:8" ht="15">
      <c r="A66" s="15">
        <v>57</v>
      </c>
      <c r="B66" s="45"/>
      <c r="C66" s="46"/>
      <c r="D66" s="47"/>
      <c r="E66" s="48" t="s">
        <v>15</v>
      </c>
      <c r="F66" s="49">
        <v>191</v>
      </c>
      <c r="G66" s="50">
        <v>2719</v>
      </c>
      <c r="H66" s="83">
        <v>5450</v>
      </c>
    </row>
    <row r="67" spans="1:8" ht="15">
      <c r="A67" s="15">
        <v>58</v>
      </c>
      <c r="B67" s="45"/>
      <c r="C67" s="46"/>
      <c r="D67" s="47"/>
      <c r="E67" s="48" t="s">
        <v>16</v>
      </c>
      <c r="F67" s="49"/>
      <c r="G67" s="50"/>
      <c r="H67" s="83"/>
    </row>
    <row r="68" spans="1:8" ht="15">
      <c r="A68" s="15">
        <v>59</v>
      </c>
      <c r="B68" s="45"/>
      <c r="C68" s="46"/>
      <c r="D68" s="47"/>
      <c r="E68" s="48" t="s">
        <v>26</v>
      </c>
      <c r="F68" s="49"/>
      <c r="G68" s="50"/>
      <c r="H68" s="83"/>
    </row>
    <row r="69" spans="1:8" ht="15">
      <c r="A69" s="15">
        <v>60</v>
      </c>
      <c r="B69" s="45"/>
      <c r="C69" s="46"/>
      <c r="D69" s="47"/>
      <c r="E69" s="48" t="s">
        <v>22</v>
      </c>
      <c r="F69" s="49">
        <v>30</v>
      </c>
      <c r="G69" s="50">
        <v>30</v>
      </c>
      <c r="H69" s="83"/>
    </row>
    <row r="70" spans="1:8" ht="15">
      <c r="A70" s="15">
        <v>61</v>
      </c>
      <c r="B70" s="45"/>
      <c r="C70" s="55" t="s">
        <v>41</v>
      </c>
      <c r="D70" s="56" t="s">
        <v>42</v>
      </c>
      <c r="E70" s="57"/>
      <c r="F70" s="72">
        <f>SUM(F71)</f>
        <v>0</v>
      </c>
      <c r="G70" s="58">
        <f>SUM(G71)</f>
        <v>461</v>
      </c>
      <c r="H70" s="68">
        <f>SUM(H71)</f>
        <v>462</v>
      </c>
    </row>
    <row r="71" spans="1:8" ht="15">
      <c r="A71" s="15">
        <v>62</v>
      </c>
      <c r="B71" s="45"/>
      <c r="C71" s="46"/>
      <c r="D71" s="47"/>
      <c r="E71" s="48" t="s">
        <v>91</v>
      </c>
      <c r="F71" s="49"/>
      <c r="G71" s="50">
        <v>461</v>
      </c>
      <c r="H71" s="83">
        <v>462</v>
      </c>
    </row>
    <row r="72" spans="1:8" ht="15">
      <c r="A72" s="15">
        <v>63</v>
      </c>
      <c r="B72" s="45"/>
      <c r="C72" s="55" t="s">
        <v>21</v>
      </c>
      <c r="D72" s="56" t="s">
        <v>43</v>
      </c>
      <c r="E72" s="57"/>
      <c r="F72" s="72">
        <f>SUM(F73)</f>
        <v>0</v>
      </c>
      <c r="G72" s="58">
        <f>SUM(G73)</f>
        <v>0</v>
      </c>
      <c r="H72" s="68">
        <f>SUM(H73)</f>
        <v>0</v>
      </c>
    </row>
    <row r="73" spans="1:8" ht="15">
      <c r="A73" s="15">
        <v>64</v>
      </c>
      <c r="B73" s="45"/>
      <c r="C73" s="46"/>
      <c r="D73" s="47"/>
      <c r="E73" s="48" t="s">
        <v>22</v>
      </c>
      <c r="F73" s="49"/>
      <c r="G73" s="50"/>
      <c r="H73" s="83"/>
    </row>
    <row r="74" spans="1:8" ht="15">
      <c r="A74" s="15">
        <v>65</v>
      </c>
      <c r="B74" s="45"/>
      <c r="C74" s="55" t="s">
        <v>44</v>
      </c>
      <c r="D74" s="56" t="s">
        <v>45</v>
      </c>
      <c r="E74" s="57"/>
      <c r="F74" s="72">
        <f>SUM(F76)</f>
        <v>62805</v>
      </c>
      <c r="G74" s="58">
        <f>SUM(G76+G75)</f>
        <v>64757</v>
      </c>
      <c r="H74" s="68">
        <f>SUM(H76+H75)</f>
        <v>57371</v>
      </c>
    </row>
    <row r="75" spans="1:8" ht="15">
      <c r="A75" s="15">
        <v>66</v>
      </c>
      <c r="B75" s="73"/>
      <c r="C75" s="84"/>
      <c r="D75" s="85"/>
      <c r="E75" s="76" t="s">
        <v>77</v>
      </c>
      <c r="F75" s="86"/>
      <c r="G75" s="87">
        <v>1952</v>
      </c>
      <c r="H75" s="88">
        <v>1952</v>
      </c>
    </row>
    <row r="76" spans="1:8" ht="15.75" thickBot="1">
      <c r="A76" s="15">
        <v>67</v>
      </c>
      <c r="B76" s="89"/>
      <c r="C76" s="90"/>
      <c r="D76" s="91"/>
      <c r="E76" s="92" t="s">
        <v>46</v>
      </c>
      <c r="F76" s="93">
        <v>62805</v>
      </c>
      <c r="G76" s="94">
        <v>62805</v>
      </c>
      <c r="H76" s="95">
        <v>55419</v>
      </c>
    </row>
    <row r="77" spans="1:8" ht="15.75" thickBot="1">
      <c r="A77" s="15"/>
      <c r="B77" s="123"/>
      <c r="C77" s="124"/>
      <c r="D77" s="124"/>
      <c r="E77" s="124"/>
      <c r="F77" s="124"/>
      <c r="G77" s="124"/>
      <c r="H77" s="125"/>
    </row>
    <row r="78" spans="1:8" ht="15.75">
      <c r="A78" s="15">
        <v>68</v>
      </c>
      <c r="B78" s="78" t="s">
        <v>47</v>
      </c>
      <c r="C78" s="118" t="s">
        <v>10</v>
      </c>
      <c r="D78" s="119"/>
      <c r="E78" s="119"/>
      <c r="F78" s="80">
        <f>SUM(F79,F86,F83)</f>
        <v>92461</v>
      </c>
      <c r="G78" s="80">
        <f>SUM(G79,G86,G83)</f>
        <v>90787</v>
      </c>
      <c r="H78" s="81">
        <f>+H79+H83+H86+H88</f>
        <v>86528</v>
      </c>
    </row>
    <row r="79" spans="1:8" ht="15">
      <c r="A79" s="15">
        <v>69</v>
      </c>
      <c r="B79" s="96"/>
      <c r="C79" s="55" t="s">
        <v>87</v>
      </c>
      <c r="D79" s="56" t="s">
        <v>11</v>
      </c>
      <c r="E79" s="57"/>
      <c r="F79" s="58">
        <f>SUM(F$80)</f>
        <v>3455</v>
      </c>
      <c r="G79" s="58">
        <f>SUM(G80+G81+G82)</f>
        <v>3455</v>
      </c>
      <c r="H79" s="68">
        <f>SUM(H80+H81)</f>
        <v>1805</v>
      </c>
    </row>
    <row r="80" spans="1:8" ht="15">
      <c r="A80" s="15">
        <v>70</v>
      </c>
      <c r="B80" s="45"/>
      <c r="C80" s="46"/>
      <c r="D80" s="47"/>
      <c r="E80" s="48" t="s">
        <v>18</v>
      </c>
      <c r="F80" s="54">
        <v>3455</v>
      </c>
      <c r="G80" s="97">
        <v>3455</v>
      </c>
      <c r="H80" s="83">
        <v>1805</v>
      </c>
    </row>
    <row r="81" spans="1:8" ht="15.75">
      <c r="A81" s="15">
        <v>71</v>
      </c>
      <c r="B81" s="45"/>
      <c r="C81" s="51" t="s">
        <v>92</v>
      </c>
      <c r="D81" s="98" t="s">
        <v>93</v>
      </c>
      <c r="E81" s="48"/>
      <c r="F81" s="54"/>
      <c r="G81" s="97"/>
      <c r="H81" s="83"/>
    </row>
    <row r="82" spans="1:8" ht="15">
      <c r="A82" s="15">
        <v>72</v>
      </c>
      <c r="B82" s="45"/>
      <c r="C82" s="46"/>
      <c r="D82" s="47"/>
      <c r="E82" s="48" t="s">
        <v>16</v>
      </c>
      <c r="F82" s="54"/>
      <c r="G82" s="97"/>
      <c r="H82" s="83">
        <v>76</v>
      </c>
    </row>
    <row r="83" spans="1:8" ht="15">
      <c r="A83" s="15">
        <v>73</v>
      </c>
      <c r="B83" s="45"/>
      <c r="C83" s="55" t="s">
        <v>44</v>
      </c>
      <c r="D83" s="56" t="s">
        <v>49</v>
      </c>
      <c r="E83" s="57"/>
      <c r="F83" s="58">
        <f>SUM(F84:F85)</f>
        <v>89006</v>
      </c>
      <c r="G83" s="58">
        <f>SUM(G84:G85)</f>
        <v>87332</v>
      </c>
      <c r="H83" s="68">
        <f>SUM(H84:H85)</f>
        <v>83831</v>
      </c>
    </row>
    <row r="84" spans="1:8" ht="15">
      <c r="A84" s="15">
        <v>74</v>
      </c>
      <c r="B84" s="45"/>
      <c r="C84" s="46"/>
      <c r="D84" s="47"/>
      <c r="E84" s="99" t="s">
        <v>46</v>
      </c>
      <c r="F84" s="54">
        <v>89006</v>
      </c>
      <c r="G84" s="97">
        <v>86506</v>
      </c>
      <c r="H84" s="83">
        <v>83005</v>
      </c>
    </row>
    <row r="85" spans="1:8" ht="15">
      <c r="A85" s="15">
        <v>75</v>
      </c>
      <c r="B85" s="45"/>
      <c r="C85" s="46"/>
      <c r="D85" s="47"/>
      <c r="E85" s="100" t="s">
        <v>77</v>
      </c>
      <c r="F85" s="54"/>
      <c r="G85" s="97">
        <v>826</v>
      </c>
      <c r="H85" s="83">
        <v>826</v>
      </c>
    </row>
    <row r="86" spans="1:8" ht="15">
      <c r="A86" s="15">
        <v>76</v>
      </c>
      <c r="B86" s="45"/>
      <c r="C86" s="55" t="s">
        <v>50</v>
      </c>
      <c r="D86" s="56" t="s">
        <v>12</v>
      </c>
      <c r="E86" s="101"/>
      <c r="F86" s="58">
        <f>SUM(F87)</f>
        <v>0</v>
      </c>
      <c r="G86" s="58">
        <f>SUM(G87)</f>
        <v>0</v>
      </c>
      <c r="H86" s="68">
        <f>SUM(H87)</f>
        <v>515</v>
      </c>
    </row>
    <row r="87" spans="1:8" ht="15">
      <c r="A87" s="15">
        <v>77</v>
      </c>
      <c r="B87" s="73"/>
      <c r="C87" s="46"/>
      <c r="D87" s="102"/>
      <c r="E87" s="103" t="s">
        <v>18</v>
      </c>
      <c r="F87" s="54"/>
      <c r="G87" s="97"/>
      <c r="H87" s="83">
        <v>515</v>
      </c>
    </row>
    <row r="88" spans="1:8" ht="15.75">
      <c r="A88" s="15">
        <v>78</v>
      </c>
      <c r="B88" s="104"/>
      <c r="C88" s="105" t="s">
        <v>86</v>
      </c>
      <c r="D88" s="106" t="s">
        <v>85</v>
      </c>
      <c r="E88" s="107"/>
      <c r="F88" s="52">
        <f>+F89</f>
        <v>0</v>
      </c>
      <c r="G88" s="52">
        <f>+G89</f>
        <v>0</v>
      </c>
      <c r="H88" s="108">
        <f>+H89</f>
        <v>377</v>
      </c>
    </row>
    <row r="89" spans="1:8" ht="15.75" thickBot="1">
      <c r="A89" s="15">
        <v>79</v>
      </c>
      <c r="B89" s="109"/>
      <c r="C89" s="110"/>
      <c r="D89" s="111"/>
      <c r="E89" s="111" t="s">
        <v>18</v>
      </c>
      <c r="F89" s="112"/>
      <c r="G89" s="113"/>
      <c r="H89" s="95">
        <v>377</v>
      </c>
    </row>
    <row r="90" spans="1:8" ht="16.5" thickBot="1">
      <c r="A90" s="15">
        <v>80</v>
      </c>
      <c r="B90" s="40"/>
      <c r="C90" s="41"/>
      <c r="D90" s="114" t="s">
        <v>13</v>
      </c>
      <c r="E90" s="115"/>
      <c r="F90" s="43">
        <f>F78+F63+F8</f>
        <v>837804</v>
      </c>
      <c r="G90" s="43">
        <f>G78+G63+G8</f>
        <v>916575</v>
      </c>
      <c r="H90" s="42">
        <f>H78+H63+H8</f>
        <v>909739</v>
      </c>
    </row>
    <row r="91" spans="2:6" ht="15">
      <c r="B91" s="2"/>
      <c r="C91" s="2"/>
      <c r="D91" s="2"/>
      <c r="E91" s="2"/>
      <c r="F91" s="30"/>
    </row>
    <row r="92" spans="2:6" ht="15">
      <c r="B92" s="2"/>
      <c r="C92" s="2"/>
      <c r="D92" s="2"/>
      <c r="E92" s="2"/>
      <c r="F92" s="30"/>
    </row>
    <row r="93" spans="2:6" ht="15">
      <c r="B93" s="2"/>
      <c r="C93" s="2"/>
      <c r="D93" s="2"/>
      <c r="E93" s="2"/>
      <c r="F93" s="30"/>
    </row>
    <row r="94" spans="2:6" ht="15">
      <c r="B94" s="2"/>
      <c r="C94" s="2"/>
      <c r="D94" s="2"/>
      <c r="E94" s="2"/>
      <c r="F94" s="30"/>
    </row>
    <row r="95" spans="2:6" ht="15">
      <c r="B95" s="2"/>
      <c r="C95" s="2"/>
      <c r="D95" s="2"/>
      <c r="E95" s="2"/>
      <c r="F95" s="30"/>
    </row>
    <row r="96" spans="2:6" ht="15">
      <c r="B96" s="2"/>
      <c r="C96" s="2"/>
      <c r="D96" s="2"/>
      <c r="E96" s="2"/>
      <c r="F96" s="30"/>
    </row>
    <row r="97" spans="2:6" ht="15">
      <c r="B97" s="2"/>
      <c r="C97" s="2"/>
      <c r="D97" s="2"/>
      <c r="E97" s="2"/>
      <c r="F97" s="30"/>
    </row>
    <row r="98" spans="2:6" ht="15">
      <c r="B98" s="2"/>
      <c r="C98" s="2"/>
      <c r="D98" s="2"/>
      <c r="E98" s="2"/>
      <c r="F98" s="30"/>
    </row>
    <row r="99" spans="2:6" ht="15">
      <c r="B99" s="2"/>
      <c r="C99" s="2"/>
      <c r="D99" s="2"/>
      <c r="E99" s="2"/>
      <c r="F99" s="30"/>
    </row>
    <row r="100" spans="2:6" ht="15">
      <c r="B100" s="2"/>
      <c r="C100" s="2"/>
      <c r="D100" s="2"/>
      <c r="E100" s="2"/>
      <c r="F100" s="30"/>
    </row>
    <row r="101" spans="2:6" ht="15">
      <c r="B101" s="2"/>
      <c r="C101" s="2"/>
      <c r="D101" s="2"/>
      <c r="E101" s="2"/>
      <c r="F101" s="30"/>
    </row>
    <row r="102" spans="2:6" ht="15">
      <c r="B102" s="2"/>
      <c r="C102" s="2"/>
      <c r="D102" s="2"/>
      <c r="E102" s="2"/>
      <c r="F102" s="30"/>
    </row>
    <row r="103" spans="2:6" ht="15">
      <c r="B103" s="2"/>
      <c r="C103" s="2"/>
      <c r="D103" s="2"/>
      <c r="E103" s="2"/>
      <c r="F103" s="30"/>
    </row>
    <row r="104" spans="2:6" ht="15">
      <c r="B104" s="2"/>
      <c r="C104" s="2"/>
      <c r="D104" s="2"/>
      <c r="E104" s="2"/>
      <c r="F104" s="30"/>
    </row>
    <row r="105" spans="2:6" ht="15">
      <c r="B105" s="2"/>
      <c r="C105" s="2"/>
      <c r="D105" s="2"/>
      <c r="E105" s="2"/>
      <c r="F105" s="30"/>
    </row>
    <row r="106" spans="2:6" ht="15">
      <c r="B106" s="2"/>
      <c r="C106" s="2"/>
      <c r="D106" s="2"/>
      <c r="E106" s="2"/>
      <c r="F106" s="30"/>
    </row>
    <row r="107" spans="2:6" ht="15">
      <c r="B107" s="2"/>
      <c r="C107" s="2"/>
      <c r="D107" s="2"/>
      <c r="E107" s="2"/>
      <c r="F107" s="30"/>
    </row>
    <row r="108" spans="2:6" ht="15">
      <c r="B108" s="2"/>
      <c r="C108" s="2"/>
      <c r="D108" s="2"/>
      <c r="E108" s="2"/>
      <c r="F108" s="30"/>
    </row>
    <row r="109" spans="2:6" ht="15">
      <c r="B109" s="2"/>
      <c r="C109" s="2"/>
      <c r="D109" s="2"/>
      <c r="E109" s="2"/>
      <c r="F109" s="30"/>
    </row>
    <row r="110" spans="2:6" ht="15">
      <c r="B110" s="2"/>
      <c r="C110" s="2"/>
      <c r="D110" s="2"/>
      <c r="E110" s="2"/>
      <c r="F110" s="30"/>
    </row>
    <row r="111" spans="2:6" ht="15">
      <c r="B111" s="2"/>
      <c r="C111" s="2"/>
      <c r="D111" s="2"/>
      <c r="E111" s="2"/>
      <c r="F111" s="30"/>
    </row>
    <row r="112" spans="2:6" ht="15">
      <c r="B112" s="2"/>
      <c r="C112" s="2"/>
      <c r="D112" s="2"/>
      <c r="E112" s="2"/>
      <c r="F112" s="30"/>
    </row>
    <row r="113" spans="2:6" ht="15">
      <c r="B113" s="2"/>
      <c r="C113" s="2"/>
      <c r="D113" s="2"/>
      <c r="E113" s="2"/>
      <c r="F113" s="30"/>
    </row>
    <row r="114" spans="2:6" ht="15">
      <c r="B114" s="2"/>
      <c r="C114" s="2"/>
      <c r="D114" s="2"/>
      <c r="E114" s="2"/>
      <c r="F114" s="30"/>
    </row>
    <row r="115" spans="2:6" ht="15">
      <c r="B115" s="2"/>
      <c r="C115" s="2"/>
      <c r="D115" s="2"/>
      <c r="E115" s="2"/>
      <c r="F115" s="30"/>
    </row>
    <row r="116" spans="2:6" ht="15">
      <c r="B116" s="2"/>
      <c r="C116" s="2"/>
      <c r="D116" s="2"/>
      <c r="E116" s="2"/>
      <c r="F116" s="30"/>
    </row>
    <row r="117" spans="2:6" ht="15">
      <c r="B117" s="2"/>
      <c r="C117" s="2"/>
      <c r="D117" s="2"/>
      <c r="E117" s="2"/>
      <c r="F117" s="30"/>
    </row>
    <row r="118" spans="2:6" ht="15">
      <c r="B118" s="2"/>
      <c r="C118" s="2"/>
      <c r="D118" s="2"/>
      <c r="E118" s="2"/>
      <c r="F118" s="30"/>
    </row>
    <row r="119" spans="2:6" ht="15">
      <c r="B119" s="2"/>
      <c r="C119" s="2"/>
      <c r="D119" s="2"/>
      <c r="E119" s="2"/>
      <c r="F119" s="30"/>
    </row>
    <row r="120" spans="2:6" ht="15">
      <c r="B120" s="2"/>
      <c r="C120" s="2"/>
      <c r="D120" s="2"/>
      <c r="E120" s="2"/>
      <c r="F120" s="30"/>
    </row>
    <row r="121" spans="2:6" ht="15">
      <c r="B121" s="2"/>
      <c r="C121" s="2"/>
      <c r="D121" s="2"/>
      <c r="E121" s="2"/>
      <c r="F121" s="30"/>
    </row>
    <row r="122" spans="2:6" ht="15">
      <c r="B122" s="2"/>
      <c r="C122" s="2"/>
      <c r="D122" s="2"/>
      <c r="E122" s="2"/>
      <c r="F122" s="30"/>
    </row>
    <row r="123" spans="2:6" ht="15">
      <c r="B123" s="2"/>
      <c r="C123" s="2"/>
      <c r="D123" s="2"/>
      <c r="E123" s="2"/>
      <c r="F123" s="30"/>
    </row>
    <row r="124" spans="2:6" ht="15">
      <c r="B124" s="2"/>
      <c r="C124" s="2"/>
      <c r="D124" s="2"/>
      <c r="E124" s="2"/>
      <c r="F124" s="30"/>
    </row>
    <row r="125" spans="2:6" ht="15">
      <c r="B125" s="2"/>
      <c r="C125" s="2"/>
      <c r="D125" s="2"/>
      <c r="E125" s="2"/>
      <c r="F125" s="30"/>
    </row>
    <row r="126" spans="2:6" ht="15">
      <c r="B126" s="2"/>
      <c r="C126" s="2"/>
      <c r="D126" s="2"/>
      <c r="E126" s="2"/>
      <c r="F126" s="30"/>
    </row>
    <row r="127" spans="2:6" ht="15">
      <c r="B127" s="2"/>
      <c r="C127" s="2"/>
      <c r="D127" s="2"/>
      <c r="E127" s="2"/>
      <c r="F127" s="30"/>
    </row>
    <row r="128" spans="2:6" ht="15">
      <c r="B128" s="2"/>
      <c r="C128" s="2"/>
      <c r="D128" s="2"/>
      <c r="E128" s="2"/>
      <c r="F128" s="30"/>
    </row>
    <row r="129" spans="2:6" ht="15">
      <c r="B129" s="2"/>
      <c r="C129" s="2"/>
      <c r="D129" s="2"/>
      <c r="E129" s="2"/>
      <c r="F129" s="30"/>
    </row>
    <row r="130" spans="2:6" ht="15">
      <c r="B130" s="2"/>
      <c r="C130" s="2"/>
      <c r="D130" s="2"/>
      <c r="E130" s="2"/>
      <c r="F130" s="30"/>
    </row>
    <row r="131" spans="2:6" ht="15">
      <c r="B131" s="2"/>
      <c r="C131" s="2"/>
      <c r="D131" s="2"/>
      <c r="E131" s="2"/>
      <c r="F131" s="30"/>
    </row>
    <row r="132" spans="2:6" ht="15">
      <c r="B132" s="2"/>
      <c r="C132" s="2"/>
      <c r="D132" s="2"/>
      <c r="E132" s="2"/>
      <c r="F132" s="30"/>
    </row>
    <row r="133" spans="2:6" ht="15">
      <c r="B133" s="2"/>
      <c r="C133" s="2"/>
      <c r="D133" s="2"/>
      <c r="E133" s="2"/>
      <c r="F133" s="30"/>
    </row>
    <row r="134" spans="2:6" ht="15">
      <c r="B134" s="2"/>
      <c r="C134" s="2"/>
      <c r="D134" s="2"/>
      <c r="E134" s="2"/>
      <c r="F134" s="30"/>
    </row>
    <row r="135" spans="2:6" ht="15">
      <c r="B135" s="2"/>
      <c r="C135" s="2"/>
      <c r="D135" s="2"/>
      <c r="E135" s="2"/>
      <c r="F135" s="30"/>
    </row>
    <row r="136" spans="2:6" ht="15">
      <c r="B136" s="2"/>
      <c r="C136" s="2"/>
      <c r="D136" s="2"/>
      <c r="E136" s="2"/>
      <c r="F136" s="30"/>
    </row>
    <row r="137" spans="2:6" ht="15">
      <c r="B137" s="2"/>
      <c r="C137" s="2"/>
      <c r="D137" s="2"/>
      <c r="E137" s="2"/>
      <c r="F137" s="30"/>
    </row>
    <row r="138" spans="2:6" ht="15">
      <c r="B138" s="2"/>
      <c r="C138" s="2"/>
      <c r="D138" s="2"/>
      <c r="E138" s="2"/>
      <c r="F138" s="30"/>
    </row>
    <row r="139" spans="2:6" ht="15">
      <c r="B139" s="2"/>
      <c r="C139" s="2"/>
      <c r="D139" s="2"/>
      <c r="E139" s="2"/>
      <c r="F139" s="30"/>
    </row>
    <row r="140" spans="2:6" ht="15">
      <c r="B140" s="2"/>
      <c r="C140" s="2"/>
      <c r="D140" s="2"/>
      <c r="E140" s="2"/>
      <c r="F140" s="30"/>
    </row>
    <row r="141" spans="2:6" ht="15">
      <c r="B141" s="2"/>
      <c r="C141" s="2"/>
      <c r="D141" s="2"/>
      <c r="E141" s="2"/>
      <c r="F141" s="30"/>
    </row>
    <row r="142" spans="2:6" ht="15">
      <c r="B142" s="2"/>
      <c r="C142" s="2"/>
      <c r="D142" s="2"/>
      <c r="E142" s="2"/>
      <c r="F142" s="30"/>
    </row>
    <row r="143" spans="2:6" ht="15">
      <c r="B143" s="2"/>
      <c r="C143" s="2"/>
      <c r="D143" s="2"/>
      <c r="E143" s="2"/>
      <c r="F143" s="30"/>
    </row>
    <row r="144" spans="2:6" ht="15">
      <c r="B144" s="2"/>
      <c r="C144" s="2"/>
      <c r="D144" s="2"/>
      <c r="E144" s="2"/>
      <c r="F144" s="30"/>
    </row>
    <row r="145" spans="2:6" ht="15">
      <c r="B145" s="2"/>
      <c r="C145" s="2"/>
      <c r="D145" s="2"/>
      <c r="E145" s="2"/>
      <c r="F145" s="30"/>
    </row>
    <row r="146" spans="2:6" ht="15">
      <c r="B146" s="2"/>
      <c r="C146" s="2"/>
      <c r="D146" s="2"/>
      <c r="E146" s="2"/>
      <c r="F146" s="30"/>
    </row>
    <row r="147" spans="2:6" ht="15">
      <c r="B147" s="2"/>
      <c r="C147" s="2"/>
      <c r="D147" s="2"/>
      <c r="E147" s="2"/>
      <c r="F147" s="30"/>
    </row>
    <row r="148" spans="2:6" ht="15">
      <c r="B148" s="2"/>
      <c r="C148" s="2"/>
      <c r="D148" s="2"/>
      <c r="E148" s="2"/>
      <c r="F148" s="30"/>
    </row>
    <row r="149" spans="2:6" ht="15">
      <c r="B149" s="2"/>
      <c r="C149" s="2"/>
      <c r="D149" s="2"/>
      <c r="E149" s="2"/>
      <c r="F149" s="30"/>
    </row>
    <row r="150" spans="2:6" ht="15">
      <c r="B150" s="2"/>
      <c r="C150" s="2"/>
      <c r="D150" s="2"/>
      <c r="E150" s="2"/>
      <c r="F150" s="30"/>
    </row>
    <row r="151" spans="2:6" ht="15">
      <c r="B151" s="2"/>
      <c r="C151" s="2"/>
      <c r="D151" s="2"/>
      <c r="E151" s="2"/>
      <c r="F151" s="30"/>
    </row>
    <row r="152" spans="2:6" ht="15">
      <c r="B152" s="2"/>
      <c r="C152" s="2"/>
      <c r="D152" s="2"/>
      <c r="E152" s="2"/>
      <c r="F152" s="30"/>
    </row>
    <row r="153" spans="2:6" ht="15">
      <c r="B153" s="2"/>
      <c r="C153" s="2"/>
      <c r="D153" s="2"/>
      <c r="E153" s="2"/>
      <c r="F153" s="30"/>
    </row>
    <row r="154" spans="2:6" ht="15">
      <c r="B154" s="2"/>
      <c r="C154" s="2"/>
      <c r="D154" s="2"/>
      <c r="E154" s="2"/>
      <c r="F154" s="30"/>
    </row>
    <row r="155" spans="2:6" ht="15">
      <c r="B155" s="2"/>
      <c r="C155" s="2"/>
      <c r="D155" s="2"/>
      <c r="E155" s="2"/>
      <c r="F155" s="30"/>
    </row>
    <row r="156" spans="2:6" ht="15">
      <c r="B156" s="2"/>
      <c r="C156" s="2"/>
      <c r="D156" s="2"/>
      <c r="E156" s="2"/>
      <c r="F156" s="30"/>
    </row>
    <row r="157" spans="2:6" ht="15">
      <c r="B157" s="2"/>
      <c r="C157" s="2"/>
      <c r="D157" s="2"/>
      <c r="E157" s="2"/>
      <c r="F157" s="30"/>
    </row>
    <row r="158" spans="2:6" ht="15">
      <c r="B158" s="2"/>
      <c r="C158" s="2"/>
      <c r="D158" s="2"/>
      <c r="E158" s="2"/>
      <c r="F158" s="30"/>
    </row>
    <row r="159" spans="2:6" ht="15">
      <c r="B159" s="2"/>
      <c r="C159" s="2"/>
      <c r="D159" s="2"/>
      <c r="E159" s="2"/>
      <c r="F159" s="30"/>
    </row>
    <row r="160" spans="2:6" ht="15">
      <c r="B160" s="2"/>
      <c r="C160" s="2"/>
      <c r="D160" s="2"/>
      <c r="E160" s="2"/>
      <c r="F160" s="30"/>
    </row>
    <row r="161" spans="2:6" ht="15">
      <c r="B161" s="2"/>
      <c r="C161" s="2"/>
      <c r="D161" s="2"/>
      <c r="E161" s="2"/>
      <c r="F161" s="30"/>
    </row>
    <row r="162" spans="2:6" ht="15">
      <c r="B162" s="2"/>
      <c r="C162" s="2"/>
      <c r="D162" s="2"/>
      <c r="E162" s="2"/>
      <c r="F162" s="30"/>
    </row>
    <row r="163" spans="2:6" ht="15">
      <c r="B163" s="2"/>
      <c r="C163" s="2"/>
      <c r="D163" s="2"/>
      <c r="E163" s="2"/>
      <c r="F163" s="30"/>
    </row>
    <row r="164" spans="2:6" ht="15">
      <c r="B164" s="2"/>
      <c r="C164" s="2"/>
      <c r="D164" s="2"/>
      <c r="E164" s="2"/>
      <c r="F164" s="30"/>
    </row>
    <row r="165" spans="2:6" ht="15">
      <c r="B165" s="2"/>
      <c r="C165" s="2"/>
      <c r="D165" s="2"/>
      <c r="E165" s="2"/>
      <c r="F165" s="30"/>
    </row>
    <row r="166" spans="2:6" ht="15">
      <c r="B166" s="2"/>
      <c r="C166" s="2"/>
      <c r="D166" s="2"/>
      <c r="E166" s="2"/>
      <c r="F166" s="30"/>
    </row>
    <row r="167" spans="2:6" ht="15">
      <c r="B167" s="2"/>
      <c r="C167" s="2"/>
      <c r="D167" s="2"/>
      <c r="E167" s="2"/>
      <c r="F167" s="30"/>
    </row>
    <row r="168" spans="2:6" ht="15">
      <c r="B168" s="2"/>
      <c r="C168" s="2"/>
      <c r="D168" s="2"/>
      <c r="E168" s="2"/>
      <c r="F168" s="30"/>
    </row>
    <row r="169" spans="2:6" ht="15">
      <c r="B169" s="2"/>
      <c r="C169" s="2"/>
      <c r="D169" s="2"/>
      <c r="E169" s="2"/>
      <c r="F169" s="30"/>
    </row>
    <row r="170" spans="2:6" ht="15">
      <c r="B170" s="2"/>
      <c r="C170" s="2"/>
      <c r="D170" s="2"/>
      <c r="E170" s="2"/>
      <c r="F170" s="30"/>
    </row>
    <row r="171" spans="2:6" ht="15">
      <c r="B171" s="2"/>
      <c r="C171" s="2"/>
      <c r="D171" s="2"/>
      <c r="E171" s="2"/>
      <c r="F171" s="30"/>
    </row>
    <row r="172" spans="2:6" ht="15">
      <c r="B172" s="2"/>
      <c r="C172" s="2"/>
      <c r="D172" s="2"/>
      <c r="E172" s="2"/>
      <c r="F172" s="30"/>
    </row>
    <row r="173" spans="2:6" ht="15">
      <c r="B173" s="2"/>
      <c r="C173" s="2"/>
      <c r="D173" s="2"/>
      <c r="E173" s="2"/>
      <c r="F173" s="30"/>
    </row>
    <row r="174" spans="2:6" ht="15">
      <c r="B174" s="2"/>
      <c r="C174" s="2"/>
      <c r="D174" s="2"/>
      <c r="E174" s="2"/>
      <c r="F174" s="30"/>
    </row>
    <row r="175" spans="2:6" ht="15">
      <c r="B175" s="2"/>
      <c r="C175" s="2"/>
      <c r="D175" s="2"/>
      <c r="E175" s="2"/>
      <c r="F175" s="30"/>
    </row>
    <row r="176" spans="2:6" ht="15">
      <c r="B176" s="2"/>
      <c r="C176" s="2"/>
      <c r="D176" s="2"/>
      <c r="E176" s="2"/>
      <c r="F176" s="30"/>
    </row>
    <row r="177" spans="2:6" ht="15">
      <c r="B177" s="2"/>
      <c r="C177" s="2"/>
      <c r="D177" s="2"/>
      <c r="E177" s="2"/>
      <c r="F177" s="30"/>
    </row>
    <row r="178" spans="2:6" ht="15">
      <c r="B178" s="2"/>
      <c r="C178" s="2"/>
      <c r="D178" s="2"/>
      <c r="E178" s="2"/>
      <c r="F178" s="30"/>
    </row>
    <row r="179" spans="2:6" ht="15">
      <c r="B179" s="2"/>
      <c r="C179" s="2"/>
      <c r="D179" s="2"/>
      <c r="E179" s="2"/>
      <c r="F179" s="30"/>
    </row>
    <row r="180" spans="2:6" ht="15">
      <c r="B180" s="2"/>
      <c r="C180" s="2"/>
      <c r="D180" s="2"/>
      <c r="E180" s="2"/>
      <c r="F180" s="30"/>
    </row>
    <row r="181" spans="2:6" ht="15">
      <c r="B181" s="2"/>
      <c r="C181" s="2"/>
      <c r="D181" s="2"/>
      <c r="E181" s="2"/>
      <c r="F181" s="30"/>
    </row>
    <row r="182" spans="2:6" ht="15">
      <c r="B182" s="2"/>
      <c r="C182" s="2"/>
      <c r="D182" s="2"/>
      <c r="E182" s="2"/>
      <c r="F182" s="30"/>
    </row>
    <row r="183" spans="2:6" ht="15">
      <c r="B183" s="2"/>
      <c r="C183" s="2"/>
      <c r="D183" s="2"/>
      <c r="E183" s="2"/>
      <c r="F183" s="30"/>
    </row>
    <row r="184" spans="2:6" ht="15">
      <c r="B184" s="2"/>
      <c r="C184" s="2"/>
      <c r="D184" s="2"/>
      <c r="E184" s="2"/>
      <c r="F184" s="30"/>
    </row>
    <row r="185" spans="2:6" ht="15">
      <c r="B185" s="2"/>
      <c r="C185" s="2"/>
      <c r="D185" s="2"/>
      <c r="E185" s="2"/>
      <c r="F185" s="30"/>
    </row>
    <row r="186" spans="2:6" ht="15">
      <c r="B186" s="2"/>
      <c r="C186" s="2"/>
      <c r="D186" s="2"/>
      <c r="E186" s="2"/>
      <c r="F186" s="30"/>
    </row>
    <row r="187" spans="2:6" ht="15">
      <c r="B187" s="2"/>
      <c r="C187" s="2"/>
      <c r="D187" s="2"/>
      <c r="E187" s="2"/>
      <c r="F187" s="30"/>
    </row>
    <row r="188" spans="2:6" ht="15">
      <c r="B188" s="2"/>
      <c r="C188" s="2"/>
      <c r="D188" s="2"/>
      <c r="E188" s="2"/>
      <c r="F188" s="30"/>
    </row>
    <row r="189" spans="2:6" ht="15">
      <c r="B189" s="2"/>
      <c r="C189" s="2"/>
      <c r="D189" s="2"/>
      <c r="E189" s="2"/>
      <c r="F189" s="30"/>
    </row>
    <row r="190" spans="2:6" ht="15">
      <c r="B190" s="2"/>
      <c r="C190" s="2"/>
      <c r="D190" s="2"/>
      <c r="E190" s="2"/>
      <c r="F190" s="30"/>
    </row>
    <row r="191" spans="2:6" ht="15">
      <c r="B191" s="2"/>
      <c r="C191" s="2"/>
      <c r="D191" s="2"/>
      <c r="E191" s="2"/>
      <c r="F191" s="30"/>
    </row>
    <row r="192" spans="2:6" ht="15">
      <c r="B192" s="2"/>
      <c r="C192" s="2"/>
      <c r="D192" s="2"/>
      <c r="E192" s="2"/>
      <c r="F192" s="30"/>
    </row>
    <row r="193" spans="2:6" ht="15">
      <c r="B193" s="2"/>
      <c r="C193" s="2"/>
      <c r="D193" s="2"/>
      <c r="E193" s="2"/>
      <c r="F193" s="30"/>
    </row>
    <row r="194" spans="2:6" ht="15">
      <c r="B194" s="2"/>
      <c r="C194" s="2"/>
      <c r="D194" s="2"/>
      <c r="E194" s="2"/>
      <c r="F194" s="30"/>
    </row>
    <row r="195" spans="2:6" ht="15">
      <c r="B195" s="2"/>
      <c r="C195" s="2"/>
      <c r="D195" s="2"/>
      <c r="E195" s="2"/>
      <c r="F195" s="30"/>
    </row>
    <row r="196" spans="2:6" ht="15">
      <c r="B196" s="2"/>
      <c r="C196" s="2"/>
      <c r="D196" s="2"/>
      <c r="E196" s="2"/>
      <c r="F196" s="30"/>
    </row>
    <row r="197" spans="2:6" ht="15">
      <c r="B197" s="2"/>
      <c r="C197" s="2"/>
      <c r="D197" s="2"/>
      <c r="E197" s="2"/>
      <c r="F197" s="30"/>
    </row>
    <row r="198" spans="2:6" ht="15">
      <c r="B198" s="2"/>
      <c r="C198" s="2"/>
      <c r="D198" s="2"/>
      <c r="E198" s="2"/>
      <c r="F198" s="30"/>
    </row>
    <row r="199" spans="2:6" ht="15">
      <c r="B199" s="2"/>
      <c r="C199" s="2"/>
      <c r="D199" s="2"/>
      <c r="E199" s="2"/>
      <c r="F199" s="30"/>
    </row>
    <row r="200" spans="2:6" ht="15">
      <c r="B200" s="2"/>
      <c r="C200" s="2"/>
      <c r="D200" s="2"/>
      <c r="E200" s="2"/>
      <c r="F200" s="30"/>
    </row>
    <row r="201" spans="2:6" ht="15">
      <c r="B201" s="2"/>
      <c r="C201" s="2"/>
      <c r="D201" s="2"/>
      <c r="E201" s="2"/>
      <c r="F201" s="30"/>
    </row>
    <row r="202" spans="2:6" ht="15">
      <c r="B202" s="2"/>
      <c r="C202" s="2"/>
      <c r="D202" s="2"/>
      <c r="E202" s="2"/>
      <c r="F202" s="30"/>
    </row>
    <row r="203" spans="2:6" ht="15">
      <c r="B203" s="2"/>
      <c r="C203" s="2"/>
      <c r="D203" s="2"/>
      <c r="E203" s="2"/>
      <c r="F203" s="30"/>
    </row>
    <row r="204" spans="2:6" ht="15">
      <c r="B204" s="2"/>
      <c r="C204" s="2"/>
      <c r="D204" s="2"/>
      <c r="E204" s="2"/>
      <c r="F204" s="30"/>
    </row>
    <row r="205" spans="2:6" ht="15">
      <c r="B205" s="2"/>
      <c r="C205" s="2"/>
      <c r="D205" s="2"/>
      <c r="E205" s="2"/>
      <c r="F205" s="30"/>
    </row>
    <row r="206" spans="2:6" ht="15">
      <c r="B206" s="2"/>
      <c r="C206" s="2"/>
      <c r="D206" s="2"/>
      <c r="E206" s="2"/>
      <c r="F206" s="30"/>
    </row>
    <row r="207" spans="2:6" ht="15">
      <c r="B207" s="2"/>
      <c r="C207" s="2"/>
      <c r="D207" s="2"/>
      <c r="E207" s="2"/>
      <c r="F207" s="30"/>
    </row>
    <row r="208" spans="2:6" ht="15">
      <c r="B208" s="2"/>
      <c r="C208" s="2"/>
      <c r="D208" s="2"/>
      <c r="E208" s="2"/>
      <c r="F208" s="30"/>
    </row>
    <row r="209" spans="2:6" ht="15">
      <c r="B209" s="2"/>
      <c r="C209" s="2"/>
      <c r="D209" s="2"/>
      <c r="E209" s="2"/>
      <c r="F209" s="30"/>
    </row>
    <row r="210" spans="2:6" ht="15">
      <c r="B210" s="2"/>
      <c r="C210" s="2"/>
      <c r="D210" s="2"/>
      <c r="E210" s="2"/>
      <c r="F210" s="30"/>
    </row>
    <row r="211" spans="2:6" ht="15">
      <c r="B211" s="2"/>
      <c r="C211" s="2"/>
      <c r="D211" s="2"/>
      <c r="E211" s="2"/>
      <c r="F211" s="30"/>
    </row>
    <row r="212" spans="2:6" ht="15">
      <c r="B212" s="2"/>
      <c r="C212" s="2"/>
      <c r="D212" s="2"/>
      <c r="E212" s="2"/>
      <c r="F212" s="30"/>
    </row>
    <row r="213" spans="2:6" ht="15">
      <c r="B213" s="2"/>
      <c r="C213" s="2"/>
      <c r="D213" s="2"/>
      <c r="E213" s="2"/>
      <c r="F213" s="30"/>
    </row>
    <row r="214" spans="2:6" ht="15">
      <c r="B214" s="2"/>
      <c r="C214" s="2"/>
      <c r="D214" s="2"/>
      <c r="E214" s="2"/>
      <c r="F214" s="30"/>
    </row>
    <row r="215" spans="2:6" ht="15">
      <c r="B215" s="2"/>
      <c r="C215" s="2"/>
      <c r="D215" s="2"/>
      <c r="E215" s="2"/>
      <c r="F215" s="30"/>
    </row>
    <row r="216" spans="2:6" ht="15">
      <c r="B216" s="2"/>
      <c r="C216" s="2"/>
      <c r="D216" s="2"/>
      <c r="E216" s="2"/>
      <c r="F216" s="30"/>
    </row>
    <row r="217" spans="2:6" ht="15">
      <c r="B217" s="2"/>
      <c r="C217" s="2"/>
      <c r="D217" s="2"/>
      <c r="E217" s="2"/>
      <c r="F217" s="30"/>
    </row>
    <row r="218" spans="2:6" ht="15">
      <c r="B218" s="2"/>
      <c r="C218" s="2"/>
      <c r="D218" s="2"/>
      <c r="E218" s="2"/>
      <c r="F218" s="30"/>
    </row>
  </sheetData>
  <sheetProtection selectLockedCells="1" selectUnlockedCells="1"/>
  <mergeCells count="13">
    <mergeCell ref="A1:G1"/>
    <mergeCell ref="A2:F4"/>
    <mergeCell ref="C8:E8"/>
    <mergeCell ref="C63:E63"/>
    <mergeCell ref="D90:E90"/>
    <mergeCell ref="D7:E7"/>
    <mergeCell ref="C78:E78"/>
    <mergeCell ref="D15:E15"/>
    <mergeCell ref="D58:E58"/>
    <mergeCell ref="B62:H62"/>
    <mergeCell ref="D13:E13"/>
    <mergeCell ref="D32:E32"/>
    <mergeCell ref="B77:H77"/>
  </mergeCells>
  <printOptions horizontalCentered="1" verticalCentered="1"/>
  <pageMargins left="0.39375" right="0.39375" top="0" bottom="0.5902777777777778" header="0.5118055555555555" footer="0.5118055555555555"/>
  <pageSetup horizontalDpi="300" verticalDpi="300" orientation="portrait" paperSize="9" scale="70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2014-01-30T09:12:59Z</cp:lastPrinted>
  <dcterms:created xsi:type="dcterms:W3CDTF">2013-02-21T10:56:51Z</dcterms:created>
  <dcterms:modified xsi:type="dcterms:W3CDTF">2017-05-11T10:52:34Z</dcterms:modified>
  <cp:category/>
  <cp:version/>
  <cp:contentType/>
  <cp:contentStatus/>
</cp:coreProperties>
</file>