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firstSheet="1" activeTab="8"/>
  </bookViews>
  <sheets>
    <sheet name="1a. melléklet" sheetId="1" r:id="rId1"/>
    <sheet name="1b.melléklet" sheetId="2" r:id="rId2"/>
    <sheet name="2. melléklet" sheetId="3" r:id="rId3"/>
    <sheet name="3.melléklet" sheetId="4" r:id="rId4"/>
    <sheet name="4.melléklet" sheetId="5" r:id="rId5"/>
    <sheet name="5. melléklet" sheetId="6" r:id="rId6"/>
    <sheet name="6. melléklet" sheetId="7" r:id="rId7"/>
    <sheet name="7.melléklet" sheetId="8" r:id="rId8"/>
    <sheet name="8.melléklet" sheetId="9" r:id="rId9"/>
  </sheets>
  <definedNames/>
  <calcPr fullCalcOnLoad="1"/>
</workbook>
</file>

<file path=xl/sharedStrings.xml><?xml version="1.0" encoding="utf-8"?>
<sst xmlns="http://schemas.openxmlformats.org/spreadsheetml/2006/main" count="387" uniqueCount="315">
  <si>
    <t>Személyi juttatás</t>
  </si>
  <si>
    <t>Bevételek összesen</t>
  </si>
  <si>
    <t>Kiadások összesen</t>
  </si>
  <si>
    <t>Önkormányzati jogalkotás</t>
  </si>
  <si>
    <t>Önkormányzatok elszámolásai</t>
  </si>
  <si>
    <t>Szociális étkeztetés</t>
  </si>
  <si>
    <t>OEP-től átvett pénzeszköz</t>
  </si>
  <si>
    <t>Megnevezés</t>
  </si>
  <si>
    <t>Kiadások</t>
  </si>
  <si>
    <t>Bevételek</t>
  </si>
  <si>
    <t>Kötelezően ellátandó feladatok</t>
  </si>
  <si>
    <t>kötelező feladatok szerinti bontásban</t>
  </si>
  <si>
    <t xml:space="preserve">A helyi önkormányzat által írányitott költségvetési szervek engedélyezett létszáma, valamint  bevétele és kiadása államigazgatási és </t>
  </si>
  <si>
    <t>Személyi juttatások</t>
  </si>
  <si>
    <t>Munkaadókat terhelő járulék</t>
  </si>
  <si>
    <t>Dologi kiadások</t>
  </si>
  <si>
    <t>EU támogatás</t>
  </si>
  <si>
    <t>Finanszírozási bevételek</t>
  </si>
  <si>
    <t>Előző évi pénzmaradvány</t>
  </si>
  <si>
    <t>Kamatkiadások</t>
  </si>
  <si>
    <t>Tartalékok</t>
  </si>
  <si>
    <t>Finanszírozási kiadások</t>
  </si>
  <si>
    <t>ÖSSZESEN:</t>
  </si>
  <si>
    <t>Hiány:</t>
  </si>
  <si>
    <t>Többlet:</t>
  </si>
  <si>
    <t>2013. évi 
eredeti</t>
  </si>
  <si>
    <t>Tárgyi eszközök, immateriális javak értékesítése</t>
  </si>
  <si>
    <t>Felújítás</t>
  </si>
  <si>
    <t>Intézményi beruházás</t>
  </si>
  <si>
    <t>Támogatásértékű felhalmozási kiadás</t>
  </si>
  <si>
    <t>Egyéb központi támogatás</t>
  </si>
  <si>
    <t>Felhalm. célú pénzeszközátadás államháztartáson kívülre</t>
  </si>
  <si>
    <t>Fejlesztési és vis maior támogatás</t>
  </si>
  <si>
    <t>Központosított előirányzatokból támogatás</t>
  </si>
  <si>
    <t>EU támogatásból megvalósuló projekt</t>
  </si>
  <si>
    <t>Támogatásértékű bevételek</t>
  </si>
  <si>
    <t>Átvett pénzeszközök államháztartáson kívülről</t>
  </si>
  <si>
    <t>Felhalmozási célú pénzmaradvány átadás</t>
  </si>
  <si>
    <t>Egyéb bevételek</t>
  </si>
  <si>
    <t>Céltartalék</t>
  </si>
  <si>
    <t xml:space="preserve">Működési célú </t>
  </si>
  <si>
    <t>Felhalmozáscélú</t>
  </si>
  <si>
    <t>Céltartalék összesen</t>
  </si>
  <si>
    <t>működési célú</t>
  </si>
  <si>
    <t>felhalmozás célú</t>
  </si>
  <si>
    <t>Általános tartalék összesen</t>
  </si>
  <si>
    <t xml:space="preserve">               TARTALÉKOK</t>
  </si>
  <si>
    <t xml:space="preserve">          Adatok ezer Ft-ban</t>
  </si>
  <si>
    <t>Sor-
szám</t>
  </si>
  <si>
    <t>Kötelezettség jogcíme</t>
  </si>
  <si>
    <t>Köt. váll.
 éve</t>
  </si>
  <si>
    <t>Kiadás vonzata évenként</t>
  </si>
  <si>
    <t>Összesen</t>
  </si>
  <si>
    <t>9=(4+5+6+7+8)</t>
  </si>
  <si>
    <t>1.</t>
  </si>
  <si>
    <t>Működési célú hiteltörlesztés (tőke+kamat)</t>
  </si>
  <si>
    <t>2.</t>
  </si>
  <si>
    <t>............................</t>
  </si>
  <si>
    <t>3.</t>
  </si>
  <si>
    <t>4.</t>
  </si>
  <si>
    <t>Felhalmozási célú hiteltörlesztés (tőke)</t>
  </si>
  <si>
    <t>4.1</t>
  </si>
  <si>
    <t>4.2</t>
  </si>
  <si>
    <t>4.3</t>
  </si>
  <si>
    <t>5.</t>
  </si>
  <si>
    <t>Beruházás feladatonként</t>
  </si>
  <si>
    <t>6.</t>
  </si>
  <si>
    <t>7.</t>
  </si>
  <si>
    <t>Felújítás célonként</t>
  </si>
  <si>
    <t>8.</t>
  </si>
  <si>
    <t>9.</t>
  </si>
  <si>
    <t xml:space="preserve">Egyéb </t>
  </si>
  <si>
    <t>10.</t>
  </si>
  <si>
    <t>Összesen (1+4+7+9+11)</t>
  </si>
  <si>
    <t>Beruházás  megnevezése</t>
  </si>
  <si>
    <t>Felhalmozási kiadás</t>
  </si>
  <si>
    <t>Tartalék</t>
  </si>
  <si>
    <t xml:space="preserve"> </t>
  </si>
  <si>
    <t>Szakfeladat</t>
  </si>
  <si>
    <t>Munkaadói járulék</t>
  </si>
  <si>
    <t>Szociális ellátás</t>
  </si>
  <si>
    <t>Mük.célú pénze átadás</t>
  </si>
  <si>
    <t>Város és községgazdálkodás</t>
  </si>
  <si>
    <t>Közvilágítási feladatok</t>
  </si>
  <si>
    <t>Létszám      fő</t>
  </si>
  <si>
    <t>ezer forint</t>
  </si>
  <si>
    <t>Int. működési bevételek</t>
  </si>
  <si>
    <t xml:space="preserve">  -ebből értékesített tárgyi eszk. ÁFÁ-ja</t>
  </si>
  <si>
    <t>Önkormányzatok sajátos működési bevételei</t>
  </si>
  <si>
    <t>Készletbeszerzés</t>
  </si>
  <si>
    <t>Támogatások, kiegészítések</t>
  </si>
  <si>
    <t>Szolgáltatatás</t>
  </si>
  <si>
    <t>Támogatásértékű bev.</t>
  </si>
  <si>
    <t>Esgyéb dologi kiadás</t>
  </si>
  <si>
    <t>Véglegesen átvett pénzeszk.</t>
  </si>
  <si>
    <t>Egyéb folyó kiadás</t>
  </si>
  <si>
    <t xml:space="preserve"> - ebből hitel kamat kiadása</t>
  </si>
  <si>
    <t>Működési célú pénzeszközátadás Kistérségnek</t>
  </si>
  <si>
    <t>Működési célú pénzeszköz non-profit szervnek</t>
  </si>
  <si>
    <t>Társadalom- és szociálpolitikai juttatás</t>
  </si>
  <si>
    <t>Egyéb kiadások</t>
  </si>
  <si>
    <t>Értékesíte tárgyi eszközök ÁFÁ-ja</t>
  </si>
  <si>
    <t>Magánszemélyek Kommunális adója</t>
  </si>
  <si>
    <t>Önkormányzati vagyon bérbeadásából származó bevét</t>
  </si>
  <si>
    <t>Pályázati önrész</t>
  </si>
  <si>
    <t>Lakáshoz jutás végleges jeleggel</t>
  </si>
  <si>
    <t>2013. évi 
modósitott</t>
  </si>
  <si>
    <t>2013. évi 
tény</t>
  </si>
  <si>
    <t xml:space="preserve">                                       </t>
  </si>
  <si>
    <t>Működési célú pénzeszköz önkormányzat</t>
  </si>
  <si>
    <t>Működési célú pénzeszköz önkorm. Ktv-i szerv</t>
  </si>
  <si>
    <t>2013. évi 
modósított</t>
  </si>
  <si>
    <t>Többéves kihatással járó döntésekből származó kötelezettségek célok szerint, évenkénti bontásban</t>
  </si>
  <si>
    <t>Iskola emeletráépítés</t>
  </si>
  <si>
    <t>Csatorna hálozatt kiépítése</t>
  </si>
  <si>
    <t>Multifunkcionális épület iskolánál</t>
  </si>
  <si>
    <t>2013. előtti kifizetés</t>
  </si>
  <si>
    <t>2015 utánni</t>
  </si>
  <si>
    <t>Bevételi jogcím</t>
  </si>
  <si>
    <t>I. Önkormányzat működési bevételei (2.1+…2.7)</t>
  </si>
  <si>
    <t>2.1</t>
  </si>
  <si>
    <t>Szolgáltatások ellenértéke</t>
  </si>
  <si>
    <t>2.2</t>
  </si>
  <si>
    <t>Egyéb sajátos bevétel</t>
  </si>
  <si>
    <t>2.3</t>
  </si>
  <si>
    <t>Bérleti díjak</t>
  </si>
  <si>
    <t>2.4</t>
  </si>
  <si>
    <t>Intézményi ellátási díjak</t>
  </si>
  <si>
    <t>2.5</t>
  </si>
  <si>
    <t>Alkalmazottak térítése</t>
  </si>
  <si>
    <t>2.6</t>
  </si>
  <si>
    <t>Étrékesített tárgyi eszköz ÁFÁ-ja</t>
  </si>
  <si>
    <t>2.7</t>
  </si>
  <si>
    <t>Müködési kiadáshoz kapcs. ÁFA bevétel</t>
  </si>
  <si>
    <t>2.8</t>
  </si>
  <si>
    <t>Működési célú pénzeszközátvétel háztartásoktól</t>
  </si>
  <si>
    <t>I/2. Önkormányzat sajátos műk. bevételei (3.1+…+3.5)*</t>
  </si>
  <si>
    <t>3.1</t>
  </si>
  <si>
    <t>Helyi adók*</t>
  </si>
  <si>
    <t>3.2</t>
  </si>
  <si>
    <t>Magánszemélyek komunális adó bev. felhalmozási kiadásra</t>
  </si>
  <si>
    <t>3.3</t>
  </si>
  <si>
    <t>SZJA</t>
  </si>
  <si>
    <t>3.4</t>
  </si>
  <si>
    <t>Átengedett központi adók*</t>
  </si>
  <si>
    <t>3.5</t>
  </si>
  <si>
    <t>Bírságok, egyéb bevételek (talajterh)</t>
  </si>
  <si>
    <t>II. Támogatások, kiegészítések (4.1+…+4.7)</t>
  </si>
  <si>
    <t>Normatív hozzájárulások*</t>
  </si>
  <si>
    <t>Normatív kötött felhasználású  támogatás*</t>
  </si>
  <si>
    <t>4.5</t>
  </si>
  <si>
    <t>Működésképtelen önkormányzatok támogatása</t>
  </si>
  <si>
    <t>4.6</t>
  </si>
  <si>
    <t>Fejlesztési célú támogatások (4.7.1+…+4.7.3)*</t>
  </si>
  <si>
    <t>4.6.1.</t>
  </si>
  <si>
    <t>Cél- címzett támogatás</t>
  </si>
  <si>
    <t>4.6.2.</t>
  </si>
  <si>
    <t>4.6.3.</t>
  </si>
  <si>
    <t>Egyéb fejlesztési támogatás</t>
  </si>
  <si>
    <t>III. Felhalmozási és tőkejellegű bevételek (5.1+…+5.3)*</t>
  </si>
  <si>
    <t>5.1.</t>
  </si>
  <si>
    <t>5.2.</t>
  </si>
  <si>
    <t>Önkormányzatok lakbérbevétele</t>
  </si>
  <si>
    <t>5.3.</t>
  </si>
  <si>
    <t>IV. Véglegesen átvett pénzeszközök (6.1+6.2+6.3+6.4)</t>
  </si>
  <si>
    <t>6.1.</t>
  </si>
  <si>
    <t>Támogatásértékű működési bevételek (6.1.1.+…+6.1.4.)*</t>
  </si>
  <si>
    <t>6.1.1.</t>
  </si>
  <si>
    <t>6.1.3.</t>
  </si>
  <si>
    <t>6.1.4.</t>
  </si>
  <si>
    <t>Müködési célú pénzeszközátvétel Kistérségtől</t>
  </si>
  <si>
    <t>6.2.</t>
  </si>
  <si>
    <t>Támogatásértékű felhalmozási bevételek (6.2.1.+…+6.2.4.)*</t>
  </si>
  <si>
    <t>6.2.1.</t>
  </si>
  <si>
    <t>6.2.3.</t>
  </si>
  <si>
    <t>6.2.4.</t>
  </si>
  <si>
    <t>Felhalmozási pénzeszközátvétel háztartásoktól</t>
  </si>
  <si>
    <t>6.3.</t>
  </si>
  <si>
    <t>Működési célú pénzeszköz átvétel államháztartáson kívülről*</t>
  </si>
  <si>
    <t>6.4.</t>
  </si>
  <si>
    <t>Felhalm. célú pénzeszk. átvétel államháztartáson kívülről*</t>
  </si>
  <si>
    <t>V. Tám. kölcs. visszatér. igénybev., értékp. bev. (7.1+7.2)</t>
  </si>
  <si>
    <t>7.1.</t>
  </si>
  <si>
    <t>Működési célú  kölcsön visszatér., értékpapír bev.</t>
  </si>
  <si>
    <t>7.2.</t>
  </si>
  <si>
    <t>Felhalmozási célú  kölcsön visszatér., értékpapír bev.</t>
  </si>
  <si>
    <t>VI. Finanszírozási bevételek (8.1+8.2)</t>
  </si>
  <si>
    <t>8.1.</t>
  </si>
  <si>
    <t>8.2.</t>
  </si>
  <si>
    <t>Értékpapírok bevételei</t>
  </si>
  <si>
    <t>FOLYÓ BEVÉTELEK ÖSSZESEN: (1+3+4+5+6+7+8)</t>
  </si>
  <si>
    <t>Előző évi várható pénzmaradvány igénybevétele (10.1.+10.2)</t>
  </si>
  <si>
    <t>10.1.</t>
  </si>
  <si>
    <t>Működési célú pénzmaradvány igénybevétele</t>
  </si>
  <si>
    <t>10.2.</t>
  </si>
  <si>
    <t>Felhalmozási célú pénzmaradvány igénybevétele</t>
  </si>
  <si>
    <t>11.</t>
  </si>
  <si>
    <t>Előző évi vállalkozási eredmény igénybevétele</t>
  </si>
  <si>
    <t>12.</t>
  </si>
  <si>
    <t xml:space="preserve">Forráshiány </t>
  </si>
  <si>
    <t>13.</t>
  </si>
  <si>
    <t>BEVÉTELEK ÖSSZESEN: (9+10+11+12)</t>
  </si>
  <si>
    <t>Sor-szám</t>
  </si>
  <si>
    <t>Kiadási jogcímek</t>
  </si>
  <si>
    <t>I. Folyó (működési) kiadások (1.1+…+1.12)</t>
  </si>
  <si>
    <t>Személyi  juttatások</t>
  </si>
  <si>
    <t>Munkaadókat terhelő járulékok</t>
  </si>
  <si>
    <t>Készletbeszerzések</t>
  </si>
  <si>
    <t>Szolgáltatások</t>
  </si>
  <si>
    <t>Egyéb dologi kiadás</t>
  </si>
  <si>
    <t>Egyéb folyó kiadás (kamat kívételével)</t>
  </si>
  <si>
    <t>Ellátottak pénzbeli juttatása</t>
  </si>
  <si>
    <t>II. Felhalmozási és tőke jellegű kiadások (2.1+…+2.7)</t>
  </si>
  <si>
    <t>Felújítás*</t>
  </si>
  <si>
    <t>Támogatásértékű felhalmozási kiadás kistérség</t>
  </si>
  <si>
    <t>Felhalmozási célú pénzeszközátadás államháztartáson kívülre</t>
  </si>
  <si>
    <t>Lakáshoz jutás végleges jelleggel</t>
  </si>
  <si>
    <t>EU-s támogatásból megvalósuló projektek kiadásai</t>
  </si>
  <si>
    <t>III. Tartalékok (3.1+...+3.2)</t>
  </si>
  <si>
    <t>Általános tartalék</t>
  </si>
  <si>
    <t>IV.  Hitelek kamatai</t>
  </si>
  <si>
    <t>V. Egyéb kiadások</t>
  </si>
  <si>
    <t>VI. Finanszírozási kiadások (6.1+6.2)</t>
  </si>
  <si>
    <t>Hitelek, kölcsönök kiadásai</t>
  </si>
  <si>
    <t>Értékpapírok kiadásai</t>
  </si>
  <si>
    <t xml:space="preserve"> KIADÁSOK ÖSSZESEN: (1+2+3+4+5+6)</t>
  </si>
  <si>
    <t>Lakótelek értékesítése</t>
  </si>
  <si>
    <t>Központi Költságvetási szervtől  átvett pénzeszköz</t>
  </si>
  <si>
    <t>Hitelek(folyószámla hitel)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</si>
  <si>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</si>
  <si>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</si>
  <si>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</si>
  <si>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</si>
  <si>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</si>
  <si>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</si>
  <si>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</si>
  <si>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</si>
  <si>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</si>
  <si>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</si>
  <si>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</si>
  <si>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</si>
  <si>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</si>
  <si>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15.2</t>
  </si>
  <si>
    <t>15.3</t>
  </si>
  <si>
    <t>15.4</t>
  </si>
  <si>
    <t>15.5</t>
  </si>
  <si>
    <t>15.6</t>
  </si>
  <si>
    <t>15.7</t>
  </si>
  <si>
    <t>16.1</t>
  </si>
  <si>
    <t>16.2</t>
  </si>
  <si>
    <t>19.1</t>
  </si>
  <si>
    <t>19.2</t>
  </si>
  <si>
    <t>Működési célú pénze.átadás Kistérségnek (kötelező feladat)</t>
  </si>
  <si>
    <t>Működési célú pénze.átadás Önkormányzat (kötelező feladat)</t>
  </si>
  <si>
    <t>Működési célú pénzeszköz non-profit szervnek (Önként vállalt)</t>
  </si>
  <si>
    <t>Működési célú pénze.önkormányzati szervnek (kötelező feladat)</t>
  </si>
  <si>
    <t>Társadalom- és szociálpolitikai juttatás (önként vállalt feladat)</t>
  </si>
  <si>
    <t>14.13</t>
  </si>
  <si>
    <t>Intézményi beruházási kiadások  (önként vállalt feladat)</t>
  </si>
  <si>
    <t>Önként vállalt feladat</t>
  </si>
  <si>
    <t>Kötelező feladat</t>
  </si>
  <si>
    <t>Államigazgatási feladat</t>
  </si>
  <si>
    <t>Intézmény finanszirozásból eredő korrekció</t>
  </si>
  <si>
    <t>Bevételek mindösszesen</t>
  </si>
  <si>
    <t>Kiadások mindösszesen</t>
  </si>
  <si>
    <t>Hitelt nyújtó megnevezése</t>
  </si>
  <si>
    <t>2013.évi előirányzat</t>
  </si>
  <si>
    <t>belső finanszirozására szolgáló előző évi pénzmaradvány</t>
  </si>
  <si>
    <t>2013. eredei ei.</t>
  </si>
  <si>
    <t>2013. mód ei.</t>
  </si>
  <si>
    <t>2013. teljesítés</t>
  </si>
  <si>
    <t>Működési célú pénzmaradvány</t>
  </si>
  <si>
    <t>Felhalmozási célú pénzmaradvány</t>
  </si>
  <si>
    <t>Felhalmozási kiadásra folyószámla hitel</t>
  </si>
  <si>
    <t>összege</t>
  </si>
  <si>
    <t>Adatok ezer Ft-ban</t>
  </si>
  <si>
    <t>Szennyvízhálózat kiépítése</t>
  </si>
  <si>
    <t>Működési célú állami támogatás (ÖNHIKI)</t>
  </si>
  <si>
    <t>Folyadék szállítás közmű</t>
  </si>
  <si>
    <t>Lakó ingatlan bérbeadása</t>
  </si>
  <si>
    <t>Nemzeti ünnepek programjai</t>
  </si>
  <si>
    <t>Óvodáztatási támogatás</t>
  </si>
  <si>
    <t>Átmeneti segély</t>
  </si>
  <si>
    <t>Temetési segély</t>
  </si>
  <si>
    <t>Rendkívüli gyerm.véd.támog</t>
  </si>
  <si>
    <t>Fogl.hely.támog.hosszabb időre</t>
  </si>
  <si>
    <t>Kulturális műsorok</t>
  </si>
  <si>
    <t>Közművelődési int.működése</t>
  </si>
  <si>
    <t>Könyvtári szolgáltatások</t>
  </si>
  <si>
    <t>Köztemető fenntartás</t>
  </si>
  <si>
    <t>A helyi önkormányzat költségvetési kiadásait előirányzat csoportok, kiemelt előirányzatok és közelező feladatok, önként vállalt feladatok, állami (államigazgatási) feladatok szerinti bontásban</t>
  </si>
  <si>
    <t>Az államháztartásró szóló 2011. évi CXC. Törvény 23. § (2) bekezdése alapján a kötelező, az önként vállalt, valamint államigatgatási feladatok szerinti bontásban</t>
  </si>
  <si>
    <t>A helyi önkormányzat költségvetési bevételeit előirányzat csoportok, kiemelt előirányzatok és közelező feladatok, önként vállalt feladatok, állami (államigazgatási) feladatok szerinti bontásban</t>
  </si>
  <si>
    <t>Ácsteszér  Község Önkormányzat 2013.évi tatraléka</t>
  </si>
  <si>
    <t>Ácsteszér Község Önkormányzat beruházási és felújítási kiadásainak előirányzata feladatonként</t>
  </si>
  <si>
    <t>Ácsteszér Község Önkormányzat Költségvetési hiányának külső finanszírozási módja</t>
  </si>
  <si>
    <t xml:space="preserve">Ácsteszér Község Önkormányzat Költségvetési hiányának  </t>
  </si>
  <si>
    <t xml:space="preserve">Ácsteszér Község Önkormányzat működési célú (folyó) bevételek, működési célú (folyó) kiadások mérlege
</t>
  </si>
  <si>
    <t>Lakóingatlan feújítás</t>
  </si>
  <si>
    <t>munkahelyi int. Étkeztetés</t>
  </si>
  <si>
    <t>Önkorm alá tart.felügy.szerv</t>
  </si>
  <si>
    <t>Önkormányzatok igazgatási tev</t>
  </si>
  <si>
    <t>Háziorvosi alapellátás</t>
  </si>
  <si>
    <t>Múzeumi gyűjteményi tev.</t>
  </si>
  <si>
    <t xml:space="preserve">Ácsteszér Község Önkormányzat felhalmozái célú bevételek és kiadások mérlege
</t>
  </si>
  <si>
    <t>Család és nővédelmi eü</t>
  </si>
  <si>
    <t>1.a melléklet a 3/2013.(III.5.) önkormányzati rendelethez</t>
  </si>
  <si>
    <t>1.b melléklet a 3/2013.(III.5.) önkormányzati rendelethez</t>
  </si>
  <si>
    <t>2. melléklet a 3/2013.(III.5.) önkormányzati rendelethez</t>
  </si>
  <si>
    <t>3. melléklet a 3/2013.(III.5.) önkormányzati rendelethez</t>
  </si>
  <si>
    <t>4. melléklet a 3/2013.(IIII.5.) önkormányzati rendelethez</t>
  </si>
  <si>
    <t>5. melléklet a 3/2013.(III.5.) önkormányzati rendelethez</t>
  </si>
  <si>
    <t>6. melléklet a 3/2013(III.5.) Önkormányzati rendelethez</t>
  </si>
  <si>
    <t>7. melléklet a 3/2013.(III.5.) önkormányzati rendelethez</t>
  </si>
  <si>
    <t>8. melléklet a 3/2013.(III.5.)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</si>
</sst>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00"/>
    <numFmt numFmtId="170" formatCode="#,###__;\-\ #,###__"/>
    <numFmt numFmtId="171" formatCode="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sz val="8"/>
      <name val="Times New Roman CE"/>
      <family val="0"/>
    </font>
    <font>
      <b/>
      <sz val="9"/>
      <name val="Times New Roman CE"/>
      <family val="1"/>
    </font>
    <font>
      <sz val="12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i/>
      <sz val="8"/>
      <name val="Times New Roman CE"/>
      <family val="1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7" fontId="0" fillId="0" borderId="0" xfId="0" applyNumberFormat="1" applyFill="1" applyAlignment="1">
      <alignment horizontal="center" vertical="center" wrapText="1"/>
    </xf>
    <xf numFmtId="167" fontId="0" fillId="0" borderId="0" xfId="0" applyNumberFormat="1" applyFill="1" applyAlignment="1">
      <alignment vertical="center" wrapText="1"/>
    </xf>
    <xf numFmtId="167" fontId="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7" fontId="8" fillId="0" borderId="18" xfId="0" applyNumberFormat="1" applyFont="1" applyFill="1" applyBorder="1" applyAlignment="1" applyProtection="1">
      <alignment vertical="center" wrapText="1"/>
      <protection locked="0"/>
    </xf>
    <xf numFmtId="167" fontId="8" fillId="0" borderId="19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7" fontId="4" fillId="0" borderId="0" xfId="0" applyNumberFormat="1" applyFont="1" applyFill="1" applyAlignment="1">
      <alignment horizontal="right"/>
    </xf>
    <xf numFmtId="167" fontId="9" fillId="0" borderId="20" xfId="0" applyNumberFormat="1" applyFont="1" applyFill="1" applyBorder="1" applyAlignment="1">
      <alignment horizontal="center" vertical="center"/>
    </xf>
    <xf numFmtId="167" fontId="6" fillId="0" borderId="21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3" xfId="0" applyNumberFormat="1" applyFont="1" applyFill="1" applyBorder="1" applyAlignment="1">
      <alignment horizontal="center" vertical="center" wrapText="1"/>
    </xf>
    <xf numFmtId="167" fontId="6" fillId="0" borderId="24" xfId="0" applyNumberFormat="1" applyFont="1" applyFill="1" applyBorder="1" applyAlignment="1">
      <alignment horizontal="center" vertical="center" wrapText="1"/>
    </xf>
    <xf numFmtId="167" fontId="6" fillId="0" borderId="25" xfId="0" applyNumberFormat="1" applyFont="1" applyFill="1" applyBorder="1" applyAlignment="1">
      <alignment horizontal="center" vertical="center" wrapText="1"/>
    </xf>
    <xf numFmtId="167" fontId="6" fillId="0" borderId="26" xfId="0" applyNumberFormat="1" applyFont="1" applyFill="1" applyBorder="1" applyAlignment="1">
      <alignment horizontal="center" vertical="center" wrapText="1"/>
    </xf>
    <xf numFmtId="167" fontId="8" fillId="0" borderId="27" xfId="0" applyNumberFormat="1" applyFont="1" applyFill="1" applyBorder="1" applyAlignment="1" applyProtection="1">
      <alignment vertical="center" wrapText="1"/>
      <protection/>
    </xf>
    <xf numFmtId="167" fontId="6" fillId="0" borderId="1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167" fontId="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6" fillId="0" borderId="29" xfId="0" applyNumberFormat="1" applyFont="1" applyFill="1" applyBorder="1" applyAlignment="1">
      <alignment horizontal="center" vertical="center" wrapText="1"/>
    </xf>
    <xf numFmtId="167" fontId="8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7" fontId="6" fillId="0" borderId="31" xfId="0" applyNumberFormat="1" applyFont="1" applyFill="1" applyBorder="1" applyAlignment="1">
      <alignment horizontal="center" vertical="center" wrapText="1"/>
    </xf>
    <xf numFmtId="167" fontId="6" fillId="0" borderId="32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Alignment="1">
      <alignment horizontal="right" vertical="center" wrapText="1"/>
    </xf>
    <xf numFmtId="167" fontId="5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ill="1" applyAlignment="1" applyProtection="1">
      <alignment vertical="center" wrapText="1"/>
      <protection/>
    </xf>
    <xf numFmtId="167" fontId="6" fillId="0" borderId="33" xfId="0" applyNumberFormat="1" applyFont="1" applyFill="1" applyBorder="1" applyAlignment="1" applyProtection="1">
      <alignment horizontal="center" vertical="center" wrapText="1"/>
      <protection/>
    </xf>
    <xf numFmtId="167" fontId="6" fillId="0" borderId="34" xfId="0" applyNumberFormat="1" applyFont="1" applyFill="1" applyBorder="1" applyAlignment="1" applyProtection="1">
      <alignment horizontal="center" vertical="center" wrapText="1"/>
      <protection/>
    </xf>
    <xf numFmtId="167" fontId="6" fillId="0" borderId="35" xfId="0" applyNumberFormat="1" applyFont="1" applyFill="1" applyBorder="1" applyAlignment="1" applyProtection="1">
      <alignment horizontal="center" vertical="center" wrapText="1"/>
      <protection/>
    </xf>
    <xf numFmtId="167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Alignment="1">
      <alignment vertical="center" wrapText="1"/>
    </xf>
    <xf numFmtId="167" fontId="9" fillId="0" borderId="26" xfId="0" applyNumberFormat="1" applyFont="1" applyFill="1" applyBorder="1" applyAlignment="1">
      <alignment horizontal="left" vertical="center" wrapText="1"/>
    </xf>
    <xf numFmtId="167" fontId="6" fillId="0" borderId="27" xfId="0" applyNumberFormat="1" applyFont="1" applyFill="1" applyBorder="1" applyAlignment="1" applyProtection="1">
      <alignment horizontal="center" vertical="center" wrapText="1"/>
      <protection/>
    </xf>
    <xf numFmtId="167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27" xfId="56" applyFont="1" applyFill="1" applyBorder="1" applyAlignment="1" applyProtection="1">
      <alignment horizontal="center" vertical="center" wrapText="1"/>
      <protection/>
    </xf>
    <xf numFmtId="0" fontId="8" fillId="0" borderId="18" xfId="56" applyFont="1" applyFill="1" applyBorder="1" applyAlignment="1" applyProtection="1">
      <alignment horizontal="left" indent="1"/>
      <protection/>
    </xf>
    <xf numFmtId="0" fontId="8" fillId="0" borderId="18" xfId="56" applyFont="1" applyFill="1" applyBorder="1" applyAlignment="1" applyProtection="1">
      <alignment horizontal="left" vertical="center" wrapText="1" indent="1"/>
      <protection/>
    </xf>
    <xf numFmtId="167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167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7" fontId="16" fillId="0" borderId="26" xfId="0" applyNumberFormat="1" applyFont="1" applyFill="1" applyBorder="1" applyAlignment="1">
      <alignment horizontal="center" vertical="center" wrapText="1"/>
    </xf>
    <xf numFmtId="167" fontId="16" fillId="0" borderId="27" xfId="0" applyNumberFormat="1" applyFont="1" applyFill="1" applyBorder="1" applyAlignment="1">
      <alignment horizontal="center" vertical="center" wrapText="1"/>
    </xf>
    <xf numFmtId="167" fontId="16" fillId="0" borderId="24" xfId="0" applyNumberFormat="1" applyFont="1" applyFill="1" applyBorder="1" applyAlignment="1">
      <alignment horizontal="center" vertical="center" wrapText="1"/>
    </xf>
    <xf numFmtId="167" fontId="17" fillId="0" borderId="17" xfId="0" applyNumberFormat="1" applyFont="1" applyFill="1" applyBorder="1" applyAlignment="1" applyProtection="1">
      <alignment vertical="center" wrapText="1"/>
      <protection locked="0"/>
    </xf>
    <xf numFmtId="167" fontId="17" fillId="0" borderId="32" xfId="0" applyNumberFormat="1" applyFont="1" applyFill="1" applyBorder="1" applyAlignment="1" applyProtection="1">
      <alignment vertical="center" wrapText="1"/>
      <protection locked="0"/>
    </xf>
    <xf numFmtId="167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27" xfId="0" applyNumberFormat="1" applyFont="1" applyFill="1" applyBorder="1" applyAlignment="1" applyProtection="1">
      <alignment horizontal="center" vertical="center" wrapText="1"/>
      <protection/>
    </xf>
    <xf numFmtId="167" fontId="8" fillId="0" borderId="24" xfId="0" applyNumberFormat="1" applyFont="1" applyFill="1" applyBorder="1" applyAlignment="1" applyProtection="1">
      <alignment horizontal="center" vertical="center" wrapText="1"/>
      <protection/>
    </xf>
    <xf numFmtId="167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6" xfId="56" applyFont="1" applyFill="1" applyBorder="1" applyAlignment="1" applyProtection="1">
      <alignment horizontal="center" vertical="center" wrapText="1"/>
      <protection/>
    </xf>
    <xf numFmtId="0" fontId="6" fillId="0" borderId="26" xfId="56" applyFont="1" applyFill="1" applyBorder="1" applyAlignment="1" applyProtection="1">
      <alignment horizontal="center" vertical="center" wrapText="1"/>
      <protection/>
    </xf>
    <xf numFmtId="0" fontId="6" fillId="0" borderId="27" xfId="56" applyFont="1" applyFill="1" applyBorder="1" applyAlignment="1" applyProtection="1">
      <alignment horizontal="center" vertical="center" wrapText="1"/>
      <protection/>
    </xf>
    <xf numFmtId="0" fontId="6" fillId="0" borderId="24" xfId="56" applyFont="1" applyFill="1" applyBorder="1" applyAlignment="1" applyProtection="1">
      <alignment horizontal="center" vertical="center" wrapText="1"/>
      <protection/>
    </xf>
    <xf numFmtId="0" fontId="6" fillId="0" borderId="38" xfId="56" applyFont="1" applyFill="1" applyBorder="1" applyAlignment="1" applyProtection="1">
      <alignment horizontal="left" vertical="center" wrapText="1" indent="1"/>
      <protection/>
    </xf>
    <xf numFmtId="0" fontId="6" fillId="0" borderId="39" xfId="56" applyFont="1" applyFill="1" applyBorder="1" applyAlignment="1" applyProtection="1">
      <alignment horizontal="left" vertical="center" wrapText="1" indent="1"/>
      <protection/>
    </xf>
    <xf numFmtId="167" fontId="6" fillId="0" borderId="39" xfId="56" applyNumberFormat="1" applyFont="1" applyFill="1" applyBorder="1" applyAlignment="1" applyProtection="1">
      <alignment horizontal="center" vertical="center" wrapText="1"/>
      <protection/>
    </xf>
    <xf numFmtId="167" fontId="6" fillId="0" borderId="40" xfId="56" applyNumberFormat="1" applyFont="1" applyFill="1" applyBorder="1" applyAlignment="1" applyProtection="1">
      <alignment horizontal="right" vertical="center" wrapText="1"/>
      <protection/>
    </xf>
    <xf numFmtId="49" fontId="8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42" xfId="56" applyFont="1" applyFill="1" applyBorder="1" applyAlignment="1" applyProtection="1">
      <alignment horizontal="left" vertical="center" wrapText="1" indent="1"/>
      <protection/>
    </xf>
    <xf numFmtId="167" fontId="8" fillId="0" borderId="42" xfId="56" applyNumberFormat="1" applyFont="1" applyFill="1" applyBorder="1" applyAlignment="1" applyProtection="1">
      <alignment horizontal="center" vertical="center" wrapText="1"/>
      <protection locked="0"/>
    </xf>
    <xf numFmtId="167" fontId="6" fillId="0" borderId="43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6" applyFont="1" applyFill="1" applyBorder="1" applyAlignment="1" applyProtection="1">
      <alignment horizontal="left" vertical="center" wrapText="1" indent="1"/>
      <protection/>
    </xf>
    <xf numFmtId="167" fontId="8" fillId="0" borderId="45" xfId="56" applyNumberFormat="1" applyFont="1" applyFill="1" applyBorder="1" applyAlignment="1" applyProtection="1">
      <alignment horizontal="center" vertical="center" wrapText="1"/>
      <protection locked="0"/>
    </xf>
    <xf numFmtId="167" fontId="6" fillId="0" borderId="46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8" xfId="56" applyFont="1" applyFill="1" applyBorder="1" applyAlignment="1" applyProtection="1">
      <alignment horizontal="left" vertical="center" wrapText="1" indent="1"/>
      <protection/>
    </xf>
    <xf numFmtId="167" fontId="8" fillId="0" borderId="18" xfId="56" applyNumberFormat="1" applyFont="1" applyFill="1" applyBorder="1" applyAlignment="1" applyProtection="1">
      <alignment horizontal="center" vertical="center" wrapText="1"/>
      <protection locked="0"/>
    </xf>
    <xf numFmtId="167" fontId="6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32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167" fontId="8" fillId="0" borderId="37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56" applyFont="1" applyFill="1" applyBorder="1" applyAlignment="1" applyProtection="1">
      <alignment horizontal="lef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167" fontId="6" fillId="0" borderId="27" xfId="56" applyNumberFormat="1" applyFont="1" applyFill="1" applyBorder="1" applyAlignment="1" applyProtection="1">
      <alignment horizontal="center" vertical="center" wrapText="1"/>
      <protection/>
    </xf>
    <xf numFmtId="167" fontId="6" fillId="0" borderId="24" xfId="56" applyNumberFormat="1" applyFont="1" applyFill="1" applyBorder="1" applyAlignment="1" applyProtection="1">
      <alignment horizontal="right" vertical="center" wrapText="1"/>
      <protection/>
    </xf>
    <xf numFmtId="49" fontId="8" fillId="0" borderId="17" xfId="56" applyNumberFormat="1" applyFont="1" applyFill="1" applyBorder="1" applyAlignment="1" applyProtection="1">
      <alignment horizontal="left" vertical="center" wrapText="1" indent="1"/>
      <protection/>
    </xf>
    <xf numFmtId="167" fontId="8" fillId="0" borderId="18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47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6" applyFont="1" applyFill="1" applyBorder="1" applyAlignment="1" applyProtection="1">
      <alignment horizontal="left" vertical="center" wrapText="1" indent="1"/>
      <protection/>
    </xf>
    <xf numFmtId="167" fontId="8" fillId="0" borderId="34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35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6" applyFont="1" applyFill="1" applyBorder="1" applyAlignment="1" applyProtection="1">
      <alignment horizontal="left" vertical="center" wrapText="1" indent="1"/>
      <protection/>
    </xf>
    <xf numFmtId="167" fontId="8" fillId="0" borderId="45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46" xfId="56" applyNumberFormat="1" applyFont="1" applyFill="1" applyBorder="1" applyAlignment="1" applyProtection="1">
      <alignment horizontal="right" vertical="center" wrapText="1"/>
      <protection locked="0"/>
    </xf>
    <xf numFmtId="167" fontId="8" fillId="0" borderId="36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48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18" xfId="56" applyFont="1" applyFill="1" applyBorder="1" applyAlignment="1" applyProtection="1">
      <alignment horizontal="left" vertical="center" wrapText="1" indent="1"/>
      <protection/>
    </xf>
    <xf numFmtId="167" fontId="18" fillId="0" borderId="18" xfId="56" applyNumberFormat="1" applyFont="1" applyFill="1" applyBorder="1" applyAlignment="1" applyProtection="1">
      <alignment horizontal="center" vertical="center" wrapText="1"/>
      <protection/>
    </xf>
    <xf numFmtId="167" fontId="18" fillId="0" borderId="19" xfId="56" applyNumberFormat="1" applyFont="1" applyFill="1" applyBorder="1" applyAlignment="1" applyProtection="1">
      <alignment horizontal="right" vertical="center" wrapText="1"/>
      <protection/>
    </xf>
    <xf numFmtId="0" fontId="8" fillId="0" borderId="18" xfId="56" applyFont="1" applyFill="1" applyBorder="1" applyAlignment="1" applyProtection="1">
      <alignment horizontal="left" vertical="center" wrapText="1" indent="2"/>
      <protection/>
    </xf>
    <xf numFmtId="167" fontId="8" fillId="0" borderId="19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36" xfId="56" applyFont="1" applyFill="1" applyBorder="1" applyAlignment="1" applyProtection="1">
      <alignment horizontal="left" vertical="center" wrapText="1" indent="2"/>
      <protection/>
    </xf>
    <xf numFmtId="167" fontId="8" fillId="0" borderId="36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48" xfId="56" applyNumberFormat="1" applyFont="1" applyFill="1" applyBorder="1" applyAlignment="1" applyProtection="1">
      <alignment horizontal="right" vertical="center" wrapText="1"/>
      <protection locked="0"/>
    </xf>
    <xf numFmtId="49" fontId="8" fillId="0" borderId="32" xfId="56" applyNumberFormat="1" applyFont="1" applyFill="1" applyBorder="1" applyAlignment="1" applyProtection="1">
      <alignment horizontal="left" vertical="center" wrapText="1" indent="1"/>
      <protection/>
    </xf>
    <xf numFmtId="167" fontId="8" fillId="0" borderId="37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49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6" applyFont="1" applyFill="1" applyAlignment="1" applyProtection="1">
      <alignment horizontal="left" indent="1"/>
      <protection/>
    </xf>
    <xf numFmtId="0" fontId="18" fillId="0" borderId="45" xfId="56" applyFont="1" applyFill="1" applyBorder="1" applyAlignment="1" applyProtection="1">
      <alignment horizontal="left" vertical="center" wrapText="1" indent="1"/>
      <protection/>
    </xf>
    <xf numFmtId="167" fontId="18" fillId="0" borderId="45" xfId="56" applyNumberFormat="1" applyFont="1" applyFill="1" applyBorder="1" applyAlignment="1" applyProtection="1">
      <alignment horizontal="center" vertical="center" wrapText="1"/>
      <protection/>
    </xf>
    <xf numFmtId="167" fontId="18" fillId="0" borderId="18" xfId="56" applyNumberFormat="1" applyFont="1" applyFill="1" applyBorder="1" applyAlignment="1" applyProtection="1">
      <alignment horizontal="center" vertical="center" wrapText="1"/>
      <protection locked="0"/>
    </xf>
    <xf numFmtId="167" fontId="18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18" fillId="0" borderId="37" xfId="56" applyFont="1" applyFill="1" applyBorder="1" applyAlignment="1" applyProtection="1">
      <alignment horizontal="left" vertical="center" wrapText="1" indent="1"/>
      <protection/>
    </xf>
    <xf numFmtId="167" fontId="18" fillId="0" borderId="37" xfId="56" applyNumberFormat="1" applyFont="1" applyFill="1" applyBorder="1" applyAlignment="1" applyProtection="1">
      <alignment horizontal="center" vertical="center" wrapText="1"/>
      <protection locked="0"/>
    </xf>
    <xf numFmtId="167" fontId="18" fillId="0" borderId="49" xfId="56" applyNumberFormat="1" applyFont="1" applyFill="1" applyBorder="1" applyAlignment="1" applyProtection="1">
      <alignment horizontal="right" vertical="center" wrapText="1"/>
      <protection locked="0"/>
    </xf>
    <xf numFmtId="167" fontId="8" fillId="0" borderId="27" xfId="56" applyNumberFormat="1" applyFont="1" applyFill="1" applyBorder="1" applyAlignment="1" applyProtection="1">
      <alignment horizontal="center" vertical="center" wrapText="1"/>
      <protection/>
    </xf>
    <xf numFmtId="167" fontId="8" fillId="0" borderId="24" xfId="56" applyNumberFormat="1" applyFont="1" applyFill="1" applyBorder="1" applyAlignment="1" applyProtection="1">
      <alignment horizontal="right" vertical="center" wrapText="1"/>
      <protection/>
    </xf>
    <xf numFmtId="49" fontId="8" fillId="0" borderId="41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42" xfId="56" applyFont="1" applyFill="1" applyBorder="1" applyAlignment="1" applyProtection="1">
      <alignment horizontal="left" vertical="center" wrapText="1" indent="1"/>
      <protection/>
    </xf>
    <xf numFmtId="167" fontId="8" fillId="0" borderId="42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43" xfId="56" applyNumberFormat="1" applyFont="1" applyFill="1" applyBorder="1" applyAlignment="1" applyProtection="1">
      <alignment horizontal="right" vertical="center" wrapText="1"/>
      <protection locked="0"/>
    </xf>
    <xf numFmtId="167" fontId="8" fillId="0" borderId="50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51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26" xfId="56" applyFont="1" applyFill="1" applyBorder="1" applyAlignment="1" applyProtection="1">
      <alignment horizontal="left" vertical="center" wrapText="1" indent="1"/>
      <protection/>
    </xf>
    <xf numFmtId="0" fontId="6" fillId="0" borderId="27" xfId="56" applyFont="1" applyFill="1" applyBorder="1" applyAlignment="1" applyProtection="1">
      <alignment horizontal="left" vertical="center" wrapText="1" indent="1"/>
      <protection/>
    </xf>
    <xf numFmtId="167" fontId="6" fillId="0" borderId="27" xfId="56" applyNumberFormat="1" applyFont="1" applyFill="1" applyBorder="1" applyAlignment="1" applyProtection="1">
      <alignment horizontal="center" vertical="center" wrapText="1"/>
      <protection/>
    </xf>
    <xf numFmtId="167" fontId="6" fillId="0" borderId="24" xfId="56" applyNumberFormat="1" applyFont="1" applyFill="1" applyBorder="1" applyAlignment="1" applyProtection="1">
      <alignment horizontal="right" vertical="center" wrapText="1"/>
      <protection/>
    </xf>
    <xf numFmtId="167" fontId="18" fillId="0" borderId="46" xfId="56" applyNumberFormat="1" applyFont="1" applyFill="1" applyBorder="1" applyAlignment="1" applyProtection="1">
      <alignment horizontal="right" vertical="center" wrapText="1"/>
      <protection/>
    </xf>
    <xf numFmtId="0" fontId="8" fillId="0" borderId="37" xfId="56" applyFont="1" applyFill="1" applyBorder="1" applyAlignment="1" applyProtection="1">
      <alignment horizontal="left" vertical="center" wrapText="1" indent="2"/>
      <protection/>
    </xf>
    <xf numFmtId="167" fontId="8" fillId="0" borderId="49" xfId="56" applyNumberFormat="1" applyFont="1" applyFill="1" applyBorder="1" applyAlignment="1" applyProtection="1">
      <alignment horizontal="right" vertical="center" wrapText="1"/>
      <protection locked="0"/>
    </xf>
    <xf numFmtId="0" fontId="8" fillId="0" borderId="37" xfId="56" applyFont="1" applyFill="1" applyBorder="1" applyAlignment="1" applyProtection="1">
      <alignment horizontal="left" vertical="center" wrapText="1" indent="1"/>
      <protection/>
    </xf>
    <xf numFmtId="167" fontId="6" fillId="0" borderId="27" xfId="56" applyNumberFormat="1" applyFont="1" applyFill="1" applyBorder="1" applyAlignment="1" applyProtection="1">
      <alignment horizontal="center" vertical="center" wrapText="1"/>
      <protection locked="0"/>
    </xf>
    <xf numFmtId="167" fontId="6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9" fillId="0" borderId="27" xfId="56" applyFont="1" applyFill="1" applyBorder="1" applyAlignment="1" applyProtection="1">
      <alignment horizontal="left" vertical="center" wrapText="1" indent="1"/>
      <protection/>
    </xf>
    <xf numFmtId="167" fontId="3" fillId="0" borderId="0" xfId="56" applyNumberFormat="1" applyFont="1" applyFill="1" applyBorder="1" applyAlignment="1" applyProtection="1">
      <alignment horizontal="centerContinuous" vertical="center"/>
      <protection/>
    </xf>
    <xf numFmtId="0" fontId="10" fillId="0" borderId="0" xfId="56" applyFill="1">
      <alignment/>
      <protection/>
    </xf>
    <xf numFmtId="167" fontId="3" fillId="0" borderId="52" xfId="56" applyNumberFormat="1" applyFont="1" applyFill="1" applyBorder="1" applyAlignment="1" applyProtection="1">
      <alignment horizontal="centerContinuous" vertical="center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167" fontId="6" fillId="0" borderId="0" xfId="56" applyNumberFormat="1" applyFont="1" applyFill="1" applyBorder="1" applyAlignment="1" applyProtection="1">
      <alignment horizontal="center" vertical="center" wrapText="1"/>
      <protection/>
    </xf>
    <xf numFmtId="167" fontId="6" fillId="0" borderId="0" xfId="56" applyNumberFormat="1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 wrapText="1" indent="1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0" fontId="6" fillId="0" borderId="39" xfId="56" applyFont="1" applyFill="1" applyBorder="1" applyAlignment="1" applyProtection="1">
      <alignment vertical="center" wrapText="1"/>
      <protection/>
    </xf>
    <xf numFmtId="167" fontId="6" fillId="0" borderId="39" xfId="56" applyNumberFormat="1" applyFont="1" applyFill="1" applyBorder="1" applyAlignment="1" applyProtection="1">
      <alignment vertical="center" wrapText="1"/>
      <protection/>
    </xf>
    <xf numFmtId="167" fontId="8" fillId="0" borderId="42" xfId="56" applyNumberFormat="1" applyFont="1" applyFill="1" applyBorder="1" applyAlignment="1" applyProtection="1">
      <alignment vertical="center" wrapText="1"/>
      <protection locked="0"/>
    </xf>
    <xf numFmtId="167" fontId="8" fillId="0" borderId="18" xfId="56" applyNumberFormat="1" applyFont="1" applyFill="1" applyBorder="1" applyAlignment="1" applyProtection="1">
      <alignment vertical="center" wrapText="1"/>
      <protection locked="0"/>
    </xf>
    <xf numFmtId="167" fontId="8" fillId="0" borderId="36" xfId="56" applyNumberFormat="1" applyFont="1" applyFill="1" applyBorder="1" applyAlignment="1" applyProtection="1">
      <alignment vertical="center" wrapText="1"/>
      <protection locked="0"/>
    </xf>
    <xf numFmtId="0" fontId="8" fillId="0" borderId="53" xfId="56" applyFont="1" applyFill="1" applyBorder="1" applyAlignment="1" applyProtection="1">
      <alignment horizontal="left" vertical="center" wrapText="1" indent="1"/>
      <protection/>
    </xf>
    <xf numFmtId="0" fontId="8" fillId="0" borderId="36" xfId="56" applyFont="1" applyFill="1" applyBorder="1" applyAlignment="1" applyProtection="1">
      <alignment horizontal="left" vertical="center" wrapText="1" indent="1"/>
      <protection/>
    </xf>
    <xf numFmtId="0" fontId="8" fillId="0" borderId="50" xfId="56" applyFont="1" applyFill="1" applyBorder="1" applyAlignment="1" applyProtection="1">
      <alignment horizontal="left" vertical="center" wrapText="1" indent="1"/>
      <protection/>
    </xf>
    <xf numFmtId="167" fontId="8" fillId="0" borderId="50" xfId="56" applyNumberFormat="1" applyFont="1" applyFill="1" applyBorder="1" applyAlignment="1" applyProtection="1">
      <alignment vertical="center" wrapText="1"/>
      <protection locked="0"/>
    </xf>
    <xf numFmtId="0" fontId="6" fillId="0" borderId="27" xfId="56" applyFont="1" applyFill="1" applyBorder="1" applyAlignment="1" applyProtection="1">
      <alignment vertical="center" wrapText="1"/>
      <protection/>
    </xf>
    <xf numFmtId="167" fontId="6" fillId="0" borderId="27" xfId="56" applyNumberFormat="1" applyFont="1" applyFill="1" applyBorder="1" applyAlignment="1" applyProtection="1">
      <alignment vertical="center" wrapText="1"/>
      <protection/>
    </xf>
    <xf numFmtId="167" fontId="8" fillId="0" borderId="45" xfId="56" applyNumberFormat="1" applyFont="1" applyFill="1" applyBorder="1" applyAlignment="1" applyProtection="1">
      <alignment vertical="center" wrapText="1"/>
      <protection locked="0"/>
    </xf>
    <xf numFmtId="167" fontId="6" fillId="0" borderId="27" xfId="56" applyNumberFormat="1" applyFont="1" applyFill="1" applyBorder="1" applyAlignment="1" applyProtection="1">
      <alignment vertical="center" wrapText="1"/>
      <protection locked="0"/>
    </xf>
    <xf numFmtId="0" fontId="9" fillId="0" borderId="27" xfId="56" applyFont="1" applyFill="1" applyBorder="1" applyAlignment="1" applyProtection="1">
      <alignment vertical="center" wrapText="1"/>
      <protection/>
    </xf>
    <xf numFmtId="0" fontId="10" fillId="0" borderId="0" xfId="56" applyFill="1" applyAlignment="1">
      <alignment horizontal="center"/>
      <protection/>
    </xf>
    <xf numFmtId="167" fontId="6" fillId="0" borderId="40" xfId="56" applyNumberFormat="1" applyFont="1" applyFill="1" applyBorder="1" applyAlignment="1" applyProtection="1">
      <alignment horizontal="center" vertical="center" wrapText="1"/>
      <protection/>
    </xf>
    <xf numFmtId="167" fontId="8" fillId="0" borderId="43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19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48" xfId="56" applyNumberFormat="1" applyFont="1" applyFill="1" applyBorder="1" applyAlignment="1" applyProtection="1">
      <alignment horizontal="center" vertical="center" wrapText="1"/>
      <protection locked="0"/>
    </xf>
    <xf numFmtId="167" fontId="8" fillId="0" borderId="51" xfId="56" applyNumberFormat="1" applyFont="1" applyFill="1" applyBorder="1" applyAlignment="1" applyProtection="1">
      <alignment horizontal="center" vertical="center" wrapText="1"/>
      <protection locked="0"/>
    </xf>
    <xf numFmtId="167" fontId="6" fillId="0" borderId="24" xfId="56" applyNumberFormat="1" applyFont="1" applyFill="1" applyBorder="1" applyAlignment="1" applyProtection="1">
      <alignment horizontal="center" vertical="center" wrapText="1"/>
      <protection/>
    </xf>
    <xf numFmtId="167" fontId="8" fillId="0" borderId="46" xfId="56" applyNumberFormat="1" applyFont="1" applyFill="1" applyBorder="1" applyAlignment="1" applyProtection="1">
      <alignment horizontal="center" vertical="center" wrapText="1"/>
      <protection locked="0"/>
    </xf>
    <xf numFmtId="167" fontId="6" fillId="0" borderId="24" xfId="56" applyNumberFormat="1" applyFont="1" applyFill="1" applyBorder="1" applyAlignment="1" applyProtection="1">
      <alignment horizontal="center" vertical="center" wrapText="1"/>
      <protection locked="0"/>
    </xf>
    <xf numFmtId="3" fontId="7" fillId="0" borderId="54" xfId="56" applyNumberFormat="1" applyFont="1" applyFill="1" applyBorder="1" applyAlignment="1">
      <alignment horizontal="center"/>
      <protection/>
    </xf>
    <xf numFmtId="3" fontId="7" fillId="0" borderId="55" xfId="56" applyNumberFormat="1" applyFont="1" applyFill="1" applyBorder="1" applyAlignment="1">
      <alignment horizontal="center"/>
      <protection/>
    </xf>
    <xf numFmtId="3" fontId="7" fillId="0" borderId="56" xfId="56" applyNumberFormat="1" applyFont="1" applyFill="1" applyBorder="1" applyAlignment="1">
      <alignment horizontal="center"/>
      <protection/>
    </xf>
    <xf numFmtId="3" fontId="7" fillId="0" borderId="22" xfId="56" applyNumberFormat="1" applyFont="1" applyFill="1" applyBorder="1" applyAlignment="1">
      <alignment horizontal="center"/>
      <protection/>
    </xf>
    <xf numFmtId="167" fontId="6" fillId="0" borderId="48" xfId="56" applyNumberFormat="1" applyFont="1" applyFill="1" applyBorder="1" applyAlignment="1" applyProtection="1">
      <alignment horizontal="right" vertical="center" wrapText="1"/>
      <protection locked="0"/>
    </xf>
    <xf numFmtId="167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3" fontId="0" fillId="0" borderId="57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1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" fontId="0" fillId="0" borderId="56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61" xfId="0" applyFont="1" applyBorder="1" applyAlignment="1">
      <alignment/>
    </xf>
    <xf numFmtId="0" fontId="0" fillId="0" borderId="62" xfId="0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61" xfId="0" applyBorder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7" fontId="2" fillId="0" borderId="0" xfId="0" applyNumberFormat="1" applyFont="1" applyFill="1" applyAlignment="1">
      <alignment horizontal="center" vertical="center" wrapText="1"/>
    </xf>
    <xf numFmtId="167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right"/>
    </xf>
    <xf numFmtId="167" fontId="6" fillId="0" borderId="26" xfId="0" applyNumberFormat="1" applyFont="1" applyFill="1" applyBorder="1" applyAlignment="1">
      <alignment horizontal="centerContinuous" vertical="center" wrapText="1"/>
    </xf>
    <xf numFmtId="167" fontId="6" fillId="0" borderId="27" xfId="0" applyNumberFormat="1" applyFont="1" applyFill="1" applyBorder="1" applyAlignment="1">
      <alignment horizontal="centerContinuous" vertical="center" wrapText="1"/>
    </xf>
    <xf numFmtId="167" fontId="6" fillId="0" borderId="24" xfId="0" applyNumberFormat="1" applyFont="1" applyFill="1" applyBorder="1" applyAlignment="1">
      <alignment horizontal="centerContinuous" vertical="center" wrapText="1"/>
    </xf>
    <xf numFmtId="167" fontId="6" fillId="0" borderId="27" xfId="0" applyNumberFormat="1" applyFont="1" applyFill="1" applyBorder="1" applyAlignment="1">
      <alignment horizontal="center" vertical="center" wrapText="1"/>
    </xf>
    <xf numFmtId="167" fontId="8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7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45" xfId="0" applyNumberFormat="1" applyFont="1" applyFill="1" applyBorder="1" applyAlignment="1" applyProtection="1">
      <alignment vertical="center" wrapText="1"/>
      <protection locked="0"/>
    </xf>
    <xf numFmtId="167" fontId="8" fillId="0" borderId="63" xfId="0" applyNumberFormat="1" applyFont="1" applyFill="1" applyBorder="1" applyAlignment="1" applyProtection="1">
      <alignment vertical="center" wrapText="1"/>
      <protection locked="0"/>
    </xf>
    <xf numFmtId="167" fontId="8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8" fillId="0" borderId="46" xfId="0" applyNumberFormat="1" applyFont="1" applyFill="1" applyBorder="1" applyAlignment="1" applyProtection="1">
      <alignment vertical="center" wrapText="1"/>
      <protection locked="0"/>
    </xf>
    <xf numFmtId="167" fontId="8" fillId="0" borderId="64" xfId="0" applyNumberFormat="1" applyFont="1" applyFill="1" applyBorder="1" applyAlignment="1" applyProtection="1">
      <alignment vertical="center" wrapText="1"/>
      <protection locked="0"/>
    </xf>
    <xf numFmtId="167" fontId="8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7" fontId="8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7" fontId="6" fillId="0" borderId="26" xfId="0" applyNumberFormat="1" applyFont="1" applyFill="1" applyBorder="1" applyAlignment="1">
      <alignment horizontal="left" vertical="center" wrapText="1" indent="1"/>
    </xf>
    <xf numFmtId="167" fontId="6" fillId="0" borderId="27" xfId="0" applyNumberFormat="1" applyFont="1" applyFill="1" applyBorder="1" applyAlignment="1">
      <alignment vertical="center" wrapText="1"/>
    </xf>
    <xf numFmtId="167" fontId="6" fillId="0" borderId="24" xfId="0" applyNumberFormat="1" applyFont="1" applyFill="1" applyBorder="1" applyAlignment="1">
      <alignment vertical="center" wrapText="1"/>
    </xf>
    <xf numFmtId="167" fontId="6" fillId="0" borderId="33" xfId="0" applyNumberFormat="1" applyFont="1" applyFill="1" applyBorder="1" applyAlignment="1">
      <alignment horizontal="left" vertical="center" wrapText="1" indent="1"/>
    </xf>
    <xf numFmtId="167" fontId="6" fillId="0" borderId="34" xfId="0" applyNumberFormat="1" applyFont="1" applyFill="1" applyBorder="1" applyAlignment="1" applyProtection="1">
      <alignment horizontal="right" vertical="center" wrapText="1"/>
      <protection/>
    </xf>
    <xf numFmtId="167" fontId="6" fillId="0" borderId="33" xfId="0" applyNumberFormat="1" applyFont="1" applyFill="1" applyBorder="1" applyAlignment="1">
      <alignment horizontal="right" vertical="center" wrapText="1" indent="1"/>
    </xf>
    <xf numFmtId="167" fontId="6" fillId="0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/>
    </xf>
    <xf numFmtId="167" fontId="6" fillId="0" borderId="23" xfId="0" applyNumberFormat="1" applyFont="1" applyFill="1" applyBorder="1" applyAlignment="1">
      <alignment horizontal="centerContinuous" vertical="center" wrapText="1"/>
    </xf>
    <xf numFmtId="167" fontId="6" fillId="0" borderId="23" xfId="0" applyNumberFormat="1" applyFont="1" applyFill="1" applyBorder="1" applyAlignment="1">
      <alignment vertical="center" wrapText="1"/>
    </xf>
    <xf numFmtId="167" fontId="6" fillId="0" borderId="65" xfId="0" applyNumberFormat="1" applyFont="1" applyFill="1" applyBorder="1" applyAlignment="1" applyProtection="1">
      <alignment horizontal="right" vertical="center" wrapText="1"/>
      <protection/>
    </xf>
    <xf numFmtId="0" fontId="8" fillId="0" borderId="17" xfId="56" applyFont="1" applyFill="1" applyBorder="1" applyAlignment="1" applyProtection="1">
      <alignment horizontal="left" indent="1"/>
      <protection/>
    </xf>
    <xf numFmtId="0" fontId="8" fillId="0" borderId="17" xfId="56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Border="1" applyAlignment="1">
      <alignment horizontal="left"/>
    </xf>
    <xf numFmtId="0" fontId="1" fillId="0" borderId="66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" fillId="0" borderId="6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70" xfId="0" applyNumberFormat="1" applyFont="1" applyBorder="1" applyAlignment="1">
      <alignment horizontal="center"/>
    </xf>
    <xf numFmtId="3" fontId="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3" fontId="0" fillId="0" borderId="18" xfId="0" applyNumberFormat="1" applyFont="1" applyFill="1" applyBorder="1" applyAlignment="1" applyProtection="1">
      <alignment horizontal="center" vertical="center"/>
      <protection locked="0"/>
    </xf>
    <xf numFmtId="3" fontId="0" fillId="0" borderId="64" xfId="0" applyNumberFormat="1" applyFont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 vertical="center"/>
    </xf>
    <xf numFmtId="167" fontId="6" fillId="0" borderId="21" xfId="0" applyNumberFormat="1" applyFont="1" applyFill="1" applyBorder="1" applyAlignment="1">
      <alignment horizontal="left" vertical="center" wrapText="1" indent="1"/>
    </xf>
    <xf numFmtId="167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7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7" fontId="8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7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7" fontId="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7" fontId="6" fillId="0" borderId="72" xfId="0" applyNumberFormat="1" applyFont="1" applyFill="1" applyBorder="1" applyAlignment="1">
      <alignment horizontal="center" vertical="center" wrapText="1"/>
    </xf>
    <xf numFmtId="167" fontId="6" fillId="0" borderId="73" xfId="0" applyNumberFormat="1" applyFont="1" applyFill="1" applyBorder="1" applyAlignment="1">
      <alignment horizontal="center" vertical="center" wrapText="1"/>
    </xf>
    <xf numFmtId="167" fontId="6" fillId="0" borderId="74" xfId="0" applyNumberFormat="1" applyFont="1" applyFill="1" applyBorder="1" applyAlignment="1">
      <alignment horizontal="center" vertical="center" wrapText="1"/>
    </xf>
    <xf numFmtId="167" fontId="6" fillId="0" borderId="40" xfId="0" applyNumberFormat="1" applyFont="1" applyFill="1" applyBorder="1" applyAlignment="1">
      <alignment horizontal="center" vertical="center" wrapText="1"/>
    </xf>
    <xf numFmtId="167" fontId="8" fillId="0" borderId="18" xfId="0" applyNumberFormat="1" applyFont="1" applyFill="1" applyBorder="1" applyAlignment="1" applyProtection="1">
      <alignment horizontal="center" vertical="center" wrapText="1"/>
      <protection/>
    </xf>
    <xf numFmtId="167" fontId="8" fillId="0" borderId="43" xfId="0" applyNumberFormat="1" applyFont="1" applyFill="1" applyBorder="1" applyAlignment="1">
      <alignment vertical="center" wrapText="1"/>
    </xf>
    <xf numFmtId="167" fontId="7" fillId="0" borderId="17" xfId="0" applyNumberFormat="1" applyFont="1" applyFill="1" applyBorder="1" applyAlignment="1" applyProtection="1">
      <alignment horizontal="center" vertical="center" wrapText="1"/>
      <protection/>
    </xf>
    <xf numFmtId="167" fontId="8" fillId="0" borderId="19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Fill="1" applyBorder="1" applyAlignment="1" applyProtection="1">
      <alignment horizontal="left" vertical="center" wrapText="1" indent="2"/>
      <protection/>
    </xf>
    <xf numFmtId="167" fontId="8" fillId="0" borderId="24" xfId="0" applyNumberFormat="1" applyFont="1" applyFill="1" applyBorder="1" applyAlignment="1">
      <alignment vertical="center" wrapText="1"/>
    </xf>
    <xf numFmtId="167" fontId="7" fillId="0" borderId="44" xfId="0" applyNumberFormat="1" applyFont="1" applyFill="1" applyBorder="1" applyAlignment="1" applyProtection="1">
      <alignment horizontal="center" vertical="center" wrapText="1"/>
      <protection/>
    </xf>
    <xf numFmtId="167" fontId="8" fillId="0" borderId="45" xfId="0" applyNumberFormat="1" applyFont="1" applyFill="1" applyBorder="1" applyAlignment="1" applyProtection="1">
      <alignment horizontal="center" vertical="center" wrapText="1"/>
      <protection/>
    </xf>
    <xf numFmtId="168" fontId="7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167" fontId="8" fillId="0" borderId="42" xfId="0" applyNumberFormat="1" applyFont="1" applyFill="1" applyBorder="1" applyAlignment="1" applyProtection="1">
      <alignment vertical="center" wrapText="1"/>
      <protection locked="0"/>
    </xf>
    <xf numFmtId="168" fontId="7" fillId="0" borderId="47" xfId="0" applyNumberFormat="1" applyFont="1" applyFill="1" applyBorder="1" applyAlignment="1" applyProtection="1">
      <alignment horizontal="left" vertical="center" wrapText="1" indent="2"/>
      <protection locked="0"/>
    </xf>
    <xf numFmtId="167" fontId="8" fillId="0" borderId="50" xfId="0" applyNumberFormat="1" applyFont="1" applyFill="1" applyBorder="1" applyAlignment="1" applyProtection="1">
      <alignment vertical="center" wrapText="1"/>
      <protection locked="0"/>
    </xf>
    <xf numFmtId="167" fontId="8" fillId="0" borderId="51" xfId="0" applyNumberFormat="1" applyFont="1" applyFill="1" applyBorder="1" applyAlignment="1">
      <alignment vertical="center" wrapText="1"/>
    </xf>
    <xf numFmtId="167" fontId="8" fillId="0" borderId="46" xfId="0" applyNumberFormat="1" applyFont="1" applyFill="1" applyBorder="1" applyAlignment="1">
      <alignment horizontal="center" vertical="center" wrapText="1"/>
    </xf>
    <xf numFmtId="167" fontId="7" fillId="0" borderId="26" xfId="0" applyNumberFormat="1" applyFont="1" applyFill="1" applyBorder="1" applyAlignment="1" applyProtection="1">
      <alignment horizontal="center" vertical="center" wrapText="1"/>
      <protection/>
    </xf>
    <xf numFmtId="168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48" xfId="0" applyNumberFormat="1" applyFont="1" applyFill="1" applyBorder="1" applyAlignment="1">
      <alignment horizontal="center" vertical="center" wrapText="1"/>
    </xf>
    <xf numFmtId="167" fontId="8" fillId="0" borderId="24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32" xfId="0" applyNumberFormat="1" applyFont="1" applyFill="1" applyBorder="1" applyAlignment="1" applyProtection="1">
      <alignment horizontal="center" vertical="center" wrapText="1"/>
      <protection/>
    </xf>
    <xf numFmtId="167" fontId="8" fillId="0" borderId="49" xfId="0" applyNumberFormat="1" applyFont="1" applyFill="1" applyBorder="1" applyAlignment="1">
      <alignment horizontal="center" vertical="center" wrapText="1"/>
    </xf>
    <xf numFmtId="167" fontId="7" fillId="0" borderId="33" xfId="0" applyNumberFormat="1" applyFont="1" applyFill="1" applyBorder="1" applyAlignment="1" applyProtection="1">
      <alignment horizontal="center" vertical="center" wrapText="1"/>
      <protection/>
    </xf>
    <xf numFmtId="167" fontId="8" fillId="0" borderId="34" xfId="0" applyNumberFormat="1" applyFont="1" applyFill="1" applyBorder="1" applyAlignment="1" applyProtection="1">
      <alignment horizontal="center" vertical="center" wrapText="1"/>
      <protection/>
    </xf>
    <xf numFmtId="167" fontId="8" fillId="0" borderId="35" xfId="0" applyNumberFormat="1" applyFont="1" applyFill="1" applyBorder="1" applyAlignment="1">
      <alignment horizontal="center" vertical="center" wrapText="1"/>
    </xf>
    <xf numFmtId="167" fontId="17" fillId="0" borderId="18" xfId="0" applyNumberFormat="1" applyFont="1" applyFill="1" applyBorder="1" applyAlignment="1" applyProtection="1">
      <alignment horizontal="right" vertical="center" wrapText="1"/>
      <protection locked="0"/>
    </xf>
    <xf numFmtId="167" fontId="15" fillId="0" borderId="27" xfId="0" applyNumberFormat="1" applyFont="1" applyFill="1" applyBorder="1" applyAlignment="1" applyProtection="1">
      <alignment horizontal="right" vertical="center" wrapText="1"/>
      <protection/>
    </xf>
    <xf numFmtId="167" fontId="2" fillId="0" borderId="0" xfId="0" applyNumberFormat="1" applyFont="1" applyAlignment="1">
      <alignment/>
    </xf>
    <xf numFmtId="0" fontId="4" fillId="0" borderId="5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52" xfId="0" applyFont="1" applyFill="1" applyBorder="1" applyAlignment="1" applyProtection="1">
      <alignment horizontal="right"/>
      <protection/>
    </xf>
    <xf numFmtId="0" fontId="3" fillId="0" borderId="21" xfId="56" applyFont="1" applyFill="1" applyBorder="1" applyAlignment="1">
      <alignment horizontal="center" vertical="center" wrapText="1" shrinkToFit="1"/>
      <protection/>
    </xf>
    <xf numFmtId="0" fontId="3" fillId="0" borderId="61" xfId="56" applyFont="1" applyFill="1" applyBorder="1" applyAlignment="1">
      <alignment horizontal="center" vertical="center" wrapText="1" shrinkToFit="1"/>
      <protection/>
    </xf>
    <xf numFmtId="0" fontId="3" fillId="0" borderId="62" xfId="56" applyFont="1" applyFill="1" applyBorder="1" applyAlignment="1">
      <alignment horizontal="center" vertical="center" wrapText="1" shrinkToFit="1"/>
      <protection/>
    </xf>
    <xf numFmtId="3" fontId="4" fillId="0" borderId="22" xfId="56" applyNumberFormat="1" applyFont="1" applyFill="1" applyBorder="1" applyAlignment="1">
      <alignment horizontal="left"/>
      <protection/>
    </xf>
    <xf numFmtId="3" fontId="4" fillId="0" borderId="21" xfId="56" applyNumberFormat="1" applyFont="1" applyFill="1" applyBorder="1" applyAlignment="1">
      <alignment horizontal="left"/>
      <protection/>
    </xf>
    <xf numFmtId="3" fontId="4" fillId="0" borderId="26" xfId="56" applyNumberFormat="1" applyFont="1" applyFill="1" applyBorder="1" applyAlignment="1">
      <alignment horizontal="center" vertical="center" wrapText="1"/>
      <protection/>
    </xf>
    <xf numFmtId="3" fontId="4" fillId="0" borderId="27" xfId="56" applyNumberFormat="1" applyFont="1" applyFill="1" applyBorder="1" applyAlignment="1">
      <alignment horizontal="center" vertical="center" wrapText="1"/>
      <protection/>
    </xf>
    <xf numFmtId="3" fontId="4" fillId="0" borderId="24" xfId="56" applyNumberFormat="1" applyFont="1" applyFill="1" applyBorder="1" applyAlignment="1">
      <alignment horizontal="center" vertical="center" wrapText="1"/>
      <protection/>
    </xf>
    <xf numFmtId="0" fontId="19" fillId="0" borderId="26" xfId="56" applyFont="1" applyFill="1" applyBorder="1" applyAlignment="1">
      <alignment horizontal="center" vertical="center" wrapText="1"/>
      <protection/>
    </xf>
    <xf numFmtId="0" fontId="19" fillId="0" borderId="27" xfId="56" applyFont="1" applyFill="1" applyBorder="1" applyAlignment="1">
      <alignment horizontal="center" vertical="center" wrapText="1"/>
      <protection/>
    </xf>
    <xf numFmtId="0" fontId="19" fillId="0" borderId="24" xfId="56" applyFont="1" applyFill="1" applyBorder="1" applyAlignment="1">
      <alignment horizontal="center" vertical="center" wrapText="1"/>
      <protection/>
    </xf>
    <xf numFmtId="3" fontId="7" fillId="0" borderId="44" xfId="56" applyNumberFormat="1" applyFont="1" applyFill="1" applyBorder="1" applyAlignment="1">
      <alignment horizontal="left"/>
      <protection/>
    </xf>
    <xf numFmtId="3" fontId="7" fillId="0" borderId="45" xfId="56" applyNumberFormat="1" applyFont="1" applyFill="1" applyBorder="1" applyAlignment="1">
      <alignment horizontal="left"/>
      <protection/>
    </xf>
    <xf numFmtId="3" fontId="7" fillId="0" borderId="63" xfId="56" applyNumberFormat="1" applyFont="1" applyFill="1" applyBorder="1" applyAlignment="1">
      <alignment horizontal="left"/>
      <protection/>
    </xf>
    <xf numFmtId="3" fontId="7" fillId="0" borderId="17" xfId="56" applyNumberFormat="1" applyFont="1" applyFill="1" applyBorder="1" applyAlignment="1">
      <alignment horizontal="left"/>
      <protection/>
    </xf>
    <xf numFmtId="3" fontId="7" fillId="0" borderId="18" xfId="56" applyNumberFormat="1" applyFont="1" applyFill="1" applyBorder="1" applyAlignment="1">
      <alignment horizontal="left"/>
      <protection/>
    </xf>
    <xf numFmtId="3" fontId="7" fillId="0" borderId="64" xfId="56" applyNumberFormat="1" applyFont="1" applyFill="1" applyBorder="1" applyAlignment="1">
      <alignment horizontal="left"/>
      <protection/>
    </xf>
    <xf numFmtId="3" fontId="7" fillId="0" borderId="31" xfId="56" applyNumberFormat="1" applyFont="1" applyFill="1" applyBorder="1" applyAlignment="1">
      <alignment horizontal="left"/>
      <protection/>
    </xf>
    <xf numFmtId="3" fontId="7" fillId="0" borderId="36" xfId="56" applyNumberFormat="1" applyFont="1" applyFill="1" applyBorder="1" applyAlignment="1">
      <alignment horizontal="left"/>
      <protection/>
    </xf>
    <xf numFmtId="3" fontId="7" fillId="0" borderId="75" xfId="56" applyNumberFormat="1" applyFont="1" applyFill="1" applyBorder="1" applyAlignment="1">
      <alignment horizontal="left"/>
      <protection/>
    </xf>
    <xf numFmtId="0" fontId="4" fillId="0" borderId="22" xfId="56" applyFont="1" applyFill="1" applyBorder="1" applyAlignment="1">
      <alignment horizontal="left"/>
      <protection/>
    </xf>
    <xf numFmtId="0" fontId="4" fillId="0" borderId="21" xfId="56" applyFont="1" applyFill="1" applyBorder="1" applyAlignment="1">
      <alignment horizontal="left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" fillId="0" borderId="7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167" fontId="6" fillId="0" borderId="0" xfId="0" applyNumberFormat="1" applyFont="1" applyFill="1" applyAlignment="1">
      <alignment horizontal="center" vertical="center"/>
    </xf>
    <xf numFmtId="167" fontId="2" fillId="0" borderId="5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74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44" fontId="3" fillId="0" borderId="74" xfId="58" applyFont="1" applyBorder="1" applyAlignment="1">
      <alignment horizontal="center" vertical="center" wrapText="1"/>
    </xf>
    <xf numFmtId="44" fontId="3" fillId="0" borderId="20" xfId="58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74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3" fontId="0" fillId="0" borderId="74" xfId="0" applyNumberForma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77" xfId="0" applyNumberFormat="1" applyBorder="1" applyAlignment="1">
      <alignment horizontal="center"/>
    </xf>
    <xf numFmtId="0" fontId="0" fillId="0" borderId="78" xfId="0" applyBorder="1" applyAlignment="1">
      <alignment horizontal="center"/>
    </xf>
    <xf numFmtId="44" fontId="3" fillId="0" borderId="73" xfId="58" applyFont="1" applyBorder="1" applyAlignment="1">
      <alignment horizontal="center" vertical="center" wrapText="1"/>
    </xf>
    <xf numFmtId="44" fontId="3" fillId="0" borderId="78" xfId="58" applyFont="1" applyBorder="1" applyAlignment="1">
      <alignment horizontal="center" vertical="center" wrapText="1"/>
    </xf>
    <xf numFmtId="3" fontId="0" fillId="0" borderId="74" xfId="0" applyNumberFormat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59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7" fontId="9" fillId="0" borderId="21" xfId="0" applyNumberFormat="1" applyFont="1" applyFill="1" applyBorder="1" applyAlignment="1">
      <alignment horizontal="left" vertical="center" wrapText="1" indent="2"/>
    </xf>
    <xf numFmtId="167" fontId="9" fillId="0" borderId="61" xfId="0" applyNumberFormat="1" applyFont="1" applyFill="1" applyBorder="1" applyAlignment="1">
      <alignment horizontal="left" vertical="center" wrapText="1" indent="2"/>
    </xf>
    <xf numFmtId="167" fontId="7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9" fillId="0" borderId="73" xfId="0" applyNumberFormat="1" applyFont="1" applyFill="1" applyBorder="1" applyAlignment="1">
      <alignment horizontal="center" vertical="center" wrapText="1"/>
    </xf>
    <xf numFmtId="167" fontId="9" fillId="0" borderId="78" xfId="0" applyNumberFormat="1" applyFont="1" applyFill="1" applyBorder="1" applyAlignment="1">
      <alignment horizontal="center" vertical="center" wrapText="1"/>
    </xf>
    <xf numFmtId="167" fontId="9" fillId="0" borderId="73" xfId="0" applyNumberFormat="1" applyFont="1" applyFill="1" applyBorder="1" applyAlignment="1">
      <alignment horizontal="center" vertical="center"/>
    </xf>
    <xf numFmtId="167" fontId="9" fillId="0" borderId="78" xfId="0" applyNumberFormat="1" applyFont="1" applyFill="1" applyBorder="1" applyAlignment="1">
      <alignment horizontal="center" vertical="center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79" xfId="0" applyNumberFormat="1" applyFont="1" applyFill="1" applyBorder="1" applyAlignment="1">
      <alignment horizontal="center" vertical="center"/>
    </xf>
    <xf numFmtId="167" fontId="9" fillId="0" borderId="7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C6" sqref="C6"/>
    </sheetView>
  </sheetViews>
  <sheetFormatPr defaultColWidth="9.140625" defaultRowHeight="12.75"/>
  <cols>
    <col min="3" max="3" width="46.140625" style="0" customWidth="1"/>
    <col min="4" max="4" width="9.00390625" style="0" customWidth="1"/>
  </cols>
  <sheetData>
    <row r="1" spans="1:7" ht="12.75">
      <c r="A1" s="308" t="s">
        <v>306</v>
      </c>
      <c r="B1" s="308"/>
      <c r="C1" s="308"/>
      <c r="D1" s="308"/>
      <c r="E1" s="308"/>
      <c r="F1" s="308"/>
      <c r="G1" s="308"/>
    </row>
    <row r="3" spans="1:7" ht="12.75">
      <c r="A3" s="309" t="s">
        <v>292</v>
      </c>
      <c r="B3" s="309"/>
      <c r="C3" s="309"/>
      <c r="D3" s="309"/>
      <c r="E3" s="309"/>
      <c r="F3" s="309"/>
      <c r="G3" s="309"/>
    </row>
    <row r="4" spans="1:7" ht="12.75">
      <c r="A4" s="309"/>
      <c r="B4" s="309"/>
      <c r="C4" s="309"/>
      <c r="D4" s="309"/>
      <c r="E4" s="309"/>
      <c r="F4" s="309"/>
      <c r="G4" s="309"/>
    </row>
    <row r="5" spans="1:7" ht="12.75">
      <c r="A5" s="309"/>
      <c r="B5" s="309"/>
      <c r="C5" s="309"/>
      <c r="D5" s="309"/>
      <c r="E5" s="309"/>
      <c r="F5" s="309"/>
      <c r="G5" s="309"/>
    </row>
    <row r="6" spans="2:6" ht="13.5" customHeight="1">
      <c r="B6" s="152"/>
      <c r="C6" s="152"/>
      <c r="D6" s="152"/>
      <c r="E6" s="307" t="s">
        <v>275</v>
      </c>
      <c r="F6" s="307"/>
    </row>
    <row r="7" spans="2:6" ht="13.5" customHeight="1" thickBot="1">
      <c r="B7" s="154"/>
      <c r="C7" s="154"/>
      <c r="D7" s="154"/>
      <c r="E7" s="306"/>
      <c r="F7" s="306"/>
    </row>
    <row r="8" spans="2:6" ht="25.5" customHeight="1" thickBot="1">
      <c r="B8" s="73" t="s">
        <v>48</v>
      </c>
      <c r="C8" s="56" t="s">
        <v>118</v>
      </c>
      <c r="D8" s="56" t="s">
        <v>25</v>
      </c>
      <c r="E8" s="56"/>
      <c r="F8" s="56"/>
    </row>
    <row r="9" spans="2:6" ht="13.5" customHeight="1" thickBot="1">
      <c r="B9" s="74">
        <v>1</v>
      </c>
      <c r="C9" s="75">
        <v>2</v>
      </c>
      <c r="D9" s="75">
        <v>3</v>
      </c>
      <c r="E9" s="75">
        <v>4</v>
      </c>
      <c r="F9" s="76">
        <v>5</v>
      </c>
    </row>
    <row r="10" spans="2:6" ht="13.5" customHeight="1" thickBot="1">
      <c r="B10" s="77" t="s">
        <v>54</v>
      </c>
      <c r="C10" s="78" t="s">
        <v>119</v>
      </c>
      <c r="D10" s="79">
        <f>SUM(D11:D18)</f>
        <v>14514</v>
      </c>
      <c r="E10" s="79">
        <f>SUM(E11:E17)</f>
        <v>0</v>
      </c>
      <c r="F10" s="80">
        <f>F11+F19</f>
        <v>0</v>
      </c>
    </row>
    <row r="11" spans="2:6" ht="13.5" customHeight="1">
      <c r="B11" s="81" t="s">
        <v>120</v>
      </c>
      <c r="C11" s="82" t="s">
        <v>121</v>
      </c>
      <c r="D11" s="83"/>
      <c r="E11" s="83"/>
      <c r="F11" s="84"/>
    </row>
    <row r="12" spans="2:6" ht="13.5" customHeight="1">
      <c r="B12" s="85" t="s">
        <v>122</v>
      </c>
      <c r="C12" s="86" t="s">
        <v>123</v>
      </c>
      <c r="D12" s="87">
        <f>248+500</f>
        <v>748</v>
      </c>
      <c r="E12" s="87"/>
      <c r="F12" s="88"/>
    </row>
    <row r="13" spans="2:6" ht="13.5" customHeight="1">
      <c r="B13" s="89" t="s">
        <v>124</v>
      </c>
      <c r="C13" s="90" t="s">
        <v>125</v>
      </c>
      <c r="D13" s="91"/>
      <c r="E13" s="91"/>
      <c r="F13" s="92"/>
    </row>
    <row r="14" spans="2:6" ht="13.5" customHeight="1">
      <c r="B14" s="89" t="s">
        <v>126</v>
      </c>
      <c r="C14" s="90" t="s">
        <v>127</v>
      </c>
      <c r="D14" s="91">
        <v>13446</v>
      </c>
      <c r="E14" s="91"/>
      <c r="F14" s="92"/>
    </row>
    <row r="15" spans="2:6" ht="13.5" customHeight="1">
      <c r="B15" s="89" t="s">
        <v>128</v>
      </c>
      <c r="C15" s="90" t="s">
        <v>129</v>
      </c>
      <c r="D15" s="91"/>
      <c r="E15" s="91"/>
      <c r="F15" s="92"/>
    </row>
    <row r="16" spans="2:6" ht="13.5" customHeight="1">
      <c r="B16" s="89" t="s">
        <v>130</v>
      </c>
      <c r="C16" s="90" t="s">
        <v>131</v>
      </c>
      <c r="D16" s="91"/>
      <c r="E16" s="91"/>
      <c r="F16" s="92"/>
    </row>
    <row r="17" spans="2:6" ht="13.5" customHeight="1">
      <c r="B17" s="89" t="s">
        <v>132</v>
      </c>
      <c r="C17" s="90" t="s">
        <v>133</v>
      </c>
      <c r="D17" s="91">
        <v>250</v>
      </c>
      <c r="E17" s="91"/>
      <c r="F17" s="92"/>
    </row>
    <row r="18" spans="2:6" ht="13.5" customHeight="1" thickBot="1">
      <c r="B18" s="93" t="s">
        <v>134</v>
      </c>
      <c r="C18" s="94" t="s">
        <v>135</v>
      </c>
      <c r="D18" s="95">
        <v>70</v>
      </c>
      <c r="E18" s="95"/>
      <c r="F18" s="187"/>
    </row>
    <row r="19" spans="2:6" ht="13.5" customHeight="1" thickBot="1">
      <c r="B19" s="96" t="s">
        <v>58</v>
      </c>
      <c r="C19" s="97" t="s">
        <v>136</v>
      </c>
      <c r="D19" s="98">
        <f>D20+D21+D23+D24</f>
        <v>6842</v>
      </c>
      <c r="E19" s="98"/>
      <c r="F19" s="99">
        <f>SUM(F20:F24)</f>
        <v>0</v>
      </c>
    </row>
    <row r="20" spans="2:6" ht="13.5" customHeight="1">
      <c r="B20" s="100" t="s">
        <v>137</v>
      </c>
      <c r="C20" s="58" t="s">
        <v>138</v>
      </c>
      <c r="D20" s="101">
        <v>3000</v>
      </c>
      <c r="E20" s="101"/>
      <c r="F20" s="102"/>
    </row>
    <row r="21" spans="2:6" ht="13.5" customHeight="1">
      <c r="B21" s="100" t="s">
        <v>139</v>
      </c>
      <c r="C21" s="58" t="s">
        <v>140</v>
      </c>
      <c r="D21" s="101">
        <v>1499</v>
      </c>
      <c r="E21" s="101"/>
      <c r="F21" s="102"/>
    </row>
    <row r="22" spans="2:6" ht="13.5" customHeight="1">
      <c r="B22" s="100" t="s">
        <v>141</v>
      </c>
      <c r="C22" s="58" t="s">
        <v>142</v>
      </c>
      <c r="D22" s="101"/>
      <c r="E22" s="101"/>
      <c r="F22" s="102"/>
    </row>
    <row r="23" spans="2:6" ht="13.5" customHeight="1">
      <c r="B23" s="100" t="s">
        <v>143</v>
      </c>
      <c r="C23" s="58" t="s">
        <v>144</v>
      </c>
      <c r="D23" s="101">
        <v>2243</v>
      </c>
      <c r="E23" s="101"/>
      <c r="F23" s="102"/>
    </row>
    <row r="24" spans="2:6" ht="13.5" customHeight="1" thickBot="1">
      <c r="B24" s="103" t="s">
        <v>145</v>
      </c>
      <c r="C24" s="104" t="s">
        <v>146</v>
      </c>
      <c r="D24" s="105">
        <v>100</v>
      </c>
      <c r="E24" s="105"/>
      <c r="F24" s="106"/>
    </row>
    <row r="25" spans="2:6" ht="13.5" customHeight="1" thickBot="1">
      <c r="B25" s="96" t="s">
        <v>59</v>
      </c>
      <c r="C25" s="97" t="s">
        <v>147</v>
      </c>
      <c r="D25" s="98">
        <f>D26+D27+D28+D29+D30</f>
        <v>22798</v>
      </c>
      <c r="E25" s="98">
        <f>E26+E27+E28+E29+E30</f>
        <v>0</v>
      </c>
      <c r="F25" s="180">
        <f>F26+F27+F28+F29+F30</f>
        <v>0</v>
      </c>
    </row>
    <row r="26" spans="2:6" ht="13.5" customHeight="1">
      <c r="B26" s="107" t="s">
        <v>61</v>
      </c>
      <c r="C26" s="108" t="s">
        <v>148</v>
      </c>
      <c r="D26" s="109">
        <v>18242</v>
      </c>
      <c r="E26" s="109"/>
      <c r="F26" s="110"/>
    </row>
    <row r="27" spans="2:6" ht="13.5" customHeight="1">
      <c r="B27" s="107" t="s">
        <v>62</v>
      </c>
      <c r="C27" s="58" t="s">
        <v>33</v>
      </c>
      <c r="D27" s="101">
        <v>4556</v>
      </c>
      <c r="E27" s="101"/>
      <c r="F27" s="102"/>
    </row>
    <row r="28" spans="2:6" ht="13.5" customHeight="1">
      <c r="B28" s="107" t="s">
        <v>63</v>
      </c>
      <c r="C28" s="58" t="s">
        <v>149</v>
      </c>
      <c r="D28" s="111"/>
      <c r="E28" s="111"/>
      <c r="F28" s="112"/>
    </row>
    <row r="29" spans="2:6" ht="13.5" customHeight="1">
      <c r="B29" s="107" t="s">
        <v>150</v>
      </c>
      <c r="C29" s="58" t="s">
        <v>151</v>
      </c>
      <c r="D29" s="101"/>
      <c r="E29" s="101"/>
      <c r="F29" s="102"/>
    </row>
    <row r="30" spans="2:6" ht="13.5" customHeight="1">
      <c r="B30" s="107" t="s">
        <v>152</v>
      </c>
      <c r="C30" s="113" t="s">
        <v>153</v>
      </c>
      <c r="D30" s="114">
        <f>D31+D32+D33</f>
        <v>0</v>
      </c>
      <c r="E30" s="114"/>
      <c r="F30" s="115">
        <f>F31+F32+F33</f>
        <v>0</v>
      </c>
    </row>
    <row r="31" spans="2:6" ht="13.5" customHeight="1">
      <c r="B31" s="100" t="s">
        <v>154</v>
      </c>
      <c r="C31" s="116" t="s">
        <v>155</v>
      </c>
      <c r="D31" s="91"/>
      <c r="E31" s="91"/>
      <c r="F31" s="117"/>
    </row>
    <row r="32" spans="2:6" ht="13.5" customHeight="1">
      <c r="B32" s="100" t="s">
        <v>156</v>
      </c>
      <c r="C32" s="116" t="s">
        <v>32</v>
      </c>
      <c r="D32" s="91"/>
      <c r="E32" s="91"/>
      <c r="F32" s="117"/>
    </row>
    <row r="33" spans="2:6" ht="13.5" customHeight="1" thickBot="1">
      <c r="B33" s="118" t="s">
        <v>157</v>
      </c>
      <c r="C33" s="119" t="s">
        <v>158</v>
      </c>
      <c r="D33" s="120"/>
      <c r="E33" s="120"/>
      <c r="F33" s="121"/>
    </row>
    <row r="34" spans="2:6" ht="13.5" customHeight="1" thickBot="1">
      <c r="B34" s="96" t="s">
        <v>64</v>
      </c>
      <c r="C34" s="97" t="s">
        <v>159</v>
      </c>
      <c r="D34" s="98">
        <f>SUM(D35:D37)</f>
        <v>862</v>
      </c>
      <c r="E34" s="98"/>
      <c r="F34" s="99">
        <f>SUM(F35:F37)</f>
        <v>0</v>
      </c>
    </row>
    <row r="35" spans="2:6" ht="13.5" customHeight="1">
      <c r="B35" s="107" t="s">
        <v>160</v>
      </c>
      <c r="C35" s="108" t="s">
        <v>26</v>
      </c>
      <c r="D35" s="109"/>
      <c r="E35" s="109"/>
      <c r="F35" s="110"/>
    </row>
    <row r="36" spans="2:6" ht="13.5" customHeight="1">
      <c r="B36" s="122" t="s">
        <v>161</v>
      </c>
      <c r="C36" s="58" t="s">
        <v>162</v>
      </c>
      <c r="D36" s="123">
        <v>862</v>
      </c>
      <c r="E36" s="123"/>
      <c r="F36" s="124"/>
    </row>
    <row r="37" spans="2:6" ht="13.5" customHeight="1" thickBot="1">
      <c r="B37" s="118" t="s">
        <v>163</v>
      </c>
      <c r="C37" s="125" t="s">
        <v>226</v>
      </c>
      <c r="D37" s="111"/>
      <c r="E37" s="111"/>
      <c r="F37" s="112"/>
    </row>
    <row r="38" spans="2:6" ht="13.5" customHeight="1" thickBot="1">
      <c r="B38" s="96" t="s">
        <v>66</v>
      </c>
      <c r="C38" s="97" t="s">
        <v>164</v>
      </c>
      <c r="D38" s="98">
        <f>D39+D43+D47+D48</f>
        <v>339063</v>
      </c>
      <c r="E38" s="98">
        <f>E39+E43+E47+E48</f>
        <v>0</v>
      </c>
      <c r="F38" s="180">
        <f>F39+F43+F47+F48</f>
        <v>0</v>
      </c>
    </row>
    <row r="39" spans="2:6" ht="13.5" customHeight="1">
      <c r="B39" s="107" t="s">
        <v>165</v>
      </c>
      <c r="C39" s="126" t="s">
        <v>166</v>
      </c>
      <c r="D39" s="127">
        <f>D40+D41+D42</f>
        <v>44727</v>
      </c>
      <c r="E39" s="127"/>
      <c r="F39" s="145">
        <f>F40+F41+F42</f>
        <v>0</v>
      </c>
    </row>
    <row r="40" spans="2:6" ht="13.5" customHeight="1">
      <c r="B40" s="100" t="s">
        <v>167</v>
      </c>
      <c r="C40" s="116" t="s">
        <v>6</v>
      </c>
      <c r="D40" s="91">
        <f>349+1927</f>
        <v>2276</v>
      </c>
      <c r="E40" s="91"/>
      <c r="F40" s="117"/>
    </row>
    <row r="41" spans="2:6" ht="13.5" customHeight="1">
      <c r="B41" s="100" t="s">
        <v>168</v>
      </c>
      <c r="C41" s="116" t="s">
        <v>227</v>
      </c>
      <c r="D41" s="91">
        <v>42451</v>
      </c>
      <c r="E41" s="91"/>
      <c r="F41" s="117"/>
    </row>
    <row r="42" spans="2:6" ht="13.5" customHeight="1">
      <c r="B42" s="118" t="s">
        <v>169</v>
      </c>
      <c r="C42" s="119" t="s">
        <v>170</v>
      </c>
      <c r="D42" s="120"/>
      <c r="E42" s="120"/>
      <c r="F42" s="121"/>
    </row>
    <row r="43" spans="2:6" ht="13.5" customHeight="1">
      <c r="B43" s="100" t="s">
        <v>171</v>
      </c>
      <c r="C43" s="113" t="s">
        <v>172</v>
      </c>
      <c r="D43" s="114"/>
      <c r="E43" s="114">
        <f>SUM(E44:E46)</f>
        <v>0</v>
      </c>
      <c r="F43" s="188">
        <f>SUM(F44:F46)</f>
        <v>0</v>
      </c>
    </row>
    <row r="44" spans="2:6" ht="13.5" customHeight="1">
      <c r="B44" s="100" t="s">
        <v>173</v>
      </c>
      <c r="C44" s="116" t="s">
        <v>6</v>
      </c>
      <c r="D44" s="91"/>
      <c r="E44" s="91"/>
      <c r="F44" s="117"/>
    </row>
    <row r="45" spans="2:6" ht="13.5" customHeight="1">
      <c r="B45" s="100" t="s">
        <v>174</v>
      </c>
      <c r="C45" s="116" t="s">
        <v>227</v>
      </c>
      <c r="D45" s="91"/>
      <c r="E45" s="91"/>
      <c r="F45" s="117"/>
    </row>
    <row r="46" spans="2:6" ht="13.5" customHeight="1">
      <c r="B46" s="118" t="s">
        <v>175</v>
      </c>
      <c r="C46" s="119" t="s">
        <v>176</v>
      </c>
      <c r="D46" s="120"/>
      <c r="E46" s="120"/>
      <c r="F46" s="121"/>
    </row>
    <row r="47" spans="2:6" ht="13.5" customHeight="1">
      <c r="B47" s="100" t="s">
        <v>177</v>
      </c>
      <c r="C47" s="113" t="s">
        <v>178</v>
      </c>
      <c r="D47" s="128">
        <v>1650</v>
      </c>
      <c r="E47" s="128"/>
      <c r="F47" s="129"/>
    </row>
    <row r="48" spans="2:6" ht="13.5" customHeight="1" thickBot="1">
      <c r="B48" s="122" t="s">
        <v>179</v>
      </c>
      <c r="C48" s="130" t="s">
        <v>180</v>
      </c>
      <c r="D48" s="131">
        <v>292686</v>
      </c>
      <c r="E48" s="131"/>
      <c r="F48" s="132"/>
    </row>
    <row r="49" spans="2:6" ht="13.5" customHeight="1" thickBot="1">
      <c r="B49" s="96" t="s">
        <v>67</v>
      </c>
      <c r="C49" s="97" t="s">
        <v>181</v>
      </c>
      <c r="D49" s="133">
        <f>D50+D51</f>
        <v>0</v>
      </c>
      <c r="E49" s="133"/>
      <c r="F49" s="134">
        <f>F50+F51</f>
        <v>0</v>
      </c>
    </row>
    <row r="50" spans="2:6" ht="13.5" customHeight="1">
      <c r="B50" s="135" t="s">
        <v>182</v>
      </c>
      <c r="C50" s="136" t="s">
        <v>183</v>
      </c>
      <c r="D50" s="137"/>
      <c r="E50" s="137"/>
      <c r="F50" s="138"/>
    </row>
    <row r="51" spans="2:6" ht="13.5" customHeight="1" thickBot="1">
      <c r="B51" s="103" t="s">
        <v>184</v>
      </c>
      <c r="C51" s="108" t="s">
        <v>185</v>
      </c>
      <c r="D51" s="139"/>
      <c r="E51" s="139"/>
      <c r="F51" s="140"/>
    </row>
    <row r="52" spans="2:6" ht="13.5" customHeight="1" thickBot="1">
      <c r="B52" s="96" t="s">
        <v>69</v>
      </c>
      <c r="C52" s="97" t="s">
        <v>186</v>
      </c>
      <c r="D52" s="98">
        <f>SUM(D53:D54)</f>
        <v>300</v>
      </c>
      <c r="E52" s="98"/>
      <c r="F52" s="99">
        <f>SUM(F53:F54)</f>
        <v>0</v>
      </c>
    </row>
    <row r="53" spans="2:6" ht="13.5" customHeight="1">
      <c r="B53" s="107" t="s">
        <v>187</v>
      </c>
      <c r="C53" s="108" t="s">
        <v>228</v>
      </c>
      <c r="D53" s="109"/>
      <c r="E53" s="109"/>
      <c r="F53" s="110"/>
    </row>
    <row r="54" spans="2:6" ht="13.5" customHeight="1" thickBot="1">
      <c r="B54" s="100" t="s">
        <v>188</v>
      </c>
      <c r="C54" s="58" t="s">
        <v>189</v>
      </c>
      <c r="D54" s="101">
        <v>300</v>
      </c>
      <c r="E54" s="101"/>
      <c r="F54" s="102"/>
    </row>
    <row r="55" spans="2:6" ht="13.5" customHeight="1" thickBot="1">
      <c r="B55" s="141" t="s">
        <v>70</v>
      </c>
      <c r="C55" s="142" t="s">
        <v>190</v>
      </c>
      <c r="D55" s="143">
        <f>D10+D19+D25+D34+D38+D49+D52</f>
        <v>384379</v>
      </c>
      <c r="E55" s="143"/>
      <c r="F55" s="144">
        <f>F10+F25+F34+F38+F49+F52</f>
        <v>0</v>
      </c>
    </row>
    <row r="56" spans="2:6" ht="13.5" customHeight="1">
      <c r="B56" s="107" t="s">
        <v>72</v>
      </c>
      <c r="C56" s="126" t="s">
        <v>191</v>
      </c>
      <c r="D56" s="127">
        <f>D57+D58</f>
        <v>4183</v>
      </c>
      <c r="E56" s="127"/>
      <c r="F56" s="145">
        <f>F57+F58</f>
        <v>0</v>
      </c>
    </row>
    <row r="57" spans="2:6" ht="13.5" customHeight="1">
      <c r="B57" s="107" t="s">
        <v>192</v>
      </c>
      <c r="C57" s="146" t="s">
        <v>193</v>
      </c>
      <c r="D57" s="95">
        <v>4183</v>
      </c>
      <c r="E57" s="95"/>
      <c r="F57" s="147"/>
    </row>
    <row r="58" spans="2:6" ht="13.5" customHeight="1">
      <c r="B58" s="107" t="s">
        <v>194</v>
      </c>
      <c r="C58" s="116" t="s">
        <v>195</v>
      </c>
      <c r="D58" s="91"/>
      <c r="E58" s="91"/>
      <c r="F58" s="117"/>
    </row>
    <row r="59" spans="2:6" ht="13.5" customHeight="1" thickBot="1">
      <c r="B59" s="122" t="s">
        <v>196</v>
      </c>
      <c r="C59" s="148" t="s">
        <v>197</v>
      </c>
      <c r="D59" s="123"/>
      <c r="E59" s="123"/>
      <c r="F59" s="124"/>
    </row>
    <row r="60" spans="2:6" ht="13.5" customHeight="1" thickBot="1">
      <c r="B60" s="96" t="s">
        <v>198</v>
      </c>
      <c r="C60" s="97" t="s">
        <v>199</v>
      </c>
      <c r="D60" s="149"/>
      <c r="E60" s="149"/>
      <c r="F60" s="150"/>
    </row>
    <row r="61" spans="2:6" ht="13.5" customHeight="1" thickBot="1">
      <c r="B61" s="96" t="s">
        <v>200</v>
      </c>
      <c r="C61" s="151" t="s">
        <v>201</v>
      </c>
      <c r="D61" s="98">
        <f>D55+D56+D59+D60</f>
        <v>388562</v>
      </c>
      <c r="E61" s="98"/>
      <c r="F61" s="99">
        <f>F55+F56+F59+F60</f>
        <v>0</v>
      </c>
    </row>
  </sheetData>
  <sheetProtection/>
  <mergeCells count="4">
    <mergeCell ref="E7:F7"/>
    <mergeCell ref="E6:F6"/>
    <mergeCell ref="A1:G1"/>
    <mergeCell ref="A3:G5"/>
  </mergeCells>
  <printOptions/>
  <pageMargins left="0.26" right="0.24" top="0.16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8"/>
  <sheetViews>
    <sheetView zoomScalePageLayoutView="0" workbookViewId="0" topLeftCell="A1">
      <selection activeCell="C8" sqref="C8"/>
    </sheetView>
  </sheetViews>
  <sheetFormatPr defaultColWidth="9.140625" defaultRowHeight="12.75"/>
  <cols>
    <col min="2" max="2" width="7.28125" style="0" customWidth="1"/>
    <col min="3" max="3" width="43.8515625" style="0" customWidth="1"/>
    <col min="4" max="4" width="10.00390625" style="0" customWidth="1"/>
  </cols>
  <sheetData>
    <row r="2" spans="1:7" ht="12.75">
      <c r="A2" s="308" t="s">
        <v>307</v>
      </c>
      <c r="B2" s="308"/>
      <c r="C2" s="308"/>
      <c r="D2" s="308"/>
      <c r="E2" s="308"/>
      <c r="F2" s="308"/>
      <c r="G2" s="308"/>
    </row>
    <row r="4" spans="1:7" ht="12.75">
      <c r="A4" s="309" t="s">
        <v>290</v>
      </c>
      <c r="B4" s="309"/>
      <c r="C4" s="309"/>
      <c r="D4" s="309"/>
      <c r="E4" s="309"/>
      <c r="F4" s="309"/>
      <c r="G4" s="309"/>
    </row>
    <row r="5" spans="1:7" ht="12.75">
      <c r="A5" s="309"/>
      <c r="B5" s="309"/>
      <c r="C5" s="309"/>
      <c r="D5" s="309"/>
      <c r="E5" s="309"/>
      <c r="F5" s="309"/>
      <c r="G5" s="309"/>
    </row>
    <row r="6" spans="1:7" ht="12.75">
      <c r="A6" s="309"/>
      <c r="B6" s="309"/>
      <c r="C6" s="309"/>
      <c r="D6" s="309"/>
      <c r="E6" s="309"/>
      <c r="F6" s="309"/>
      <c r="G6" s="309"/>
    </row>
    <row r="8" spans="2:6" ht="16.5" thickBot="1">
      <c r="B8" s="154"/>
      <c r="C8" s="154"/>
      <c r="D8" s="154"/>
      <c r="E8" s="310" t="s">
        <v>275</v>
      </c>
      <c r="F8" s="310"/>
    </row>
    <row r="9" spans="2:6" ht="24.75" thickBot="1">
      <c r="B9" s="73" t="s">
        <v>202</v>
      </c>
      <c r="C9" s="56" t="s">
        <v>203</v>
      </c>
      <c r="D9" s="56" t="s">
        <v>25</v>
      </c>
      <c r="E9" s="56"/>
      <c r="F9" s="56"/>
    </row>
    <row r="10" spans="2:6" ht="13.5" thickBot="1">
      <c r="B10" s="74">
        <v>1</v>
      </c>
      <c r="C10" s="75">
        <v>2</v>
      </c>
      <c r="D10" s="75">
        <v>3</v>
      </c>
      <c r="E10" s="75">
        <v>4</v>
      </c>
      <c r="F10" s="76">
        <v>5</v>
      </c>
    </row>
    <row r="11" spans="2:6" ht="13.5" customHeight="1" thickBot="1">
      <c r="B11" s="77">
        <v>14</v>
      </c>
      <c r="C11" s="160" t="s">
        <v>204</v>
      </c>
      <c r="D11" s="79">
        <f>SUM(D12:D24)</f>
        <v>98741</v>
      </c>
      <c r="E11" s="161">
        <f>SUM(E12:E24)</f>
        <v>0</v>
      </c>
      <c r="F11" s="175">
        <f>SUM(F12:F24)</f>
        <v>0</v>
      </c>
    </row>
    <row r="12" spans="2:6" ht="13.5" customHeight="1">
      <c r="B12" s="135" t="s">
        <v>229</v>
      </c>
      <c r="C12" s="136" t="s">
        <v>205</v>
      </c>
      <c r="D12" s="137">
        <v>15793</v>
      </c>
      <c r="E12" s="162"/>
      <c r="F12" s="176"/>
    </row>
    <row r="13" spans="2:6" ht="13.5" customHeight="1">
      <c r="B13" s="100" t="s">
        <v>230</v>
      </c>
      <c r="C13" s="58" t="s">
        <v>206</v>
      </c>
      <c r="D13" s="101">
        <v>3421</v>
      </c>
      <c r="E13" s="163"/>
      <c r="F13" s="177"/>
    </row>
    <row r="14" spans="2:6" ht="13.5" customHeight="1">
      <c r="B14" s="100" t="s">
        <v>231</v>
      </c>
      <c r="C14" s="58" t="s">
        <v>207</v>
      </c>
      <c r="D14" s="111">
        <v>6722</v>
      </c>
      <c r="E14" s="164"/>
      <c r="F14" s="178"/>
    </row>
    <row r="15" spans="2:6" ht="13.5" customHeight="1">
      <c r="B15" s="100" t="s">
        <v>232</v>
      </c>
      <c r="C15" s="165" t="s">
        <v>208</v>
      </c>
      <c r="D15" s="111">
        <v>8365</v>
      </c>
      <c r="E15" s="164"/>
      <c r="F15" s="178"/>
    </row>
    <row r="16" spans="2:6" ht="13.5" customHeight="1">
      <c r="B16" s="100" t="s">
        <v>233</v>
      </c>
      <c r="C16" s="158" t="s">
        <v>209</v>
      </c>
      <c r="D16" s="111">
        <v>4640</v>
      </c>
      <c r="E16" s="164"/>
      <c r="F16" s="178"/>
    </row>
    <row r="17" spans="2:6" ht="13.5" customHeight="1">
      <c r="B17" s="100" t="s">
        <v>234</v>
      </c>
      <c r="C17" s="58" t="s">
        <v>210</v>
      </c>
      <c r="D17" s="111">
        <v>258</v>
      </c>
      <c r="E17" s="164"/>
      <c r="F17" s="178"/>
    </row>
    <row r="18" spans="2:6" ht="12.75">
      <c r="B18" s="100" t="s">
        <v>235</v>
      </c>
      <c r="C18" s="57" t="s">
        <v>252</v>
      </c>
      <c r="D18" s="111">
        <v>963</v>
      </c>
      <c r="E18" s="164"/>
      <c r="F18" s="178"/>
    </row>
    <row r="19" spans="2:6" ht="12.75">
      <c r="B19" s="100" t="s">
        <v>236</v>
      </c>
      <c r="C19" s="57" t="s">
        <v>253</v>
      </c>
      <c r="D19" s="111">
        <v>15274</v>
      </c>
      <c r="E19" s="164"/>
      <c r="F19" s="178"/>
    </row>
    <row r="20" spans="2:6" ht="12.75">
      <c r="B20" s="100" t="s">
        <v>237</v>
      </c>
      <c r="C20" s="57" t="s">
        <v>254</v>
      </c>
      <c r="D20" s="111">
        <v>423</v>
      </c>
      <c r="E20" s="164"/>
      <c r="F20" s="178"/>
    </row>
    <row r="21" spans="2:6" ht="12.75">
      <c r="B21" s="100" t="s">
        <v>238</v>
      </c>
      <c r="C21" s="57" t="s">
        <v>255</v>
      </c>
      <c r="D21" s="111">
        <v>42052</v>
      </c>
      <c r="E21" s="164"/>
      <c r="F21" s="178"/>
    </row>
    <row r="22" spans="2:6" ht="13.5" customHeight="1">
      <c r="B22" s="100" t="s">
        <v>239</v>
      </c>
      <c r="C22" s="58" t="s">
        <v>256</v>
      </c>
      <c r="D22" s="111">
        <v>830</v>
      </c>
      <c r="E22" s="164"/>
      <c r="F22" s="178"/>
    </row>
    <row r="23" spans="2:6" ht="13.5" customHeight="1">
      <c r="B23" s="100" t="s">
        <v>240</v>
      </c>
      <c r="C23" s="58" t="s">
        <v>211</v>
      </c>
      <c r="D23" s="111"/>
      <c r="E23" s="164"/>
      <c r="F23" s="178"/>
    </row>
    <row r="24" spans="2:6" ht="13.5" customHeight="1" thickBot="1">
      <c r="B24" s="100" t="s">
        <v>257</v>
      </c>
      <c r="C24" s="167" t="s">
        <v>19</v>
      </c>
      <c r="D24" s="139"/>
      <c r="E24" s="168"/>
      <c r="F24" s="179"/>
    </row>
    <row r="25" spans="2:6" ht="13.5" customHeight="1" thickBot="1">
      <c r="B25" s="96">
        <v>15</v>
      </c>
      <c r="C25" s="169" t="s">
        <v>212</v>
      </c>
      <c r="D25" s="98">
        <f>SUM(D26:D32)</f>
        <v>293321</v>
      </c>
      <c r="E25" s="170">
        <f>SUM(E26:E32)</f>
        <v>0</v>
      </c>
      <c r="F25" s="180">
        <f>SUM(F26:F32)</f>
        <v>0</v>
      </c>
    </row>
    <row r="26" spans="2:6" ht="12.75">
      <c r="B26" s="107" t="s">
        <v>241</v>
      </c>
      <c r="C26" s="108" t="s">
        <v>213</v>
      </c>
      <c r="D26" s="109">
        <v>635</v>
      </c>
      <c r="E26" s="171"/>
      <c r="F26" s="181"/>
    </row>
    <row r="27" spans="2:6" ht="13.5" customHeight="1">
      <c r="B27" s="107" t="s">
        <v>242</v>
      </c>
      <c r="C27" s="58" t="s">
        <v>258</v>
      </c>
      <c r="D27" s="101"/>
      <c r="E27" s="163"/>
      <c r="F27" s="177"/>
    </row>
    <row r="28" spans="2:6" ht="13.5" customHeight="1">
      <c r="B28" s="107" t="s">
        <v>243</v>
      </c>
      <c r="C28" s="58" t="s">
        <v>214</v>
      </c>
      <c r="D28" s="101"/>
      <c r="E28" s="163"/>
      <c r="F28" s="177"/>
    </row>
    <row r="29" spans="2:6" ht="13.5" customHeight="1">
      <c r="B29" s="107" t="s">
        <v>244</v>
      </c>
      <c r="C29" s="58" t="s">
        <v>215</v>
      </c>
      <c r="D29" s="101"/>
      <c r="E29" s="163"/>
      <c r="F29" s="177"/>
    </row>
    <row r="30" spans="2:6" ht="13.5" customHeight="1">
      <c r="B30" s="107" t="s">
        <v>245</v>
      </c>
      <c r="C30" s="58" t="s">
        <v>216</v>
      </c>
      <c r="D30" s="101"/>
      <c r="E30" s="163"/>
      <c r="F30" s="177"/>
    </row>
    <row r="31" spans="2:6" ht="13.5" customHeight="1">
      <c r="B31" s="107" t="s">
        <v>246</v>
      </c>
      <c r="C31" s="166" t="s">
        <v>37</v>
      </c>
      <c r="D31" s="111"/>
      <c r="E31" s="164"/>
      <c r="F31" s="178"/>
    </row>
    <row r="32" spans="2:6" ht="13.5" customHeight="1" thickBot="1">
      <c r="B32" s="107" t="s">
        <v>247</v>
      </c>
      <c r="C32" s="166" t="s">
        <v>217</v>
      </c>
      <c r="D32" s="111">
        <v>292686</v>
      </c>
      <c r="E32" s="164"/>
      <c r="F32" s="178"/>
    </row>
    <row r="33" spans="2:6" ht="13.5" customHeight="1" thickBot="1">
      <c r="B33" s="96">
        <v>16</v>
      </c>
      <c r="C33" s="169" t="s">
        <v>218</v>
      </c>
      <c r="D33" s="98">
        <f>SUM(D34:D35)</f>
        <v>500</v>
      </c>
      <c r="E33" s="170">
        <f>SUM(E34:E35)</f>
        <v>0</v>
      </c>
      <c r="F33" s="180">
        <f>SUM(F34:F35)</f>
        <v>0</v>
      </c>
    </row>
    <row r="34" spans="2:6" ht="13.5" customHeight="1">
      <c r="B34" s="107" t="s">
        <v>248</v>
      </c>
      <c r="C34" s="108" t="s">
        <v>219</v>
      </c>
      <c r="D34" s="109">
        <v>500</v>
      </c>
      <c r="E34" s="171"/>
      <c r="F34" s="181"/>
    </row>
    <row r="35" spans="2:6" ht="13.5" customHeight="1" thickBot="1">
      <c r="B35" s="100" t="s">
        <v>249</v>
      </c>
      <c r="C35" s="58" t="s">
        <v>39</v>
      </c>
      <c r="D35" s="101"/>
      <c r="E35" s="163"/>
      <c r="F35" s="177"/>
    </row>
    <row r="36" spans="2:6" ht="13.5" customHeight="1" thickBot="1">
      <c r="B36" s="96">
        <v>17</v>
      </c>
      <c r="C36" s="169" t="s">
        <v>220</v>
      </c>
      <c r="D36" s="149"/>
      <c r="E36" s="172"/>
      <c r="F36" s="182"/>
    </row>
    <row r="37" spans="2:6" ht="13.5" customHeight="1" thickBot="1">
      <c r="B37" s="96">
        <v>18</v>
      </c>
      <c r="C37" s="169" t="s">
        <v>221</v>
      </c>
      <c r="D37" s="149"/>
      <c r="E37" s="172"/>
      <c r="F37" s="182"/>
    </row>
    <row r="38" spans="2:6" ht="13.5" customHeight="1" thickBot="1">
      <c r="B38" s="96">
        <v>19</v>
      </c>
      <c r="C38" s="169" t="s">
        <v>222</v>
      </c>
      <c r="D38" s="98">
        <f>SUM(D39:D40)</f>
        <v>0</v>
      </c>
      <c r="E38" s="170">
        <f>SUM(E39:E40)</f>
        <v>0</v>
      </c>
      <c r="F38" s="180">
        <f>SUM(F39:F40)</f>
        <v>0</v>
      </c>
    </row>
    <row r="39" spans="2:6" ht="13.5" customHeight="1">
      <c r="B39" s="107" t="s">
        <v>250</v>
      </c>
      <c r="C39" s="108" t="s">
        <v>223</v>
      </c>
      <c r="D39" s="109"/>
      <c r="E39" s="171"/>
      <c r="F39" s="181"/>
    </row>
    <row r="40" spans="2:6" ht="13.5" customHeight="1" thickBot="1">
      <c r="B40" s="118" t="s">
        <v>251</v>
      </c>
      <c r="C40" s="166" t="s">
        <v>224</v>
      </c>
      <c r="D40" s="111"/>
      <c r="E40" s="164"/>
      <c r="F40" s="178"/>
    </row>
    <row r="41" spans="2:6" ht="13.5" customHeight="1" thickBot="1">
      <c r="B41" s="96">
        <v>20</v>
      </c>
      <c r="C41" s="173" t="s">
        <v>225</v>
      </c>
      <c r="D41" s="98">
        <f>D11+D25+D33+D36+D37+D38</f>
        <v>392562</v>
      </c>
      <c r="E41" s="170">
        <f>E11+E25+E33+E36+E37+E38</f>
        <v>0</v>
      </c>
      <c r="F41" s="180">
        <f>F11+F25+F33+F36+F37+F38</f>
        <v>0</v>
      </c>
    </row>
    <row r="42" spans="2:6" ht="13.5" customHeight="1">
      <c r="B42" s="155"/>
      <c r="C42" s="159"/>
      <c r="D42" s="156"/>
      <c r="E42" s="157"/>
      <c r="F42" s="156"/>
    </row>
    <row r="43" spans="2:6" ht="16.5" thickBot="1">
      <c r="B43" s="153"/>
      <c r="C43" s="153"/>
      <c r="D43" s="153"/>
      <c r="E43" s="153"/>
      <c r="F43" s="174"/>
    </row>
    <row r="44" spans="2:6" ht="33" customHeight="1" thickBot="1">
      <c r="B44" s="311" t="s">
        <v>291</v>
      </c>
      <c r="C44" s="312"/>
      <c r="D44" s="312"/>
      <c r="E44" s="312"/>
      <c r="F44" s="313"/>
    </row>
    <row r="45" spans="2:6" ht="16.5" thickBot="1">
      <c r="B45" s="319" t="s">
        <v>9</v>
      </c>
      <c r="C45" s="320"/>
      <c r="D45" s="320"/>
      <c r="E45" s="320"/>
      <c r="F45" s="321"/>
    </row>
    <row r="46" spans="2:6" ht="12.75">
      <c r="B46" s="322" t="s">
        <v>259</v>
      </c>
      <c r="C46" s="323"/>
      <c r="D46" s="323"/>
      <c r="E46" s="324"/>
      <c r="F46" s="183">
        <v>304362</v>
      </c>
    </row>
    <row r="47" spans="2:6" ht="12.75">
      <c r="B47" s="325" t="s">
        <v>260</v>
      </c>
      <c r="C47" s="326"/>
      <c r="D47" s="326"/>
      <c r="E47" s="327"/>
      <c r="F47" s="184">
        <v>19373</v>
      </c>
    </row>
    <row r="48" spans="2:6" ht="13.5" thickBot="1">
      <c r="B48" s="328" t="s">
        <v>261</v>
      </c>
      <c r="C48" s="329"/>
      <c r="D48" s="329"/>
      <c r="E48" s="330"/>
      <c r="F48" s="185">
        <v>47007</v>
      </c>
    </row>
    <row r="49" spans="2:6" ht="14.25" thickBot="1">
      <c r="B49" s="314" t="s">
        <v>52</v>
      </c>
      <c r="C49" s="314"/>
      <c r="D49" s="314"/>
      <c r="E49" s="315"/>
      <c r="F49" s="186">
        <f>SUM(F46:F48)</f>
        <v>370742</v>
      </c>
    </row>
    <row r="50" spans="2:6" ht="14.25" thickBot="1">
      <c r="B50" s="314" t="s">
        <v>262</v>
      </c>
      <c r="C50" s="314"/>
      <c r="D50" s="314"/>
      <c r="E50" s="315"/>
      <c r="F50" s="186">
        <v>17820</v>
      </c>
    </row>
    <row r="51" spans="2:6" ht="14.25" thickBot="1">
      <c r="B51" s="314" t="s">
        <v>263</v>
      </c>
      <c r="C51" s="314"/>
      <c r="D51" s="314"/>
      <c r="E51" s="315"/>
      <c r="F51" s="186">
        <f>SUM(F49:F50)</f>
        <v>388562</v>
      </c>
    </row>
    <row r="52" spans="2:6" ht="13.5" customHeight="1" thickBot="1">
      <c r="B52" s="316" t="s">
        <v>8</v>
      </c>
      <c r="C52" s="317"/>
      <c r="D52" s="317"/>
      <c r="E52" s="317"/>
      <c r="F52" s="318"/>
    </row>
    <row r="53" spans="2:6" ht="12.75">
      <c r="B53" s="322" t="s">
        <v>259</v>
      </c>
      <c r="C53" s="323"/>
      <c r="D53" s="323"/>
      <c r="E53" s="324"/>
      <c r="F53" s="183">
        <v>323686</v>
      </c>
    </row>
    <row r="54" spans="2:6" ht="12.75">
      <c r="B54" s="325" t="s">
        <v>260</v>
      </c>
      <c r="C54" s="326"/>
      <c r="D54" s="326"/>
      <c r="E54" s="327"/>
      <c r="F54" s="184">
        <v>17187</v>
      </c>
    </row>
    <row r="55" spans="2:6" ht="13.5" thickBot="1">
      <c r="B55" s="328" t="s">
        <v>261</v>
      </c>
      <c r="C55" s="329"/>
      <c r="D55" s="329"/>
      <c r="E55" s="330"/>
      <c r="F55" s="185">
        <v>42052</v>
      </c>
    </row>
    <row r="56" spans="2:6" ht="14.25" thickBot="1">
      <c r="B56" s="314" t="s">
        <v>52</v>
      </c>
      <c r="C56" s="314"/>
      <c r="D56" s="314"/>
      <c r="E56" s="315"/>
      <c r="F56" s="186">
        <f>SUM(F53:F55)</f>
        <v>382925</v>
      </c>
    </row>
    <row r="57" spans="2:6" ht="14.25" thickBot="1">
      <c r="B57" s="331" t="s">
        <v>262</v>
      </c>
      <c r="C57" s="331"/>
      <c r="D57" s="331"/>
      <c r="E57" s="332"/>
      <c r="F57" s="186">
        <v>9637</v>
      </c>
    </row>
    <row r="58" spans="2:6" ht="14.25" thickBot="1">
      <c r="B58" s="331" t="s">
        <v>264</v>
      </c>
      <c r="C58" s="331"/>
      <c r="D58" s="331"/>
      <c r="E58" s="331"/>
      <c r="F58" s="186">
        <f>SUM(F56:F57)</f>
        <v>392562</v>
      </c>
    </row>
  </sheetData>
  <sheetProtection/>
  <mergeCells count="18">
    <mergeCell ref="B57:E57"/>
    <mergeCell ref="B58:E58"/>
    <mergeCell ref="A2:G2"/>
    <mergeCell ref="A4:G6"/>
    <mergeCell ref="B53:E53"/>
    <mergeCell ref="B54:E54"/>
    <mergeCell ref="B55:E55"/>
    <mergeCell ref="B56:E56"/>
    <mergeCell ref="B49:E49"/>
    <mergeCell ref="B50:E50"/>
    <mergeCell ref="E8:F8"/>
    <mergeCell ref="B44:F44"/>
    <mergeCell ref="B51:E51"/>
    <mergeCell ref="B52:F52"/>
    <mergeCell ref="B45:F45"/>
    <mergeCell ref="B46:E46"/>
    <mergeCell ref="B47:E47"/>
    <mergeCell ref="B48:E48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29.421875" style="0" customWidth="1"/>
    <col min="2" max="2" width="12.140625" style="0" customWidth="1"/>
    <col min="4" max="4" width="9.421875" style="0" customWidth="1"/>
    <col min="5" max="5" width="11.8515625" style="0" customWidth="1"/>
    <col min="8" max="8" width="10.421875" style="0" customWidth="1"/>
    <col min="10" max="10" width="13.421875" style="0" customWidth="1"/>
    <col min="11" max="11" width="12.421875" style="0" customWidth="1"/>
    <col min="12" max="12" width="11.57421875" style="0" customWidth="1"/>
  </cols>
  <sheetData>
    <row r="2" spans="1:12" ht="12.75">
      <c r="A2" s="308" t="s">
        <v>308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</row>
    <row r="5" spans="1:12" ht="15.75">
      <c r="A5" s="338" t="s">
        <v>12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spans="1:12" ht="15.75">
      <c r="A6" s="338" t="s">
        <v>11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1:12" ht="15.75">
      <c r="A7" s="54"/>
      <c r="B7" s="53"/>
      <c r="C7" s="53"/>
      <c r="D7" s="10"/>
      <c r="E7" s="11"/>
      <c r="F7" s="13"/>
      <c r="G7" s="13"/>
      <c r="H7" s="12"/>
      <c r="I7" s="12"/>
      <c r="K7" s="339"/>
      <c r="L7" s="339"/>
    </row>
    <row r="8" spans="1:12" ht="15.75">
      <c r="A8" s="54"/>
      <c r="B8" s="53"/>
      <c r="C8" s="53"/>
      <c r="D8" s="10"/>
      <c r="E8" s="11"/>
      <c r="F8" s="13"/>
      <c r="G8" s="13"/>
      <c r="H8" s="12"/>
      <c r="I8" s="12"/>
      <c r="K8" s="340" t="s">
        <v>275</v>
      </c>
      <c r="L8" s="340"/>
    </row>
    <row r="9" spans="1:12" ht="13.5" thickBot="1">
      <c r="A9" s="54"/>
      <c r="B9" s="53"/>
      <c r="C9" s="53"/>
      <c r="D9" s="10"/>
      <c r="E9" s="10"/>
      <c r="F9" s="10"/>
      <c r="G9" s="10"/>
      <c r="L9" s="52"/>
    </row>
    <row r="10" spans="1:12" ht="12.75">
      <c r="A10" s="347" t="s">
        <v>7</v>
      </c>
      <c r="B10" s="333" t="s">
        <v>78</v>
      </c>
      <c r="C10" s="335" t="s">
        <v>84</v>
      </c>
      <c r="D10" s="335" t="s">
        <v>0</v>
      </c>
      <c r="E10" s="335" t="s">
        <v>79</v>
      </c>
      <c r="F10" s="335" t="s">
        <v>15</v>
      </c>
      <c r="G10" s="335" t="s">
        <v>80</v>
      </c>
      <c r="H10" s="335" t="s">
        <v>81</v>
      </c>
      <c r="I10" s="335" t="s">
        <v>76</v>
      </c>
      <c r="J10" s="341" t="s">
        <v>75</v>
      </c>
      <c r="K10" s="343" t="s">
        <v>2</v>
      </c>
      <c r="L10" s="345" t="s">
        <v>1</v>
      </c>
    </row>
    <row r="11" spans="1:12" ht="13.5" thickBot="1">
      <c r="A11" s="348"/>
      <c r="B11" s="334"/>
      <c r="C11" s="336"/>
      <c r="D11" s="337"/>
      <c r="E11" s="337"/>
      <c r="F11" s="337"/>
      <c r="G11" s="337"/>
      <c r="H11" s="337"/>
      <c r="I11" s="337"/>
      <c r="J11" s="342"/>
      <c r="K11" s="344"/>
      <c r="L11" s="346"/>
    </row>
    <row r="12" spans="1:12" ht="13.5" thickBot="1">
      <c r="A12" s="238" t="s">
        <v>10</v>
      </c>
      <c r="B12" s="239"/>
      <c r="C12" s="240"/>
      <c r="D12" s="241"/>
      <c r="E12" s="241"/>
      <c r="F12" s="241"/>
      <c r="G12" s="241"/>
      <c r="H12" s="240"/>
      <c r="I12" s="241"/>
      <c r="J12" s="242"/>
      <c r="K12" s="243"/>
      <c r="L12" s="244"/>
    </row>
    <row r="13" spans="1:12" ht="12.75">
      <c r="A13" s="245" t="s">
        <v>278</v>
      </c>
      <c r="B13" s="265">
        <v>422100</v>
      </c>
      <c r="C13" s="246"/>
      <c r="D13" s="247"/>
      <c r="E13" s="247"/>
      <c r="F13" s="247"/>
      <c r="G13" s="247"/>
      <c r="H13" s="247"/>
      <c r="I13" s="247"/>
      <c r="J13" s="266">
        <v>292686</v>
      </c>
      <c r="K13" s="248">
        <f>SUM(D13:J13)</f>
        <v>292686</v>
      </c>
      <c r="L13" s="249">
        <v>292686</v>
      </c>
    </row>
    <row r="14" spans="1:12" ht="14.25" customHeight="1">
      <c r="A14" s="250" t="s">
        <v>299</v>
      </c>
      <c r="B14" s="252">
        <v>562917</v>
      </c>
      <c r="C14" s="251">
        <v>2.5</v>
      </c>
      <c r="D14" s="252">
        <v>3735</v>
      </c>
      <c r="E14" s="252">
        <v>945</v>
      </c>
      <c r="F14" s="252">
        <v>7959</v>
      </c>
      <c r="G14" s="252"/>
      <c r="H14" s="252"/>
      <c r="I14" s="252"/>
      <c r="J14" s="259"/>
      <c r="K14" s="254">
        <f aca="true" t="shared" si="0" ref="K14:K35">SUM(D14:J14)</f>
        <v>12639</v>
      </c>
      <c r="L14" s="255">
        <v>10508</v>
      </c>
    </row>
    <row r="15" spans="1:12" ht="12.75">
      <c r="A15" s="250" t="s">
        <v>279</v>
      </c>
      <c r="B15" s="267">
        <v>682001</v>
      </c>
      <c r="C15" s="257"/>
      <c r="D15" s="258"/>
      <c r="E15" s="258"/>
      <c r="F15" s="252">
        <v>302</v>
      </c>
      <c r="G15" s="252"/>
      <c r="H15" s="252"/>
      <c r="I15" s="252"/>
      <c r="J15" s="259">
        <v>635</v>
      </c>
      <c r="K15" s="254">
        <f t="shared" si="0"/>
        <v>937</v>
      </c>
      <c r="L15" s="255">
        <v>862</v>
      </c>
    </row>
    <row r="16" spans="1:12" ht="12.75">
      <c r="A16" s="250" t="s">
        <v>3</v>
      </c>
      <c r="B16" s="256">
        <v>841112</v>
      </c>
      <c r="C16" s="257">
        <v>1</v>
      </c>
      <c r="D16" s="258">
        <v>3433</v>
      </c>
      <c r="E16" s="258">
        <v>733</v>
      </c>
      <c r="F16" s="252"/>
      <c r="G16" s="252"/>
      <c r="H16" s="252">
        <v>16660</v>
      </c>
      <c r="I16" s="252">
        <v>500</v>
      </c>
      <c r="J16" s="259"/>
      <c r="K16" s="254">
        <f t="shared" si="0"/>
        <v>21326</v>
      </c>
      <c r="L16" s="255">
        <v>4952</v>
      </c>
    </row>
    <row r="17" spans="1:12" ht="12.75">
      <c r="A17" s="250" t="s">
        <v>301</v>
      </c>
      <c r="B17" s="256">
        <v>841126</v>
      </c>
      <c r="C17" s="257"/>
      <c r="D17" s="258"/>
      <c r="E17" s="258"/>
      <c r="F17" s="252"/>
      <c r="G17" s="252"/>
      <c r="H17" s="252"/>
      <c r="I17" s="252"/>
      <c r="J17" s="259"/>
      <c r="K17" s="254"/>
      <c r="L17" s="255">
        <v>42052</v>
      </c>
    </row>
    <row r="18" spans="1:12" ht="12.75">
      <c r="A18" s="250" t="s">
        <v>280</v>
      </c>
      <c r="B18" s="256">
        <v>841191</v>
      </c>
      <c r="C18" s="257"/>
      <c r="D18" s="258"/>
      <c r="E18" s="258"/>
      <c r="F18" s="252">
        <v>400</v>
      </c>
      <c r="G18" s="252"/>
      <c r="H18" s="252"/>
      <c r="I18" s="252"/>
      <c r="J18" s="259"/>
      <c r="K18" s="254">
        <f t="shared" si="0"/>
        <v>400</v>
      </c>
      <c r="L18" s="255"/>
    </row>
    <row r="19" spans="1:12" ht="12.75">
      <c r="A19" s="250" t="s">
        <v>83</v>
      </c>
      <c r="B19" s="256">
        <v>841402</v>
      </c>
      <c r="C19" s="257"/>
      <c r="D19" s="258"/>
      <c r="E19" s="258"/>
      <c r="F19" s="252">
        <v>1400</v>
      </c>
      <c r="G19" s="252"/>
      <c r="H19" s="252"/>
      <c r="I19" s="252"/>
      <c r="J19" s="259"/>
      <c r="K19" s="254">
        <f t="shared" si="0"/>
        <v>1400</v>
      </c>
      <c r="L19" s="255"/>
    </row>
    <row r="20" spans="1:12" ht="12.75">
      <c r="A20" s="250" t="s">
        <v>82</v>
      </c>
      <c r="B20" s="256">
        <v>841403</v>
      </c>
      <c r="C20" s="257">
        <v>1</v>
      </c>
      <c r="D20" s="258">
        <v>265</v>
      </c>
      <c r="E20" s="258">
        <v>72</v>
      </c>
      <c r="F20" s="252">
        <v>3174</v>
      </c>
      <c r="G20" s="252"/>
      <c r="H20" s="252"/>
      <c r="I20" s="252"/>
      <c r="J20" s="259"/>
      <c r="K20" s="254">
        <f t="shared" si="0"/>
        <v>3511</v>
      </c>
      <c r="L20" s="255">
        <v>248</v>
      </c>
    </row>
    <row r="21" spans="1:12" ht="12.75">
      <c r="A21" s="260" t="s">
        <v>4</v>
      </c>
      <c r="B21" s="256">
        <v>841901</v>
      </c>
      <c r="C21" s="257"/>
      <c r="D21" s="258"/>
      <c r="E21" s="258"/>
      <c r="F21" s="252"/>
      <c r="G21" s="252"/>
      <c r="H21" s="252"/>
      <c r="I21" s="252"/>
      <c r="J21" s="259"/>
      <c r="K21" s="254"/>
      <c r="L21" s="255">
        <v>25334</v>
      </c>
    </row>
    <row r="22" spans="1:12" ht="12.75">
      <c r="A22" s="260" t="s">
        <v>300</v>
      </c>
      <c r="B22" s="256">
        <v>841907</v>
      </c>
      <c r="C22" s="257">
        <v>11</v>
      </c>
      <c r="D22" s="258"/>
      <c r="E22" s="258"/>
      <c r="F22" s="252"/>
      <c r="G22" s="252"/>
      <c r="H22" s="252">
        <v>42052</v>
      </c>
      <c r="I22" s="252"/>
      <c r="J22" s="259"/>
      <c r="K22" s="254">
        <f>D22+E22+F22+G22+H22++I22+J22</f>
        <v>42052</v>
      </c>
      <c r="L22" s="255"/>
    </row>
    <row r="23" spans="1:12" ht="12.75">
      <c r="A23" s="260" t="s">
        <v>302</v>
      </c>
      <c r="B23" s="256">
        <v>862101</v>
      </c>
      <c r="C23" s="257">
        <v>1</v>
      </c>
      <c r="D23" s="258">
        <v>1729</v>
      </c>
      <c r="E23" s="258">
        <v>441</v>
      </c>
      <c r="F23" s="252">
        <v>953</v>
      </c>
      <c r="G23" s="252"/>
      <c r="H23" s="252"/>
      <c r="I23" s="252"/>
      <c r="J23" s="259"/>
      <c r="K23" s="254">
        <f>D23+E23+F23+G23+H23+I23</f>
        <v>3123</v>
      </c>
      <c r="L23" s="255">
        <v>1999</v>
      </c>
    </row>
    <row r="24" spans="1:12" ht="12.75">
      <c r="A24" s="260" t="s">
        <v>305</v>
      </c>
      <c r="B24" s="256">
        <v>869041</v>
      </c>
      <c r="C24" s="257"/>
      <c r="D24" s="258">
        <v>1115</v>
      </c>
      <c r="E24" s="258">
        <v>301</v>
      </c>
      <c r="F24" s="252">
        <v>511</v>
      </c>
      <c r="G24" s="252"/>
      <c r="H24" s="252"/>
      <c r="I24" s="252"/>
      <c r="J24" s="259"/>
      <c r="K24" s="254">
        <f>J24+I24+H24+G24+F24+E24+D24</f>
        <v>1927</v>
      </c>
      <c r="L24" s="255">
        <v>1927</v>
      </c>
    </row>
    <row r="25" spans="1:12" ht="12.75">
      <c r="A25" s="261" t="s">
        <v>281</v>
      </c>
      <c r="B25" s="256">
        <v>882119</v>
      </c>
      <c r="C25" s="257"/>
      <c r="D25" s="258"/>
      <c r="E25" s="258"/>
      <c r="F25" s="252"/>
      <c r="G25" s="252">
        <v>180</v>
      </c>
      <c r="H25" s="252"/>
      <c r="I25" s="252"/>
      <c r="J25" s="259"/>
      <c r="K25" s="254">
        <f t="shared" si="0"/>
        <v>180</v>
      </c>
      <c r="L25" s="255"/>
    </row>
    <row r="26" spans="1:12" ht="12.75">
      <c r="A26" s="261" t="s">
        <v>282</v>
      </c>
      <c r="B26" s="256">
        <v>882122</v>
      </c>
      <c r="C26" s="257"/>
      <c r="D26" s="258"/>
      <c r="E26" s="258"/>
      <c r="F26" s="252"/>
      <c r="G26" s="252">
        <v>250</v>
      </c>
      <c r="H26" s="252"/>
      <c r="I26" s="252"/>
      <c r="J26" s="259"/>
      <c r="K26" s="254">
        <f t="shared" si="0"/>
        <v>250</v>
      </c>
      <c r="L26" s="255"/>
    </row>
    <row r="27" spans="1:12" ht="12.75">
      <c r="A27" s="250" t="s">
        <v>283</v>
      </c>
      <c r="B27" s="256">
        <v>882123</v>
      </c>
      <c r="C27" s="257"/>
      <c r="D27" s="258"/>
      <c r="E27" s="258"/>
      <c r="F27" s="252"/>
      <c r="G27" s="252">
        <v>160</v>
      </c>
      <c r="H27" s="252"/>
      <c r="I27" s="252"/>
      <c r="J27" s="259"/>
      <c r="K27" s="254">
        <f t="shared" si="0"/>
        <v>160</v>
      </c>
      <c r="L27" s="255"/>
    </row>
    <row r="28" spans="1:12" ht="13.5" customHeight="1">
      <c r="A28" s="250" t="s">
        <v>284</v>
      </c>
      <c r="B28" s="256">
        <v>882124</v>
      </c>
      <c r="C28" s="257"/>
      <c r="D28" s="258"/>
      <c r="E28" s="258"/>
      <c r="F28" s="252"/>
      <c r="G28" s="252">
        <v>240</v>
      </c>
      <c r="H28" s="252"/>
      <c r="I28" s="252"/>
      <c r="J28" s="259"/>
      <c r="K28" s="254">
        <f t="shared" si="0"/>
        <v>240</v>
      </c>
      <c r="L28" s="255"/>
    </row>
    <row r="29" spans="1:12" ht="12.75">
      <c r="A29" s="250" t="s">
        <v>5</v>
      </c>
      <c r="B29" s="256">
        <v>889921</v>
      </c>
      <c r="C29" s="257">
        <v>1</v>
      </c>
      <c r="D29" s="258">
        <v>661</v>
      </c>
      <c r="E29" s="258">
        <v>169</v>
      </c>
      <c r="F29" s="252">
        <v>2492</v>
      </c>
      <c r="G29" s="252"/>
      <c r="H29" s="252"/>
      <c r="I29" s="252"/>
      <c r="J29" s="259"/>
      <c r="K29" s="254">
        <f t="shared" si="0"/>
        <v>3322</v>
      </c>
      <c r="L29" s="255">
        <v>2938</v>
      </c>
    </row>
    <row r="30" spans="1:12" ht="13.5" customHeight="1">
      <c r="A30" s="250" t="s">
        <v>285</v>
      </c>
      <c r="B30" s="256">
        <v>890442</v>
      </c>
      <c r="C30" s="251">
        <v>8</v>
      </c>
      <c r="D30" s="258">
        <v>4014</v>
      </c>
      <c r="E30" s="258">
        <v>542</v>
      </c>
      <c r="F30" s="252"/>
      <c r="G30" s="252"/>
      <c r="H30" s="252"/>
      <c r="I30" s="252"/>
      <c r="J30" s="253"/>
      <c r="K30" s="254">
        <f t="shared" si="0"/>
        <v>4556</v>
      </c>
      <c r="L30" s="255">
        <v>4556</v>
      </c>
    </row>
    <row r="31" spans="1:12" ht="12.75">
      <c r="A31" s="250" t="s">
        <v>286</v>
      </c>
      <c r="B31" s="256">
        <v>900400</v>
      </c>
      <c r="C31" s="251"/>
      <c r="D31" s="258"/>
      <c r="E31" s="258"/>
      <c r="F31" s="252">
        <v>1000</v>
      </c>
      <c r="G31" s="252"/>
      <c r="H31" s="252"/>
      <c r="I31" s="252"/>
      <c r="J31" s="253"/>
      <c r="K31" s="254">
        <f t="shared" si="0"/>
        <v>1000</v>
      </c>
      <c r="L31" s="255"/>
    </row>
    <row r="32" spans="1:12" ht="12.75">
      <c r="A32" s="250" t="s">
        <v>288</v>
      </c>
      <c r="B32" s="256">
        <v>910123</v>
      </c>
      <c r="C32" s="251">
        <v>1</v>
      </c>
      <c r="D32" s="258">
        <v>180</v>
      </c>
      <c r="E32" s="258">
        <v>49</v>
      </c>
      <c r="F32" s="252">
        <v>318</v>
      </c>
      <c r="G32" s="252"/>
      <c r="H32" s="252"/>
      <c r="I32" s="252"/>
      <c r="J32" s="253"/>
      <c r="K32" s="254">
        <f>J32+I32+H32+G32+F32+E32+D32</f>
        <v>547</v>
      </c>
      <c r="L32" s="255">
        <v>500</v>
      </c>
    </row>
    <row r="33" spans="1:12" ht="12.75">
      <c r="A33" s="250" t="s">
        <v>303</v>
      </c>
      <c r="B33" s="256">
        <v>910201</v>
      </c>
      <c r="C33" s="251">
        <v>0.5</v>
      </c>
      <c r="D33" s="258">
        <v>661</v>
      </c>
      <c r="E33" s="258">
        <v>169</v>
      </c>
      <c r="F33" s="252">
        <v>37</v>
      </c>
      <c r="G33" s="252"/>
      <c r="H33" s="252"/>
      <c r="I33" s="252"/>
      <c r="J33" s="253"/>
      <c r="K33" s="254">
        <f>J33+I33+H33+G33+F33+E33+D33</f>
        <v>867</v>
      </c>
      <c r="L33" s="255"/>
    </row>
    <row r="34" spans="1:12" ht="12.75">
      <c r="A34" s="250" t="s">
        <v>287</v>
      </c>
      <c r="B34" s="256">
        <v>910502</v>
      </c>
      <c r="C34" s="257"/>
      <c r="D34" s="258"/>
      <c r="E34" s="258"/>
      <c r="F34" s="252">
        <v>1000</v>
      </c>
      <c r="G34" s="252"/>
      <c r="H34" s="252"/>
      <c r="I34" s="252"/>
      <c r="J34" s="259"/>
      <c r="K34" s="254">
        <f t="shared" si="0"/>
        <v>1000</v>
      </c>
      <c r="L34" s="255"/>
    </row>
    <row r="35" spans="1:12" ht="13.5" thickBot="1">
      <c r="A35" s="250" t="s">
        <v>289</v>
      </c>
      <c r="B35" s="256">
        <v>960302</v>
      </c>
      <c r="C35" s="251"/>
      <c r="D35" s="252"/>
      <c r="E35" s="252"/>
      <c r="F35" s="252">
        <v>439</v>
      </c>
      <c r="G35" s="252"/>
      <c r="H35" s="252"/>
      <c r="I35" s="252"/>
      <c r="J35" s="259"/>
      <c r="K35" s="254">
        <f t="shared" si="0"/>
        <v>439</v>
      </c>
      <c r="L35" s="255"/>
    </row>
    <row r="36" spans="1:12" ht="13.5" thickBot="1">
      <c r="A36" s="236" t="s">
        <v>52</v>
      </c>
      <c r="B36" s="237"/>
      <c r="C36" s="262">
        <f aca="true" t="shared" si="1" ref="C36:L36">SUM(C13:C35)</f>
        <v>27</v>
      </c>
      <c r="D36" s="263">
        <f t="shared" si="1"/>
        <v>15793</v>
      </c>
      <c r="E36" s="263">
        <f t="shared" si="1"/>
        <v>3421</v>
      </c>
      <c r="F36" s="263">
        <f t="shared" si="1"/>
        <v>19985</v>
      </c>
      <c r="G36" s="263">
        <f t="shared" si="1"/>
        <v>830</v>
      </c>
      <c r="H36" s="263">
        <f t="shared" si="1"/>
        <v>58712</v>
      </c>
      <c r="I36" s="263">
        <f t="shared" si="1"/>
        <v>500</v>
      </c>
      <c r="J36" s="263">
        <f t="shared" si="1"/>
        <v>293321</v>
      </c>
      <c r="K36" s="263">
        <f t="shared" si="1"/>
        <v>392562</v>
      </c>
      <c r="L36" s="264">
        <f t="shared" si="1"/>
        <v>388562</v>
      </c>
    </row>
  </sheetData>
  <sheetProtection/>
  <mergeCells count="17">
    <mergeCell ref="A2:L2"/>
    <mergeCell ref="I10:I11"/>
    <mergeCell ref="J10:J11"/>
    <mergeCell ref="K10:K11"/>
    <mergeCell ref="L10:L11"/>
    <mergeCell ref="E10:E11"/>
    <mergeCell ref="F10:F11"/>
    <mergeCell ref="G10:G11"/>
    <mergeCell ref="H10:H11"/>
    <mergeCell ref="A10:A11"/>
    <mergeCell ref="B10:B11"/>
    <mergeCell ref="C10:C11"/>
    <mergeCell ref="D10:D11"/>
    <mergeCell ref="A5:L5"/>
    <mergeCell ref="A6:L6"/>
    <mergeCell ref="K7:L7"/>
    <mergeCell ref="K8:L8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9.28125" style="0" customWidth="1"/>
    <col min="2" max="2" width="7.421875" style="0" bestFit="1" customWidth="1"/>
    <col min="3" max="3" width="9.421875" style="0" customWidth="1"/>
    <col min="4" max="4" width="7.28125" style="0" customWidth="1"/>
    <col min="5" max="5" width="40.57421875" style="0" customWidth="1"/>
    <col min="6" max="6" width="7.421875" style="0" customWidth="1"/>
    <col min="7" max="7" width="9.00390625" style="0" customWidth="1"/>
    <col min="8" max="8" width="7.421875" style="0" customWidth="1"/>
  </cols>
  <sheetData>
    <row r="1" spans="1:10" ht="12.75">
      <c r="A1" s="351" t="s">
        <v>309</v>
      </c>
      <c r="B1" s="351"/>
      <c r="C1" s="351"/>
      <c r="D1" s="351"/>
      <c r="E1" s="351"/>
      <c r="F1" s="351"/>
      <c r="G1" s="351"/>
      <c r="H1" s="351"/>
      <c r="I1" s="206"/>
      <c r="J1" s="206"/>
    </row>
    <row r="2" spans="1:10" ht="9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1.25" customHeight="1">
      <c r="A3" s="349" t="s">
        <v>297</v>
      </c>
      <c r="B3" s="349"/>
      <c r="C3" s="349"/>
      <c r="D3" s="349"/>
      <c r="E3" s="349"/>
      <c r="F3" s="349"/>
      <c r="G3" s="349"/>
      <c r="H3" s="349"/>
      <c r="I3" s="349"/>
      <c r="J3" s="349"/>
    </row>
    <row r="4" spans="1:10" ht="13.5" thickBot="1">
      <c r="A4" s="207"/>
      <c r="B4" s="208"/>
      <c r="C4" s="350" t="s">
        <v>108</v>
      </c>
      <c r="D4" s="350"/>
      <c r="E4" s="206"/>
      <c r="F4" s="206"/>
      <c r="G4" s="352" t="s">
        <v>275</v>
      </c>
      <c r="H4" s="353"/>
      <c r="I4" s="206"/>
      <c r="J4" s="206"/>
    </row>
    <row r="5" spans="1:10" ht="12" customHeight="1" thickBot="1">
      <c r="A5" s="210" t="s">
        <v>9</v>
      </c>
      <c r="B5" s="211"/>
      <c r="C5" s="211"/>
      <c r="D5" s="231"/>
      <c r="E5" s="210" t="s">
        <v>8</v>
      </c>
      <c r="F5" s="211"/>
      <c r="G5" s="211"/>
      <c r="H5" s="212"/>
      <c r="I5" s="206"/>
      <c r="J5" s="206" t="s">
        <v>77</v>
      </c>
    </row>
    <row r="6" spans="1:10" ht="23.25" customHeight="1" thickBot="1">
      <c r="A6" s="27" t="s">
        <v>7</v>
      </c>
      <c r="B6" s="213" t="s">
        <v>25</v>
      </c>
      <c r="C6" s="213" t="s">
        <v>106</v>
      </c>
      <c r="D6" s="24" t="s">
        <v>107</v>
      </c>
      <c r="E6" s="27" t="s">
        <v>7</v>
      </c>
      <c r="F6" s="213" t="s">
        <v>25</v>
      </c>
      <c r="G6" s="213" t="s">
        <v>106</v>
      </c>
      <c r="H6" s="25" t="s">
        <v>107</v>
      </c>
      <c r="I6" s="206"/>
      <c r="J6" s="206"/>
    </row>
    <row r="7" spans="1:10" ht="12.75">
      <c r="A7" s="214" t="s">
        <v>86</v>
      </c>
      <c r="B7" s="215">
        <v>14444</v>
      </c>
      <c r="C7" s="216"/>
      <c r="D7" s="217"/>
      <c r="E7" s="218" t="s">
        <v>13</v>
      </c>
      <c r="F7" s="215">
        <v>15793</v>
      </c>
      <c r="G7" s="216"/>
      <c r="H7" s="219"/>
      <c r="I7" s="206"/>
      <c r="J7" s="206"/>
    </row>
    <row r="8" spans="1:10" ht="12.75">
      <c r="A8" s="16" t="s">
        <v>87</v>
      </c>
      <c r="B8" s="44"/>
      <c r="C8" s="17"/>
      <c r="D8" s="220"/>
      <c r="E8" s="16" t="s">
        <v>14</v>
      </c>
      <c r="F8" s="44">
        <v>3421</v>
      </c>
      <c r="G8" s="17"/>
      <c r="H8" s="18"/>
      <c r="I8" s="305"/>
      <c r="J8" s="206"/>
    </row>
    <row r="9" spans="1:10" ht="12.75">
      <c r="A9" s="16" t="s">
        <v>88</v>
      </c>
      <c r="B9" s="44">
        <v>5513</v>
      </c>
      <c r="C9" s="17"/>
      <c r="D9" s="220"/>
      <c r="E9" s="16" t="s">
        <v>89</v>
      </c>
      <c r="F9" s="44">
        <v>6722</v>
      </c>
      <c r="G9" s="17"/>
      <c r="H9" s="18"/>
      <c r="I9" s="206"/>
      <c r="J9" s="206"/>
    </row>
    <row r="10" spans="1:10" ht="12.75">
      <c r="A10" s="16" t="s">
        <v>90</v>
      </c>
      <c r="B10" s="44">
        <v>69075</v>
      </c>
      <c r="C10" s="17"/>
      <c r="D10" s="220"/>
      <c r="E10" s="221" t="s">
        <v>91</v>
      </c>
      <c r="F10" s="44">
        <v>8365</v>
      </c>
      <c r="G10" s="17"/>
      <c r="H10" s="18"/>
      <c r="I10" s="206"/>
      <c r="J10" s="206"/>
    </row>
    <row r="11" spans="1:10" ht="12.75">
      <c r="A11" s="222" t="s">
        <v>92</v>
      </c>
      <c r="B11" s="44"/>
      <c r="C11" s="17"/>
      <c r="D11" s="220"/>
      <c r="E11" s="16" t="s">
        <v>93</v>
      </c>
      <c r="F11" s="44">
        <v>4640</v>
      </c>
      <c r="G11" s="17"/>
      <c r="H11" s="18"/>
      <c r="I11" s="206"/>
      <c r="J11" s="206"/>
    </row>
    <row r="12" spans="1:10" ht="9.75" customHeight="1">
      <c r="A12" s="16" t="s">
        <v>94</v>
      </c>
      <c r="B12" s="44"/>
      <c r="C12" s="17"/>
      <c r="D12" s="220"/>
      <c r="E12" s="16" t="s">
        <v>95</v>
      </c>
      <c r="F12" s="44">
        <v>258</v>
      </c>
      <c r="G12" s="17"/>
      <c r="H12" s="18"/>
      <c r="I12" s="206"/>
      <c r="J12" s="206"/>
    </row>
    <row r="13" spans="1:10" ht="12.75">
      <c r="A13" s="16" t="s">
        <v>16</v>
      </c>
      <c r="B13" s="44"/>
      <c r="C13" s="17"/>
      <c r="D13" s="220"/>
      <c r="E13" s="16" t="s">
        <v>96</v>
      </c>
      <c r="F13" s="44"/>
      <c r="G13" s="17"/>
      <c r="H13" s="18"/>
      <c r="I13" s="206"/>
      <c r="J13" s="206"/>
    </row>
    <row r="14" spans="1:10" ht="12.75">
      <c r="A14" s="16" t="s">
        <v>17</v>
      </c>
      <c r="B14" s="44"/>
      <c r="C14" s="17"/>
      <c r="D14" s="220"/>
      <c r="E14" s="234" t="s">
        <v>97</v>
      </c>
      <c r="F14" s="44">
        <v>963</v>
      </c>
      <c r="G14" s="17"/>
      <c r="H14" s="18"/>
      <c r="I14" s="206"/>
      <c r="J14" s="206"/>
    </row>
    <row r="15" spans="1:10" ht="12.75">
      <c r="A15" s="16" t="s">
        <v>18</v>
      </c>
      <c r="B15" s="44">
        <v>4183</v>
      </c>
      <c r="C15" s="17"/>
      <c r="D15" s="220"/>
      <c r="E15" s="234" t="s">
        <v>98</v>
      </c>
      <c r="F15" s="44">
        <v>423</v>
      </c>
      <c r="G15" s="17"/>
      <c r="H15" s="18"/>
      <c r="I15" s="206"/>
      <c r="J15" s="206"/>
    </row>
    <row r="16" spans="1:10" ht="12.75">
      <c r="A16" s="16"/>
      <c r="B16" s="44"/>
      <c r="C16" s="17"/>
      <c r="D16" s="220"/>
      <c r="E16" s="234" t="s">
        <v>109</v>
      </c>
      <c r="F16" s="44">
        <v>15274</v>
      </c>
      <c r="G16" s="17"/>
      <c r="H16" s="18"/>
      <c r="I16" s="206"/>
      <c r="J16" s="206"/>
    </row>
    <row r="17" spans="1:10" ht="12.75">
      <c r="A17" s="16"/>
      <c r="B17" s="44"/>
      <c r="C17" s="17"/>
      <c r="D17" s="220"/>
      <c r="E17" s="234" t="s">
        <v>110</v>
      </c>
      <c r="F17" s="44">
        <v>42052</v>
      </c>
      <c r="G17" s="17"/>
      <c r="H17" s="18"/>
      <c r="I17" s="206"/>
      <c r="J17" s="206"/>
    </row>
    <row r="18" spans="1:10" ht="12.75">
      <c r="A18" s="16"/>
      <c r="B18" s="44"/>
      <c r="C18" s="17"/>
      <c r="D18" s="220"/>
      <c r="E18" s="235" t="s">
        <v>99</v>
      </c>
      <c r="F18" s="44">
        <v>830</v>
      </c>
      <c r="G18" s="17"/>
      <c r="H18" s="18"/>
      <c r="I18" s="206"/>
      <c r="J18" s="206"/>
    </row>
    <row r="19" spans="1:10" ht="12.75">
      <c r="A19" s="16"/>
      <c r="B19" s="44"/>
      <c r="C19" s="17"/>
      <c r="D19" s="220"/>
      <c r="E19" s="16" t="s">
        <v>19</v>
      </c>
      <c r="F19" s="44"/>
      <c r="G19" s="17"/>
      <c r="H19" s="18"/>
      <c r="I19" s="206"/>
      <c r="J19" s="206"/>
    </row>
    <row r="20" spans="1:10" ht="12" customHeight="1">
      <c r="A20" s="16"/>
      <c r="B20" s="44"/>
      <c r="C20" s="17"/>
      <c r="D20" s="220"/>
      <c r="E20" s="16" t="s">
        <v>20</v>
      </c>
      <c r="F20" s="44">
        <v>500</v>
      </c>
      <c r="G20" s="17"/>
      <c r="H20" s="18"/>
      <c r="I20" s="206"/>
      <c r="J20" s="206"/>
    </row>
    <row r="21" spans="1:10" ht="12.75">
      <c r="A21" s="16"/>
      <c r="B21" s="44"/>
      <c r="C21" s="17"/>
      <c r="D21" s="220"/>
      <c r="E21" s="16" t="s">
        <v>21</v>
      </c>
      <c r="F21" s="44"/>
      <c r="G21" s="17"/>
      <c r="H21" s="18"/>
      <c r="I21" s="206"/>
      <c r="J21" s="206"/>
    </row>
    <row r="22" spans="1:10" ht="13.5" thickBot="1">
      <c r="A22" s="16"/>
      <c r="B22" s="44"/>
      <c r="C22" s="17"/>
      <c r="D22" s="220"/>
      <c r="E22" s="16" t="s">
        <v>100</v>
      </c>
      <c r="F22" s="44"/>
      <c r="G22" s="17"/>
      <c r="H22" s="18"/>
      <c r="I22" s="206"/>
      <c r="J22" s="206"/>
    </row>
    <row r="23" spans="1:10" ht="13.5" thickBot="1">
      <c r="A23" s="223" t="s">
        <v>22</v>
      </c>
      <c r="B23" s="213">
        <f>B7+B9+B10+B15</f>
        <v>93215</v>
      </c>
      <c r="C23" s="224">
        <f>SUM(C7:C22)</f>
        <v>0</v>
      </c>
      <c r="D23" s="232">
        <f>SUM(D7:D22)</f>
        <v>0</v>
      </c>
      <c r="E23" s="223" t="s">
        <v>22</v>
      </c>
      <c r="F23" s="213">
        <f>F7+F8+F9+F10+F11+F12+F14+F15+F16+F18+F17+F20</f>
        <v>99241</v>
      </c>
      <c r="G23" s="224">
        <f>SUM(G7:G22)</f>
        <v>0</v>
      </c>
      <c r="H23" s="225">
        <f>SUM(H7:H22)</f>
        <v>0</v>
      </c>
      <c r="I23" s="206"/>
      <c r="J23" s="206"/>
    </row>
    <row r="24" spans="1:10" ht="13.5" thickBot="1">
      <c r="A24" s="226" t="s">
        <v>23</v>
      </c>
      <c r="B24" s="42">
        <f>B23-F23</f>
        <v>-6026</v>
      </c>
      <c r="C24" s="227"/>
      <c r="D24" s="233"/>
      <c r="E24" s="228" t="s">
        <v>24</v>
      </c>
      <c r="F24" s="42"/>
      <c r="G24" s="227"/>
      <c r="H24" s="229"/>
      <c r="I24" s="206"/>
      <c r="J24" s="206"/>
    </row>
    <row r="25" spans="1:10" ht="12.75">
      <c r="A25" s="230"/>
      <c r="B25" s="206"/>
      <c r="C25" s="206"/>
      <c r="D25" s="206"/>
      <c r="E25" s="206"/>
      <c r="F25" s="206"/>
      <c r="G25" s="206"/>
      <c r="H25" s="206"/>
      <c r="I25" s="206"/>
      <c r="J25" s="206"/>
    </row>
    <row r="26" spans="1:10" ht="11.25" customHeight="1">
      <c r="A26" s="349" t="s">
        <v>304</v>
      </c>
      <c r="B26" s="349"/>
      <c r="C26" s="349"/>
      <c r="D26" s="349"/>
      <c r="E26" s="349"/>
      <c r="F26" s="349"/>
      <c r="G26" s="349"/>
      <c r="H26" s="349"/>
      <c r="I26" s="206"/>
      <c r="J26" s="206"/>
    </row>
    <row r="27" spans="1:10" ht="13.5" thickBot="1">
      <c r="A27" s="207"/>
      <c r="B27" s="208"/>
      <c r="C27" s="208"/>
      <c r="D27" s="208"/>
      <c r="E27" s="206"/>
      <c r="F27" s="206"/>
      <c r="G27" s="206"/>
      <c r="H27" s="209" t="s">
        <v>85</v>
      </c>
      <c r="I27" s="206"/>
      <c r="J27" s="206"/>
    </row>
    <row r="28" spans="1:10" ht="13.5" thickBot="1">
      <c r="A28" s="210" t="s">
        <v>9</v>
      </c>
      <c r="B28" s="211"/>
      <c r="C28" s="211"/>
      <c r="D28" s="211"/>
      <c r="E28" s="210" t="s">
        <v>8</v>
      </c>
      <c r="F28" s="211"/>
      <c r="G28" s="211"/>
      <c r="H28" s="212"/>
      <c r="I28" s="206"/>
      <c r="J28" s="206"/>
    </row>
    <row r="29" spans="1:10" ht="27.75" customHeight="1" thickBot="1">
      <c r="A29" s="27" t="s">
        <v>7</v>
      </c>
      <c r="B29" s="213" t="s">
        <v>25</v>
      </c>
      <c r="C29" s="213" t="s">
        <v>106</v>
      </c>
      <c r="D29" s="213" t="s">
        <v>107</v>
      </c>
      <c r="E29" s="27" t="s">
        <v>7</v>
      </c>
      <c r="F29" s="213" t="s">
        <v>25</v>
      </c>
      <c r="G29" s="24" t="s">
        <v>106</v>
      </c>
      <c r="H29" s="23" t="s">
        <v>107</v>
      </c>
      <c r="I29" s="206"/>
      <c r="J29" s="206"/>
    </row>
    <row r="30" spans="1:10" ht="12.75">
      <c r="A30" s="218" t="s">
        <v>26</v>
      </c>
      <c r="B30" s="215"/>
      <c r="C30" s="216"/>
      <c r="D30" s="216"/>
      <c r="E30" s="214" t="s">
        <v>27</v>
      </c>
      <c r="F30" s="215">
        <v>635</v>
      </c>
      <c r="G30" s="216"/>
      <c r="H30" s="219"/>
      <c r="I30" s="206"/>
      <c r="J30" s="206"/>
    </row>
    <row r="31" spans="1:10" ht="12.75">
      <c r="A31" s="16" t="s">
        <v>101</v>
      </c>
      <c r="B31" s="44"/>
      <c r="C31" s="17"/>
      <c r="D31" s="17"/>
      <c r="E31" s="16" t="s">
        <v>28</v>
      </c>
      <c r="F31" s="44"/>
      <c r="G31" s="17"/>
      <c r="H31" s="18"/>
      <c r="I31" s="206"/>
      <c r="J31" s="206"/>
    </row>
    <row r="32" spans="1:10" ht="12.75">
      <c r="A32" s="16" t="s">
        <v>102</v>
      </c>
      <c r="B32" s="44">
        <v>1499</v>
      </c>
      <c r="C32" s="17"/>
      <c r="D32" s="17"/>
      <c r="E32" s="16" t="s">
        <v>29</v>
      </c>
      <c r="F32" s="44"/>
      <c r="G32" s="17"/>
      <c r="H32" s="18"/>
      <c r="I32" s="206"/>
      <c r="J32" s="206"/>
    </row>
    <row r="33" spans="1:10" ht="12.75">
      <c r="A33" s="16" t="s">
        <v>103</v>
      </c>
      <c r="B33" s="44">
        <v>862</v>
      </c>
      <c r="C33" s="17"/>
      <c r="D33" s="17"/>
      <c r="E33" s="16" t="s">
        <v>104</v>
      </c>
      <c r="F33" s="44"/>
      <c r="G33" s="17"/>
      <c r="H33" s="18"/>
      <c r="I33" s="206"/>
      <c r="J33" s="206"/>
    </row>
    <row r="34" spans="1:10" ht="12" customHeight="1">
      <c r="A34" s="16" t="s">
        <v>30</v>
      </c>
      <c r="B34" s="44"/>
      <c r="C34" s="17"/>
      <c r="D34" s="17"/>
      <c r="E34" s="16" t="s">
        <v>31</v>
      </c>
      <c r="F34" s="44"/>
      <c r="G34" s="17"/>
      <c r="H34" s="18"/>
      <c r="I34" s="206"/>
      <c r="J34" s="206"/>
    </row>
    <row r="35" spans="1:10" ht="12.75">
      <c r="A35" s="16" t="s">
        <v>32</v>
      </c>
      <c r="B35" s="44"/>
      <c r="C35" s="17"/>
      <c r="D35" s="220"/>
      <c r="E35" s="16" t="s">
        <v>105</v>
      </c>
      <c r="F35" s="44"/>
      <c r="G35" s="17"/>
      <c r="H35" s="18"/>
      <c r="I35" s="206"/>
      <c r="J35" s="206"/>
    </row>
    <row r="36" spans="1:10" ht="12.75">
      <c r="A36" s="16" t="s">
        <v>33</v>
      </c>
      <c r="B36" s="44"/>
      <c r="C36" s="17"/>
      <c r="D36" s="17"/>
      <c r="E36" s="16" t="s">
        <v>34</v>
      </c>
      <c r="F36" s="44">
        <v>292686</v>
      </c>
      <c r="G36" s="17"/>
      <c r="H36" s="18"/>
      <c r="I36" s="206"/>
      <c r="J36" s="206"/>
    </row>
    <row r="37" spans="1:10" ht="12.75">
      <c r="A37" s="16" t="s">
        <v>35</v>
      </c>
      <c r="B37" s="44"/>
      <c r="C37" s="17"/>
      <c r="D37" s="17"/>
      <c r="E37" s="16" t="s">
        <v>21</v>
      </c>
      <c r="F37" s="44"/>
      <c r="G37" s="17"/>
      <c r="H37" s="18"/>
      <c r="I37" s="206"/>
      <c r="J37" s="305"/>
    </row>
    <row r="38" spans="1:10" ht="12.75">
      <c r="A38" s="16" t="s">
        <v>36</v>
      </c>
      <c r="B38" s="44"/>
      <c r="C38" s="17"/>
      <c r="D38" s="220"/>
      <c r="E38" s="16" t="s">
        <v>37</v>
      </c>
      <c r="F38" s="44"/>
      <c r="G38" s="17"/>
      <c r="H38" s="18"/>
      <c r="I38" s="206"/>
      <c r="J38" s="206"/>
    </row>
    <row r="39" spans="1:10" ht="12.75">
      <c r="A39" s="16" t="s">
        <v>16</v>
      </c>
      <c r="B39" s="44">
        <v>292686</v>
      </c>
      <c r="C39" s="17"/>
      <c r="D39" s="17"/>
      <c r="E39" s="16" t="s">
        <v>100</v>
      </c>
      <c r="F39" s="44"/>
      <c r="G39" s="17"/>
      <c r="H39" s="18"/>
      <c r="I39" s="206"/>
      <c r="J39" s="206"/>
    </row>
    <row r="40" spans="1:10" ht="12.75">
      <c r="A40" s="16" t="s">
        <v>17</v>
      </c>
      <c r="B40" s="44">
        <v>300</v>
      </c>
      <c r="C40" s="17"/>
      <c r="D40" s="17"/>
      <c r="E40" s="16"/>
      <c r="F40" s="44"/>
      <c r="G40" s="17"/>
      <c r="H40" s="18"/>
      <c r="I40" s="206"/>
      <c r="J40" s="305"/>
    </row>
    <row r="41" spans="1:10" ht="12.75">
      <c r="A41" s="16" t="s">
        <v>18</v>
      </c>
      <c r="B41" s="44"/>
      <c r="C41" s="17"/>
      <c r="D41" s="17"/>
      <c r="E41" s="16"/>
      <c r="F41" s="44"/>
      <c r="G41" s="17"/>
      <c r="H41" s="18"/>
      <c r="I41" s="206"/>
      <c r="J41" s="206"/>
    </row>
    <row r="42" spans="1:10" ht="13.5" thickBot="1">
      <c r="A42" s="16" t="s">
        <v>38</v>
      </c>
      <c r="B42" s="44"/>
      <c r="C42" s="17"/>
      <c r="D42" s="17"/>
      <c r="E42" s="16"/>
      <c r="F42" s="44"/>
      <c r="G42" s="17"/>
      <c r="H42" s="18"/>
      <c r="I42" s="206"/>
      <c r="J42" s="206"/>
    </row>
    <row r="43" spans="1:10" ht="13.5" thickBot="1">
      <c r="A43" s="223" t="s">
        <v>22</v>
      </c>
      <c r="B43" s="213">
        <f>SUM(B30:B42)</f>
        <v>295347</v>
      </c>
      <c r="C43" s="224">
        <f>SUM(C30:C42)</f>
        <v>0</v>
      </c>
      <c r="D43" s="224">
        <f>SUM(D30:D42)</f>
        <v>0</v>
      </c>
      <c r="E43" s="223" t="s">
        <v>22</v>
      </c>
      <c r="F43" s="213">
        <f>SUM(F30:F42)</f>
        <v>293321</v>
      </c>
      <c r="G43" s="224">
        <f>SUM(G30:G42)</f>
        <v>0</v>
      </c>
      <c r="H43" s="225">
        <f>SUM(H30:H42)</f>
        <v>0</v>
      </c>
      <c r="I43" s="206"/>
      <c r="J43" s="206"/>
    </row>
    <row r="44" spans="1:10" ht="13.5" thickBot="1">
      <c r="A44" s="226" t="s">
        <v>23</v>
      </c>
      <c r="B44" s="42">
        <f>B43-F43</f>
        <v>2026</v>
      </c>
      <c r="C44" s="227"/>
      <c r="D44" s="227"/>
      <c r="E44" s="228" t="s">
        <v>24</v>
      </c>
      <c r="F44" s="42"/>
      <c r="G44" s="227"/>
      <c r="H44" s="229"/>
      <c r="I44" s="206"/>
      <c r="J44" s="206"/>
    </row>
  </sheetData>
  <sheetProtection/>
  <mergeCells count="5">
    <mergeCell ref="A3:J3"/>
    <mergeCell ref="C4:D4"/>
    <mergeCell ref="A26:H26"/>
    <mergeCell ref="A1:H1"/>
    <mergeCell ref="G4:H4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21.421875" style="0" customWidth="1"/>
    <col min="5" max="5" width="14.00390625" style="0" customWidth="1"/>
    <col min="6" max="6" width="18.00390625" style="0" customWidth="1"/>
  </cols>
  <sheetData>
    <row r="2" spans="1:6" ht="12.75">
      <c r="A2" s="308" t="s">
        <v>310</v>
      </c>
      <c r="B2" s="308"/>
      <c r="C2" s="308"/>
      <c r="D2" s="308"/>
      <c r="E2" s="308"/>
      <c r="F2" s="308"/>
    </row>
    <row r="8" spans="1:6" ht="15.75">
      <c r="A8" s="362" t="s">
        <v>296</v>
      </c>
      <c r="B8" s="308"/>
      <c r="C8" s="308"/>
      <c r="D8" s="308"/>
      <c r="E8" s="308"/>
      <c r="F8" s="308"/>
    </row>
    <row r="9" spans="2:3" ht="12.75">
      <c r="B9" s="19"/>
      <c r="C9" s="19"/>
    </row>
    <row r="10" spans="1:6" ht="15.75">
      <c r="A10" s="362" t="s">
        <v>267</v>
      </c>
      <c r="B10" s="308"/>
      <c r="C10" s="308"/>
      <c r="D10" s="308"/>
      <c r="E10" s="308"/>
      <c r="F10" s="308"/>
    </row>
    <row r="14" spans="5:6" ht="12.75">
      <c r="E14" s="308" t="s">
        <v>275</v>
      </c>
      <c r="F14" s="308"/>
    </row>
    <row r="15" spans="5:6" ht="12.75">
      <c r="E15" s="193"/>
      <c r="F15" s="193"/>
    </row>
    <row r="16" ht="13.5" thickBot="1"/>
    <row r="17" spans="1:6" ht="12.75">
      <c r="A17" s="356"/>
      <c r="B17" s="357"/>
      <c r="C17" s="356" t="s">
        <v>268</v>
      </c>
      <c r="D17" s="357"/>
      <c r="E17" s="360" t="s">
        <v>269</v>
      </c>
      <c r="F17" s="372" t="s">
        <v>270</v>
      </c>
    </row>
    <row r="18" spans="1:6" ht="13.5" thickBot="1">
      <c r="A18" s="358"/>
      <c r="B18" s="359"/>
      <c r="C18" s="358"/>
      <c r="D18" s="359"/>
      <c r="E18" s="361"/>
      <c r="F18" s="373"/>
    </row>
    <row r="19" spans="1:6" ht="12.75">
      <c r="A19" s="363" t="s">
        <v>271</v>
      </c>
      <c r="B19" s="364"/>
      <c r="C19" s="374">
        <v>4183</v>
      </c>
      <c r="D19" s="375"/>
      <c r="E19" s="354"/>
      <c r="F19" s="354"/>
    </row>
    <row r="20" spans="1:6" ht="13.5" thickBot="1">
      <c r="A20" s="365"/>
      <c r="B20" s="366"/>
      <c r="C20" s="376"/>
      <c r="D20" s="377"/>
      <c r="E20" s="355"/>
      <c r="F20" s="355"/>
    </row>
    <row r="21" spans="1:6" ht="12.75">
      <c r="A21" s="363" t="s">
        <v>272</v>
      </c>
      <c r="B21" s="364"/>
      <c r="C21" s="367"/>
      <c r="D21" s="368"/>
      <c r="E21" s="354"/>
      <c r="F21" s="354"/>
    </row>
    <row r="22" spans="1:6" ht="13.5" thickBot="1">
      <c r="A22" s="365"/>
      <c r="B22" s="366"/>
      <c r="C22" s="369"/>
      <c r="D22" s="370"/>
      <c r="E22" s="371"/>
      <c r="F22" s="371"/>
    </row>
  </sheetData>
  <sheetProtection/>
  <mergeCells count="16">
    <mergeCell ref="A2:F2"/>
    <mergeCell ref="A8:F8"/>
    <mergeCell ref="A10:F10"/>
    <mergeCell ref="A21:B22"/>
    <mergeCell ref="C21:D22"/>
    <mergeCell ref="E21:E22"/>
    <mergeCell ref="F21:F22"/>
    <mergeCell ref="F17:F18"/>
    <mergeCell ref="A19:B20"/>
    <mergeCell ref="C19:D20"/>
    <mergeCell ref="E14:F14"/>
    <mergeCell ref="E19:E20"/>
    <mergeCell ref="F19:F20"/>
    <mergeCell ref="A17:B18"/>
    <mergeCell ref="C17:D18"/>
    <mergeCell ref="E17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E4" sqref="E4"/>
    </sheetView>
  </sheetViews>
  <sheetFormatPr defaultColWidth="9.140625" defaultRowHeight="12.75"/>
  <cols>
    <col min="2" max="2" width="3.421875" style="0" customWidth="1"/>
    <col min="3" max="3" width="9.140625" style="0" hidden="1" customWidth="1"/>
    <col min="5" max="5" width="29.140625" style="0" customWidth="1"/>
  </cols>
  <sheetData>
    <row r="2" spans="1:8" ht="12.75">
      <c r="A2" s="308" t="s">
        <v>311</v>
      </c>
      <c r="B2" s="308"/>
      <c r="C2" s="308"/>
      <c r="D2" s="308"/>
      <c r="E2" s="308"/>
      <c r="F2" s="308"/>
      <c r="G2" s="308"/>
      <c r="H2" s="308"/>
    </row>
    <row r="8" spans="1:8" ht="12.75">
      <c r="A8" s="387" t="s">
        <v>295</v>
      </c>
      <c r="B8" s="388"/>
      <c r="C8" s="388"/>
      <c r="D8" s="388"/>
      <c r="E8" s="388"/>
      <c r="F8" s="388"/>
      <c r="G8" s="388"/>
      <c r="H8" s="388"/>
    </row>
    <row r="9" spans="1:8" ht="20.25" customHeight="1">
      <c r="A9" s="388"/>
      <c r="B9" s="388"/>
      <c r="C9" s="388"/>
      <c r="D9" s="388"/>
      <c r="E9" s="388"/>
      <c r="F9" s="388"/>
      <c r="G9" s="388"/>
      <c r="H9" s="388"/>
    </row>
    <row r="10" spans="5:6" ht="15.75">
      <c r="E10" s="12"/>
      <c r="F10" s="19"/>
    </row>
    <row r="12" spans="7:8" ht="12.75">
      <c r="G12" s="308" t="s">
        <v>275</v>
      </c>
      <c r="H12" s="308"/>
    </row>
    <row r="13" spans="7:8" ht="12.75">
      <c r="G13" s="193"/>
      <c r="H13" s="193"/>
    </row>
    <row r="14" ht="13.5" thickBot="1"/>
    <row r="15" spans="4:7" ht="12.75">
      <c r="D15" s="356" t="s">
        <v>265</v>
      </c>
      <c r="E15" s="380"/>
      <c r="F15" s="356" t="s">
        <v>274</v>
      </c>
      <c r="G15" s="357"/>
    </row>
    <row r="16" spans="4:7" ht="13.5" thickBot="1">
      <c r="D16" s="358"/>
      <c r="E16" s="359"/>
      <c r="F16" s="358"/>
      <c r="G16" s="359"/>
    </row>
    <row r="17" spans="4:7" ht="12.75">
      <c r="D17" s="381" t="s">
        <v>277</v>
      </c>
      <c r="E17" s="382"/>
      <c r="F17" s="367">
        <v>4000</v>
      </c>
      <c r="G17" s="368"/>
    </row>
    <row r="18" spans="4:7" ht="12.75">
      <c r="D18" s="383"/>
      <c r="E18" s="384"/>
      <c r="F18" s="385"/>
      <c r="G18" s="386"/>
    </row>
    <row r="19" spans="4:7" ht="12.75">
      <c r="D19" s="389" t="s">
        <v>273</v>
      </c>
      <c r="E19" s="390"/>
      <c r="F19" s="393"/>
      <c r="G19" s="394"/>
    </row>
    <row r="20" spans="4:7" ht="13.5" thickBot="1">
      <c r="D20" s="391"/>
      <c r="E20" s="392"/>
      <c r="F20" s="376"/>
      <c r="G20" s="377"/>
    </row>
    <row r="21" spans="4:7" ht="12.75">
      <c r="D21" s="4"/>
      <c r="E21" s="4"/>
      <c r="F21" s="378"/>
      <c r="G21" s="378"/>
    </row>
    <row r="22" spans="4:7" ht="12.75">
      <c r="D22" s="1"/>
      <c r="E22" s="1"/>
      <c r="F22" s="379"/>
      <c r="G22" s="379"/>
    </row>
  </sheetData>
  <sheetProtection/>
  <mergeCells count="11">
    <mergeCell ref="G12:H12"/>
    <mergeCell ref="A2:H2"/>
    <mergeCell ref="A8:H9"/>
    <mergeCell ref="D19:E20"/>
    <mergeCell ref="F19:G20"/>
    <mergeCell ref="F21:G21"/>
    <mergeCell ref="F22:G22"/>
    <mergeCell ref="D15:E16"/>
    <mergeCell ref="F15:G16"/>
    <mergeCell ref="D17:E18"/>
    <mergeCell ref="F17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36.140625" style="0" customWidth="1"/>
    <col min="3" max="3" width="18.140625" style="0" customWidth="1"/>
  </cols>
  <sheetData>
    <row r="2" spans="1:5" ht="12.75">
      <c r="A2" s="308" t="s">
        <v>312</v>
      </c>
      <c r="B2" s="308"/>
      <c r="C2" s="308"/>
      <c r="D2" s="308"/>
      <c r="E2" s="308"/>
    </row>
    <row r="6" spans="1:6" ht="15.75">
      <c r="A6" s="397" t="s">
        <v>294</v>
      </c>
      <c r="B6" s="397"/>
      <c r="C6" s="397"/>
      <c r="D6" s="397"/>
      <c r="E6" s="397"/>
      <c r="F6" s="204"/>
    </row>
    <row r="7" spans="1:6" ht="15.75">
      <c r="A7" s="388"/>
      <c r="B7" s="388"/>
      <c r="C7" s="388"/>
      <c r="D7" s="388"/>
      <c r="E7" s="388"/>
      <c r="F7" s="189"/>
    </row>
    <row r="8" spans="2:6" ht="12.75">
      <c r="B8" s="60"/>
      <c r="C8" s="60"/>
      <c r="D8" s="60"/>
      <c r="E8" s="60"/>
      <c r="F8" s="60"/>
    </row>
    <row r="9" spans="2:6" ht="12.75">
      <c r="B9" s="14"/>
      <c r="C9" s="15"/>
      <c r="D9" s="15"/>
      <c r="E9" s="15"/>
      <c r="F9" s="15"/>
    </row>
    <row r="10" spans="2:6" ht="12.75">
      <c r="B10" s="14"/>
      <c r="C10" s="15"/>
      <c r="D10" s="15"/>
      <c r="E10" s="15"/>
      <c r="F10" s="15"/>
    </row>
    <row r="11" spans="2:6" ht="12.75">
      <c r="B11" s="14"/>
      <c r="C11" s="15"/>
      <c r="D11" s="395" t="s">
        <v>275</v>
      </c>
      <c r="E11" s="396"/>
      <c r="F11" s="15"/>
    </row>
    <row r="12" spans="2:6" ht="13.5" thickBot="1">
      <c r="B12" s="14"/>
      <c r="C12" s="15"/>
      <c r="D12" s="15"/>
      <c r="E12" s="38"/>
      <c r="F12" s="15"/>
    </row>
    <row r="13" spans="2:6" ht="57.75" thickBot="1">
      <c r="B13" s="63" t="s">
        <v>74</v>
      </c>
      <c r="C13" s="64" t="s">
        <v>25</v>
      </c>
      <c r="D13" s="64" t="s">
        <v>111</v>
      </c>
      <c r="E13" s="65" t="s">
        <v>107</v>
      </c>
      <c r="F13" s="39"/>
    </row>
    <row r="14" spans="2:6" ht="13.5" thickBot="1">
      <c r="B14" s="41">
        <v>1</v>
      </c>
      <c r="C14" s="42">
        <v>2</v>
      </c>
      <c r="D14" s="42">
        <v>3</v>
      </c>
      <c r="E14" s="43">
        <v>4</v>
      </c>
      <c r="F14" s="40"/>
    </row>
    <row r="15" spans="2:6" ht="15">
      <c r="B15" s="66" t="s">
        <v>276</v>
      </c>
      <c r="C15" s="303">
        <v>292686</v>
      </c>
      <c r="D15" s="45"/>
      <c r="E15" s="46"/>
      <c r="F15" s="15"/>
    </row>
    <row r="16" spans="2:6" ht="15">
      <c r="B16" s="66" t="s">
        <v>298</v>
      </c>
      <c r="C16" s="303">
        <v>635</v>
      </c>
      <c r="D16" s="45"/>
      <c r="E16" s="46"/>
      <c r="F16" s="15"/>
    </row>
    <row r="17" spans="2:6" ht="15">
      <c r="B17" s="66"/>
      <c r="C17" s="68"/>
      <c r="D17" s="45"/>
      <c r="E17" s="46"/>
      <c r="F17" s="15"/>
    </row>
    <row r="18" spans="2:6" ht="15">
      <c r="B18" s="66"/>
      <c r="C18" s="68"/>
      <c r="D18" s="45"/>
      <c r="E18" s="46"/>
      <c r="F18" s="15"/>
    </row>
    <row r="19" spans="2:6" ht="15.75">
      <c r="B19" s="67"/>
      <c r="C19" s="61"/>
      <c r="D19" s="45"/>
      <c r="E19" s="46"/>
      <c r="F19" s="15"/>
    </row>
    <row r="20" spans="2:6" ht="15.75">
      <c r="B20" s="62"/>
      <c r="C20" s="61"/>
      <c r="D20" s="45"/>
      <c r="E20" s="46"/>
      <c r="F20" s="15"/>
    </row>
    <row r="21" spans="2:6" ht="15.75">
      <c r="B21" s="62"/>
      <c r="C21" s="61"/>
      <c r="D21" s="45"/>
      <c r="E21" s="46"/>
      <c r="F21" s="15"/>
    </row>
    <row r="22" spans="2:6" ht="12.75">
      <c r="B22" s="16"/>
      <c r="C22" s="44"/>
      <c r="D22" s="45"/>
      <c r="E22" s="46"/>
      <c r="F22" s="15"/>
    </row>
    <row r="23" spans="2:6" ht="12.75">
      <c r="B23" s="16"/>
      <c r="C23" s="44"/>
      <c r="D23" s="45"/>
      <c r="E23" s="46"/>
      <c r="F23" s="15"/>
    </row>
    <row r="24" spans="2:6" ht="13.5" thickBot="1">
      <c r="B24" s="16"/>
      <c r="C24" s="44"/>
      <c r="D24" s="45"/>
      <c r="E24" s="46"/>
      <c r="F24" s="15"/>
    </row>
    <row r="25" spans="2:6" ht="16.5" thickBot="1">
      <c r="B25" s="48" t="s">
        <v>22</v>
      </c>
      <c r="C25" s="304">
        <f>SUM(C15:C24)</f>
        <v>293321</v>
      </c>
      <c r="D25" s="49">
        <f>SUM(D15:D24)</f>
        <v>0</v>
      </c>
      <c r="E25" s="50">
        <f>SUM(E15:E24)</f>
        <v>0</v>
      </c>
      <c r="F25" s="47"/>
    </row>
  </sheetData>
  <sheetProtection/>
  <mergeCells count="3">
    <mergeCell ref="D11:E11"/>
    <mergeCell ref="A2:E2"/>
    <mergeCell ref="A6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27.140625" style="0" customWidth="1"/>
  </cols>
  <sheetData>
    <row r="1" spans="1:12" ht="12.75">
      <c r="A1" s="308" t="s">
        <v>313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2:10" ht="13.5">
      <c r="B2" s="14"/>
      <c r="C2" s="15"/>
      <c r="D2" s="15"/>
      <c r="E2" s="15"/>
      <c r="F2" s="15"/>
      <c r="G2" s="15"/>
      <c r="H2" s="15"/>
      <c r="I2" s="15"/>
      <c r="J2" s="20"/>
    </row>
    <row r="3" spans="1:12" ht="15.75">
      <c r="A3" s="401" t="s">
        <v>112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</row>
    <row r="4" spans="2:12" ht="12.75">
      <c r="B4" s="14"/>
      <c r="C4" s="15"/>
      <c r="D4" s="15"/>
      <c r="E4" s="15"/>
      <c r="F4" s="15"/>
      <c r="G4" s="15"/>
      <c r="H4" s="15"/>
      <c r="I4" s="15"/>
      <c r="J4" s="268"/>
      <c r="K4" s="205"/>
      <c r="L4" s="205"/>
    </row>
    <row r="5" spans="2:12" ht="12.75">
      <c r="B5" s="14"/>
      <c r="C5" s="15"/>
      <c r="D5" s="15"/>
      <c r="E5" s="15"/>
      <c r="F5" s="15"/>
      <c r="G5" s="15"/>
      <c r="H5" s="15"/>
      <c r="I5" s="15"/>
      <c r="J5" s="400" t="s">
        <v>275</v>
      </c>
      <c r="K5" s="396"/>
      <c r="L5" s="396"/>
    </row>
    <row r="6" spans="2:10" ht="14.25" thickBot="1">
      <c r="B6" s="14"/>
      <c r="C6" s="15"/>
      <c r="D6" s="15"/>
      <c r="E6" s="15"/>
      <c r="F6" s="15"/>
      <c r="G6" s="15"/>
      <c r="H6" s="15"/>
      <c r="I6" s="15"/>
      <c r="J6" s="20"/>
    </row>
    <row r="7" spans="2:10" ht="12.75">
      <c r="B7" s="402" t="s">
        <v>48</v>
      </c>
      <c r="C7" s="404" t="s">
        <v>49</v>
      </c>
      <c r="D7" s="402" t="s">
        <v>50</v>
      </c>
      <c r="E7" s="402" t="s">
        <v>116</v>
      </c>
      <c r="F7" s="406" t="s">
        <v>51</v>
      </c>
      <c r="G7" s="407"/>
      <c r="H7" s="407"/>
      <c r="I7" s="408"/>
      <c r="J7" s="404" t="s">
        <v>52</v>
      </c>
    </row>
    <row r="8" spans="2:10" ht="36" customHeight="1" thickBot="1">
      <c r="B8" s="403"/>
      <c r="C8" s="405"/>
      <c r="D8" s="405"/>
      <c r="E8" s="403"/>
      <c r="F8" s="21">
        <v>2013</v>
      </c>
      <c r="G8" s="21">
        <v>2014</v>
      </c>
      <c r="H8" s="21">
        <v>2015</v>
      </c>
      <c r="I8" s="21" t="s">
        <v>117</v>
      </c>
      <c r="J8" s="405"/>
    </row>
    <row r="9" spans="2:10" ht="21.75" thickBot="1">
      <c r="B9" s="22">
        <v>1</v>
      </c>
      <c r="C9" s="23">
        <v>2</v>
      </c>
      <c r="D9" s="275">
        <v>3</v>
      </c>
      <c r="E9" s="276">
        <v>4</v>
      </c>
      <c r="F9" s="277">
        <v>5</v>
      </c>
      <c r="G9" s="275">
        <v>6</v>
      </c>
      <c r="H9" s="275">
        <v>7</v>
      </c>
      <c r="I9" s="278">
        <v>8</v>
      </c>
      <c r="J9" s="26" t="s">
        <v>53</v>
      </c>
    </row>
    <row r="10" spans="2:10" ht="21" customHeight="1" thickBot="1">
      <c r="B10" s="27" t="s">
        <v>54</v>
      </c>
      <c r="C10" s="269" t="s">
        <v>55</v>
      </c>
      <c r="D10" s="283"/>
      <c r="E10" s="28"/>
      <c r="F10" s="28"/>
      <c r="G10" s="28"/>
      <c r="H10" s="28">
        <f>SUM(H11:H12)</f>
        <v>0</v>
      </c>
      <c r="I10" s="28">
        <f>SUM(I11:I12)</f>
        <v>0</v>
      </c>
      <c r="J10" s="284">
        <f>E10+F10+G10+H10+I10</f>
        <v>0</v>
      </c>
    </row>
    <row r="11" spans="2:10" ht="21" customHeight="1">
      <c r="B11" s="29" t="s">
        <v>56</v>
      </c>
      <c r="C11" s="270" t="s">
        <v>57</v>
      </c>
      <c r="D11" s="287"/>
      <c r="E11" s="288"/>
      <c r="F11" s="288"/>
      <c r="G11" s="288"/>
      <c r="H11" s="288"/>
      <c r="I11" s="288"/>
      <c r="J11" s="280">
        <f aca="true" t="shared" si="0" ref="J11:J21">SUM(E11:I11)</f>
        <v>0</v>
      </c>
    </row>
    <row r="12" spans="2:10" ht="21" customHeight="1" thickBot="1">
      <c r="B12" s="29" t="s">
        <v>58</v>
      </c>
      <c r="C12" s="270" t="s">
        <v>57</v>
      </c>
      <c r="D12" s="289"/>
      <c r="E12" s="290"/>
      <c r="F12" s="290"/>
      <c r="G12" s="290"/>
      <c r="H12" s="290"/>
      <c r="I12" s="290"/>
      <c r="J12" s="291">
        <f t="shared" si="0"/>
        <v>0</v>
      </c>
    </row>
    <row r="13" spans="2:10" ht="21" customHeight="1" thickBot="1">
      <c r="B13" s="27" t="s">
        <v>59</v>
      </c>
      <c r="C13" s="271" t="s">
        <v>60</v>
      </c>
      <c r="D13" s="293"/>
      <c r="E13" s="69">
        <v>0</v>
      </c>
      <c r="F13" s="69"/>
      <c r="G13" s="69"/>
      <c r="H13" s="69"/>
      <c r="I13" s="69"/>
      <c r="J13" s="70"/>
    </row>
    <row r="14" spans="2:10" ht="21" customHeight="1">
      <c r="B14" s="30" t="s">
        <v>61</v>
      </c>
      <c r="C14" s="31" t="s">
        <v>113</v>
      </c>
      <c r="D14" s="285"/>
      <c r="E14" s="286"/>
      <c r="F14" s="286"/>
      <c r="G14" s="286"/>
      <c r="H14" s="286"/>
      <c r="I14" s="286"/>
      <c r="J14" s="292"/>
    </row>
    <row r="15" spans="2:10" ht="21" customHeight="1">
      <c r="B15" s="32" t="s">
        <v>62</v>
      </c>
      <c r="C15" s="33" t="s">
        <v>114</v>
      </c>
      <c r="D15" s="281"/>
      <c r="E15" s="279"/>
      <c r="F15" s="279"/>
      <c r="G15" s="279"/>
      <c r="H15" s="279"/>
      <c r="I15" s="279"/>
      <c r="J15" s="282">
        <f>SUM(E15:I15)</f>
        <v>0</v>
      </c>
    </row>
    <row r="16" spans="2:10" ht="21" customHeight="1" thickBot="1">
      <c r="B16" s="34" t="s">
        <v>63</v>
      </c>
      <c r="C16" s="35" t="s">
        <v>115</v>
      </c>
      <c r="D16" s="294"/>
      <c r="E16" s="59"/>
      <c r="F16" s="59"/>
      <c r="G16" s="59"/>
      <c r="H16" s="59"/>
      <c r="I16" s="59"/>
      <c r="J16" s="295"/>
    </row>
    <row r="17" spans="2:10" ht="21" customHeight="1" thickBot="1">
      <c r="B17" s="27" t="s">
        <v>64</v>
      </c>
      <c r="C17" s="271" t="s">
        <v>65</v>
      </c>
      <c r="D17" s="293"/>
      <c r="E17" s="69">
        <f>SUM(E18:E18)</f>
        <v>0</v>
      </c>
      <c r="F17" s="69"/>
      <c r="G17" s="69"/>
      <c r="H17" s="69"/>
      <c r="I17" s="69"/>
      <c r="J17" s="296">
        <f t="shared" si="0"/>
        <v>0</v>
      </c>
    </row>
    <row r="18" spans="2:10" ht="21" customHeight="1" thickBot="1">
      <c r="B18" s="29" t="s">
        <v>66</v>
      </c>
      <c r="C18" s="270" t="s">
        <v>57</v>
      </c>
      <c r="D18" s="297"/>
      <c r="E18" s="71"/>
      <c r="F18" s="71"/>
      <c r="G18" s="71"/>
      <c r="H18" s="71"/>
      <c r="I18" s="71"/>
      <c r="J18" s="296">
        <f t="shared" si="0"/>
        <v>0</v>
      </c>
    </row>
    <row r="19" spans="2:10" ht="21" customHeight="1" thickBot="1">
      <c r="B19" s="27" t="s">
        <v>67</v>
      </c>
      <c r="C19" s="271" t="s">
        <v>68</v>
      </c>
      <c r="D19" s="293"/>
      <c r="E19" s="69">
        <f>SUM(E20:E20)</f>
        <v>0</v>
      </c>
      <c r="F19" s="69">
        <f>SUM(F20:F20)</f>
        <v>0</v>
      </c>
      <c r="G19" s="69">
        <f>SUM(G20:G20)</f>
        <v>0</v>
      </c>
      <c r="H19" s="69">
        <f>SUM(H20:H20)</f>
        <v>0</v>
      </c>
      <c r="I19" s="69">
        <f>SUM(I20:I20)</f>
        <v>0</v>
      </c>
      <c r="J19" s="296">
        <f t="shared" si="0"/>
        <v>0</v>
      </c>
    </row>
    <row r="20" spans="2:10" ht="21" customHeight="1" thickBot="1">
      <c r="B20" s="36" t="s">
        <v>69</v>
      </c>
      <c r="C20" s="272" t="s">
        <v>57</v>
      </c>
      <c r="D20" s="297"/>
      <c r="E20" s="71"/>
      <c r="F20" s="71"/>
      <c r="G20" s="71"/>
      <c r="H20" s="71"/>
      <c r="I20" s="71"/>
      <c r="J20" s="296">
        <f t="shared" si="0"/>
        <v>0</v>
      </c>
    </row>
    <row r="21" spans="2:10" ht="21" customHeight="1" thickBot="1">
      <c r="B21" s="27" t="s">
        <v>70</v>
      </c>
      <c r="C21" s="273" t="s">
        <v>71</v>
      </c>
      <c r="D21" s="298">
        <v>2012</v>
      </c>
      <c r="E21" s="72">
        <v>375</v>
      </c>
      <c r="F21" s="72">
        <v>2250</v>
      </c>
      <c r="G21" s="72">
        <v>750</v>
      </c>
      <c r="H21" s="72">
        <f>SUM(H22:H22)</f>
        <v>0</v>
      </c>
      <c r="I21" s="72">
        <f>SUM(I22:I22)</f>
        <v>0</v>
      </c>
      <c r="J21" s="299">
        <f t="shared" si="0"/>
        <v>3375</v>
      </c>
    </row>
    <row r="22" spans="2:10" ht="21" customHeight="1" thickBot="1">
      <c r="B22" s="37" t="s">
        <v>72</v>
      </c>
      <c r="C22" s="274" t="s">
        <v>57</v>
      </c>
      <c r="D22" s="297"/>
      <c r="E22" s="71"/>
      <c r="F22" s="71"/>
      <c r="G22" s="71"/>
      <c r="H22" s="71"/>
      <c r="I22" s="71"/>
      <c r="J22" s="296"/>
    </row>
    <row r="23" spans="2:10" ht="21" customHeight="1" thickBot="1">
      <c r="B23" s="398" t="s">
        <v>73</v>
      </c>
      <c r="C23" s="399"/>
      <c r="D23" s="300"/>
      <c r="E23" s="301">
        <f aca="true" t="shared" si="1" ref="E23:J23">E10+E13+E17+E19+E21</f>
        <v>375</v>
      </c>
      <c r="F23" s="301">
        <f t="shared" si="1"/>
        <v>2250</v>
      </c>
      <c r="G23" s="301">
        <f t="shared" si="1"/>
        <v>750</v>
      </c>
      <c r="H23" s="301">
        <f t="shared" si="1"/>
        <v>0</v>
      </c>
      <c r="I23" s="301">
        <f t="shared" si="1"/>
        <v>0</v>
      </c>
      <c r="J23" s="302">
        <f t="shared" si="1"/>
        <v>3375</v>
      </c>
    </row>
  </sheetData>
  <sheetProtection/>
  <mergeCells count="10">
    <mergeCell ref="A1:L1"/>
    <mergeCell ref="B23:C23"/>
    <mergeCell ref="J5:L5"/>
    <mergeCell ref="A3:L3"/>
    <mergeCell ref="B7:B8"/>
    <mergeCell ref="C7:C8"/>
    <mergeCell ref="D7:D8"/>
    <mergeCell ref="E7:E8"/>
    <mergeCell ref="F7:I7"/>
    <mergeCell ref="J7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7" max="7" width="11.00390625" style="0" customWidth="1"/>
  </cols>
  <sheetData>
    <row r="2" spans="1:9" ht="12.75">
      <c r="A2" s="308" t="s">
        <v>314</v>
      </c>
      <c r="B2" s="308"/>
      <c r="C2" s="308"/>
      <c r="D2" s="308"/>
      <c r="E2" s="308"/>
      <c r="F2" s="308"/>
      <c r="G2" s="308"/>
      <c r="H2" s="308"/>
      <c r="I2" s="308"/>
    </row>
    <row r="7" spans="1:9" ht="12.75">
      <c r="A7" s="415" t="s">
        <v>293</v>
      </c>
      <c r="B7" s="308"/>
      <c r="C7" s="308"/>
      <c r="D7" s="308"/>
      <c r="E7" s="308"/>
      <c r="F7" s="308"/>
      <c r="G7" s="308"/>
      <c r="H7" s="308"/>
      <c r="I7" s="308"/>
    </row>
    <row r="8" spans="2:8" ht="12.75">
      <c r="B8" s="55"/>
      <c r="C8" s="55"/>
      <c r="D8" s="55"/>
      <c r="E8" s="55"/>
      <c r="F8" s="55"/>
      <c r="G8" s="55"/>
      <c r="H8" s="55"/>
    </row>
    <row r="11" spans="6:8" ht="12.75">
      <c r="F11" s="308" t="s">
        <v>47</v>
      </c>
      <c r="G11" s="308"/>
      <c r="H11" s="308"/>
    </row>
    <row r="12" spans="6:8" ht="13.5" thickBot="1">
      <c r="F12" s="193"/>
      <c r="G12" s="193"/>
      <c r="H12" s="193"/>
    </row>
    <row r="13" spans="2:8" ht="39" thickBot="1">
      <c r="B13" s="51"/>
      <c r="C13" s="412" t="s">
        <v>46</v>
      </c>
      <c r="D13" s="413"/>
      <c r="E13" s="413"/>
      <c r="F13" s="414"/>
      <c r="G13" s="192" t="s">
        <v>266</v>
      </c>
      <c r="H13" s="51"/>
    </row>
    <row r="14" spans="3:7" ht="12.75">
      <c r="C14" s="9"/>
      <c r="D14" s="2"/>
      <c r="E14" s="2"/>
      <c r="F14" s="8"/>
      <c r="G14" s="190"/>
    </row>
    <row r="15" spans="3:7" ht="12.75">
      <c r="C15" s="9"/>
      <c r="D15" s="2"/>
      <c r="E15" s="2"/>
      <c r="F15" s="8"/>
      <c r="G15" s="190"/>
    </row>
    <row r="16" spans="3:7" ht="12.75">
      <c r="C16" s="5" t="s">
        <v>39</v>
      </c>
      <c r="D16" s="3"/>
      <c r="E16" s="3"/>
      <c r="F16" s="6"/>
      <c r="G16" s="191"/>
    </row>
    <row r="17" spans="3:7" ht="12.75">
      <c r="C17" s="7"/>
      <c r="D17" s="3"/>
      <c r="E17" s="3"/>
      <c r="F17" s="6"/>
      <c r="G17" s="191"/>
    </row>
    <row r="18" spans="3:7" ht="12.75">
      <c r="C18" s="7" t="s">
        <v>40</v>
      </c>
      <c r="D18" s="3"/>
      <c r="E18" s="3"/>
      <c r="F18" s="6"/>
      <c r="G18" s="191">
        <v>0</v>
      </c>
    </row>
    <row r="19" spans="3:7" ht="12.75">
      <c r="C19" s="7"/>
      <c r="D19" s="3"/>
      <c r="E19" s="3"/>
      <c r="F19" s="6"/>
      <c r="G19" s="191"/>
    </row>
    <row r="20" spans="3:7" ht="12.75">
      <c r="C20" s="7" t="s">
        <v>41</v>
      </c>
      <c r="D20" s="3"/>
      <c r="E20" s="3"/>
      <c r="F20" s="6"/>
      <c r="G20" s="191">
        <v>0</v>
      </c>
    </row>
    <row r="21" spans="3:7" ht="13.5" thickBot="1">
      <c r="C21" s="196"/>
      <c r="D21" s="197"/>
      <c r="E21" s="197"/>
      <c r="F21" s="194"/>
      <c r="G21" s="198"/>
    </row>
    <row r="22" spans="3:7" ht="13.5" thickBot="1">
      <c r="C22" s="199" t="s">
        <v>42</v>
      </c>
      <c r="D22" s="200"/>
      <c r="E22" s="203"/>
      <c r="F22" s="201"/>
      <c r="G22" s="202">
        <f>G18+G20</f>
        <v>0</v>
      </c>
    </row>
    <row r="23" spans="3:7" ht="12.75">
      <c r="C23" s="9"/>
      <c r="D23" s="2"/>
      <c r="E23" s="2"/>
      <c r="F23" s="8"/>
      <c r="G23" s="190"/>
    </row>
    <row r="24" spans="3:7" ht="12.75">
      <c r="C24" s="7"/>
      <c r="D24" s="3"/>
      <c r="E24" s="3"/>
      <c r="F24" s="6"/>
      <c r="G24" s="191"/>
    </row>
    <row r="25" spans="3:7" ht="12.75">
      <c r="C25" s="409" t="s">
        <v>219</v>
      </c>
      <c r="D25" s="410"/>
      <c r="E25" s="410"/>
      <c r="F25" s="411"/>
      <c r="G25" s="191"/>
    </row>
    <row r="26" spans="3:7" ht="12.75">
      <c r="C26" s="7" t="s">
        <v>43</v>
      </c>
      <c r="D26" s="3"/>
      <c r="E26" s="3"/>
      <c r="F26" s="6"/>
      <c r="G26" s="191">
        <v>500</v>
      </c>
    </row>
    <row r="27" spans="3:7" ht="12.75">
      <c r="C27" s="7" t="s">
        <v>44</v>
      </c>
      <c r="D27" s="3"/>
      <c r="E27" s="3"/>
      <c r="F27" s="6"/>
      <c r="G27" s="191">
        <v>0</v>
      </c>
    </row>
    <row r="28" spans="3:7" ht="13.5" thickBot="1">
      <c r="C28" s="196"/>
      <c r="D28" s="197"/>
      <c r="E28" s="197"/>
      <c r="F28" s="194"/>
      <c r="G28" s="198"/>
    </row>
    <row r="29" spans="3:7" ht="13.5" thickBot="1">
      <c r="C29" s="199" t="s">
        <v>45</v>
      </c>
      <c r="D29" s="200"/>
      <c r="E29" s="200"/>
      <c r="F29" s="201"/>
      <c r="G29" s="202">
        <f>G27+G26</f>
        <v>500</v>
      </c>
    </row>
    <row r="30" spans="3:7" ht="12.75">
      <c r="C30" s="1"/>
      <c r="D30" s="1"/>
      <c r="E30" s="1"/>
      <c r="F30" s="1"/>
      <c r="G30" s="195"/>
    </row>
  </sheetData>
  <sheetProtection/>
  <mergeCells count="5">
    <mergeCell ref="C25:F25"/>
    <mergeCell ref="F11:H11"/>
    <mergeCell ref="C13:F13"/>
    <mergeCell ref="A2:I2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BÖTT</cp:lastModifiedBy>
  <cp:lastPrinted>2013-04-16T06:48:48Z</cp:lastPrinted>
  <dcterms:created xsi:type="dcterms:W3CDTF">2013-02-13T13:15:07Z</dcterms:created>
  <dcterms:modified xsi:type="dcterms:W3CDTF">2013-04-16T06:48:51Z</dcterms:modified>
  <cp:category/>
  <cp:version/>
  <cp:contentType/>
  <cp:contentStatus/>
</cp:coreProperties>
</file>