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9035" windowHeight="1009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C27" i="1"/>
  <c r="C28" s="1"/>
  <c r="E27"/>
  <c r="E28" s="1"/>
  <c r="F27"/>
  <c r="F28" s="1"/>
  <c r="H27"/>
  <c r="H28" s="1"/>
  <c r="I27"/>
  <c r="I28" s="1"/>
  <c r="B27"/>
  <c r="B28" s="1"/>
  <c r="C8"/>
  <c r="B8"/>
  <c r="C25"/>
  <c r="E25"/>
  <c r="F25"/>
  <c r="H25"/>
  <c r="I25"/>
  <c r="B25"/>
  <c r="C22"/>
  <c r="E22"/>
  <c r="F22"/>
  <c r="H22"/>
  <c r="I22"/>
  <c r="B22"/>
  <c r="K10"/>
  <c r="K11"/>
  <c r="K12"/>
  <c r="K13"/>
  <c r="K14"/>
  <c r="C15"/>
  <c r="E15"/>
  <c r="F15"/>
  <c r="H15"/>
  <c r="I15"/>
  <c r="B15"/>
  <c r="K15" s="1"/>
  <c r="F8"/>
  <c r="H8"/>
  <c r="I8"/>
  <c r="E8"/>
  <c r="L6"/>
  <c r="L7"/>
  <c r="L9"/>
  <c r="L10"/>
  <c r="L11"/>
  <c r="L12"/>
  <c r="L13"/>
  <c r="L14"/>
  <c r="L16"/>
  <c r="L17"/>
  <c r="L18"/>
  <c r="L19"/>
  <c r="L20"/>
  <c r="L21"/>
  <c r="L23"/>
  <c r="L24"/>
  <c r="L26"/>
  <c r="L27" s="1"/>
  <c r="M10"/>
  <c r="M14"/>
  <c r="K6"/>
  <c r="M6" s="1"/>
  <c r="K7"/>
  <c r="M7" s="1"/>
  <c r="K9"/>
  <c r="M9" s="1"/>
  <c r="M12"/>
  <c r="M13"/>
  <c r="K16"/>
  <c r="M16" s="1"/>
  <c r="K17"/>
  <c r="M17" s="1"/>
  <c r="K18"/>
  <c r="M18" s="1"/>
  <c r="K19"/>
  <c r="M19" s="1"/>
  <c r="K20"/>
  <c r="M20" s="1"/>
  <c r="K21"/>
  <c r="M21" s="1"/>
  <c r="K23"/>
  <c r="M23" s="1"/>
  <c r="K24"/>
  <c r="M24" s="1"/>
  <c r="K26"/>
  <c r="M26" s="1"/>
  <c r="M27" s="1"/>
  <c r="D14"/>
  <c r="D16"/>
  <c r="D17"/>
  <c r="D18"/>
  <c r="D19"/>
  <c r="D20"/>
  <c r="D21"/>
  <c r="D23"/>
  <c r="D24"/>
  <c r="D26"/>
  <c r="D27" s="1"/>
  <c r="J6"/>
  <c r="J7"/>
  <c r="J9"/>
  <c r="J10"/>
  <c r="J11"/>
  <c r="J12"/>
  <c r="J13"/>
  <c r="J16"/>
  <c r="J17"/>
  <c r="J18"/>
  <c r="J19"/>
  <c r="J20"/>
  <c r="J21"/>
  <c r="J23"/>
  <c r="J24"/>
  <c r="J26"/>
  <c r="J27" s="1"/>
  <c r="G6"/>
  <c r="G7"/>
  <c r="G9"/>
  <c r="G10"/>
  <c r="G11"/>
  <c r="G12"/>
  <c r="G13"/>
  <c r="G16"/>
  <c r="G17"/>
  <c r="G18"/>
  <c r="G19"/>
  <c r="G20"/>
  <c r="G21"/>
  <c r="G23"/>
  <c r="G24"/>
  <c r="G26"/>
  <c r="G27" s="1"/>
  <c r="G5"/>
  <c r="G8" s="1"/>
  <c r="D6"/>
  <c r="D7"/>
  <c r="D9"/>
  <c r="D10"/>
  <c r="D11"/>
  <c r="D12"/>
  <c r="D13"/>
  <c r="D15" s="1"/>
  <c r="D5"/>
  <c r="D8" s="1"/>
  <c r="J5"/>
  <c r="J8" s="1"/>
  <c r="L5"/>
  <c r="L8" s="1"/>
  <c r="K5"/>
  <c r="M5" s="1"/>
  <c r="G25" l="1"/>
  <c r="G28" s="1"/>
  <c r="G15"/>
  <c r="J25"/>
  <c r="J28" s="1"/>
  <c r="J15"/>
  <c r="J22"/>
  <c r="D25"/>
  <c r="D28" s="1"/>
  <c r="D22"/>
  <c r="L25"/>
  <c r="L28" s="1"/>
  <c r="K27"/>
  <c r="M25"/>
  <c r="M28" s="1"/>
  <c r="K25"/>
  <c r="G22"/>
  <c r="L22"/>
  <c r="M22"/>
  <c r="M8"/>
  <c r="K22"/>
  <c r="K8"/>
  <c r="L15"/>
  <c r="M11"/>
  <c r="M15" s="1"/>
  <c r="K28" l="1"/>
</calcChain>
</file>

<file path=xl/sharedStrings.xml><?xml version="1.0" encoding="utf-8"?>
<sst xmlns="http://schemas.openxmlformats.org/spreadsheetml/2006/main" count="42" uniqueCount="33">
  <si>
    <t>Vagyon megnevezése</t>
  </si>
  <si>
    <t>Forgalomképtelen vagyon</t>
  </si>
  <si>
    <t>Bruttó</t>
  </si>
  <si>
    <t>ÉCS</t>
  </si>
  <si>
    <t>Nettó</t>
  </si>
  <si>
    <t>Földterület</t>
  </si>
  <si>
    <t>Telkek</t>
  </si>
  <si>
    <t>Építmény</t>
  </si>
  <si>
    <t>Egyéb épület</t>
  </si>
  <si>
    <t>Egyéb építmény</t>
  </si>
  <si>
    <t>Egyéb gépek</t>
  </si>
  <si>
    <t>Képzőművészeti alkotás</t>
  </si>
  <si>
    <t>Hangszerek</t>
  </si>
  <si>
    <t>Járművek</t>
  </si>
  <si>
    <t>Korlátozottan forgalomképes vagyon</t>
  </si>
  <si>
    <t>Vagyoni értékű jog</t>
  </si>
  <si>
    <t>Szellemi termék</t>
  </si>
  <si>
    <t>0-ra leírt szellemi termék</t>
  </si>
  <si>
    <t>Ügyviteli eszközök</t>
  </si>
  <si>
    <t>0-ra leírt ügyviteli eszközök</t>
  </si>
  <si>
    <t>Üzemeltetésre átadott egyéb építmény</t>
  </si>
  <si>
    <t>Forgalomképes vagyon</t>
  </si>
  <si>
    <t>Összesen</t>
  </si>
  <si>
    <t>0-ra leírt egyéb gép, berendezés</t>
  </si>
  <si>
    <t>0-ra leírt járművek</t>
  </si>
  <si>
    <t>Műemlék</t>
  </si>
  <si>
    <t>Immateriális javak összesen</t>
  </si>
  <si>
    <t>Ingatlanok összesen</t>
  </si>
  <si>
    <t>Gépek, berendezések összesen</t>
  </si>
  <si>
    <t>Járművek összesen</t>
  </si>
  <si>
    <t>Üzemeltetésre átadott eszközök össz.</t>
  </si>
  <si>
    <t>Vagyon összesen</t>
  </si>
  <si>
    <t>Megnevezés</t>
  </si>
</sst>
</file>

<file path=xl/styles.xml><?xml version="1.0" encoding="utf-8"?>
<styleSheet xmlns="http://schemas.openxmlformats.org/spreadsheetml/2006/main">
  <numFmts count="2">
    <numFmt numFmtId="44" formatCode="_-* #,##0.00\ &quot;Ft&quot;_-;\-* #,##0.00\ &quot;Ft&quot;_-;_-* &quot;-&quot;??\ &quot;Ft&quot;_-;_-@_-"/>
    <numFmt numFmtId="164" formatCode="_-* #,##0\ &quot;Ft&quot;_-;\-* #,##0\ &quot;Ft&quot;_-;_-* &quot;-&quot;??\ &quot;Ft&quot;_-;_-@_-"/>
  </numFmts>
  <fonts count="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164" fontId="0" fillId="0" borderId="0" xfId="1" applyNumberFormat="1" applyFont="1"/>
    <xf numFmtId="0" fontId="0" fillId="0" borderId="1" xfId="0" applyBorder="1"/>
    <xf numFmtId="164" fontId="0" fillId="0" borderId="1" xfId="1" applyNumberFormat="1" applyFont="1" applyBorder="1"/>
    <xf numFmtId="164" fontId="0" fillId="0" borderId="0" xfId="1" applyNumberFormat="1" applyFont="1" applyBorder="1"/>
    <xf numFmtId="164" fontId="3" fillId="0" borderId="0" xfId="1" applyNumberFormat="1" applyFont="1"/>
    <xf numFmtId="164" fontId="2" fillId="0" borderId="0" xfId="1" applyNumberFormat="1" applyFont="1"/>
    <xf numFmtId="0" fontId="0" fillId="0" borderId="1" xfId="0" applyFont="1" applyBorder="1"/>
    <xf numFmtId="0" fontId="0" fillId="0" borderId="1" xfId="0" applyFont="1" applyBorder="1" applyAlignment="1">
      <alignment wrapText="1"/>
    </xf>
    <xf numFmtId="164" fontId="0" fillId="2" borderId="1" xfId="1" applyNumberFormat="1" applyFont="1" applyFill="1" applyBorder="1"/>
    <xf numFmtId="164" fontId="0" fillId="3" borderId="1" xfId="1" applyNumberFormat="1" applyFont="1" applyFill="1" applyBorder="1"/>
    <xf numFmtId="0" fontId="0" fillId="4" borderId="1" xfId="0" applyFont="1" applyFill="1" applyBorder="1"/>
    <xf numFmtId="164" fontId="0" fillId="4" borderId="1" xfId="1" applyNumberFormat="1" applyFont="1" applyFill="1" applyBorder="1"/>
    <xf numFmtId="0" fontId="0" fillId="4" borderId="0" xfId="0" applyFill="1"/>
    <xf numFmtId="0" fontId="0" fillId="5" borderId="1" xfId="0" applyFill="1" applyBorder="1"/>
    <xf numFmtId="164" fontId="0" fillId="5" borderId="1" xfId="1" applyNumberFormat="1" applyFont="1" applyFill="1" applyBorder="1"/>
    <xf numFmtId="0" fontId="0" fillId="3" borderId="1" xfId="0" applyFill="1" applyBorder="1"/>
    <xf numFmtId="0" fontId="0" fillId="2" borderId="1" xfId="0" applyFill="1" applyBorder="1"/>
    <xf numFmtId="0" fontId="0" fillId="6" borderId="1" xfId="0" applyFill="1" applyBorder="1"/>
    <xf numFmtId="164" fontId="0" fillId="6" borderId="1" xfId="1" applyNumberFormat="1" applyFont="1" applyFill="1" applyBorder="1"/>
    <xf numFmtId="0" fontId="0" fillId="7" borderId="1" xfId="0" applyFill="1" applyBorder="1"/>
    <xf numFmtId="164" fontId="0" fillId="7" borderId="1" xfId="1" applyNumberFormat="1" applyFont="1" applyFill="1" applyBorder="1"/>
    <xf numFmtId="0" fontId="0" fillId="4" borderId="0" xfId="0" applyFont="1" applyFill="1"/>
    <xf numFmtId="164" fontId="0" fillId="8" borderId="1" xfId="1" applyNumberFormat="1" applyFont="1" applyFill="1" applyBorder="1"/>
    <xf numFmtId="0" fontId="0" fillId="8" borderId="1" xfId="0" applyFill="1" applyBorder="1"/>
    <xf numFmtId="0" fontId="2" fillId="0" borderId="1" xfId="0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M33"/>
  <sheetViews>
    <sheetView tabSelected="1" view="pageLayout" topLeftCell="D1" zoomScaleNormal="100" workbookViewId="0">
      <selection activeCell="C25" sqref="C25"/>
    </sheetView>
  </sheetViews>
  <sheetFormatPr defaultRowHeight="15"/>
  <cols>
    <col min="1" max="1" width="34.7109375" customWidth="1"/>
    <col min="2" max="2" width="18.28515625" style="1" customWidth="1"/>
    <col min="3" max="6" width="15.7109375" style="1" customWidth="1"/>
    <col min="7" max="7" width="15.7109375" customWidth="1"/>
    <col min="8" max="13" width="15.7109375" style="1" customWidth="1"/>
  </cols>
  <sheetData>
    <row r="3" spans="1:13" ht="28.35" customHeight="1">
      <c r="A3" s="2" t="s">
        <v>32</v>
      </c>
      <c r="B3" s="25" t="s">
        <v>1</v>
      </c>
      <c r="C3" s="25"/>
      <c r="D3" s="25"/>
      <c r="E3" s="25" t="s">
        <v>14</v>
      </c>
      <c r="F3" s="25"/>
      <c r="G3" s="25"/>
      <c r="H3" s="25" t="s">
        <v>21</v>
      </c>
      <c r="I3" s="25"/>
      <c r="J3" s="25"/>
      <c r="K3" s="26" t="s">
        <v>22</v>
      </c>
      <c r="L3" s="26"/>
      <c r="M3" s="26"/>
    </row>
    <row r="4" spans="1:13" ht="28.35" customHeight="1">
      <c r="A4" s="8" t="s">
        <v>0</v>
      </c>
      <c r="B4" s="3" t="s">
        <v>2</v>
      </c>
      <c r="C4" s="3" t="s">
        <v>3</v>
      </c>
      <c r="D4" s="3" t="s">
        <v>4</v>
      </c>
      <c r="E4" s="3" t="s">
        <v>2</v>
      </c>
      <c r="F4" s="3" t="s">
        <v>3</v>
      </c>
      <c r="G4" s="3" t="s">
        <v>4</v>
      </c>
      <c r="H4" s="3" t="s">
        <v>2</v>
      </c>
      <c r="I4" s="3" t="s">
        <v>3</v>
      </c>
      <c r="J4" s="3" t="s">
        <v>4</v>
      </c>
      <c r="K4" s="3" t="s">
        <v>2</v>
      </c>
      <c r="L4" s="3" t="s">
        <v>3</v>
      </c>
      <c r="M4" s="3" t="s">
        <v>4</v>
      </c>
    </row>
    <row r="5" spans="1:13" ht="28.35" customHeight="1">
      <c r="A5" s="7" t="s">
        <v>15</v>
      </c>
      <c r="B5" s="3">
        <v>0</v>
      </c>
      <c r="C5" s="3">
        <v>0</v>
      </c>
      <c r="D5" s="3">
        <f>SUM(B5-C5)</f>
        <v>0</v>
      </c>
      <c r="E5" s="3">
        <v>1050989</v>
      </c>
      <c r="F5" s="3">
        <v>774215</v>
      </c>
      <c r="G5" s="3">
        <f>SUM(E5-F5)</f>
        <v>276774</v>
      </c>
      <c r="H5" s="3">
        <v>0</v>
      </c>
      <c r="I5" s="3">
        <v>0</v>
      </c>
      <c r="J5" s="3">
        <f>SUM(H5-I5)</f>
        <v>0</v>
      </c>
      <c r="K5" s="3">
        <f>SUM(B5+E5+H5)</f>
        <v>1050989</v>
      </c>
      <c r="L5" s="3">
        <f>SUM(C5+F5+I5)</f>
        <v>774215</v>
      </c>
      <c r="M5" s="3">
        <f>SUM(K5-L5)</f>
        <v>276774</v>
      </c>
    </row>
    <row r="6" spans="1:13" ht="28.35" customHeight="1">
      <c r="A6" s="7" t="s">
        <v>16</v>
      </c>
      <c r="B6" s="3">
        <v>0</v>
      </c>
      <c r="C6" s="3">
        <v>0</v>
      </c>
      <c r="D6" s="3">
        <f t="shared" ref="D6:D26" si="0">SUM(B6-C6)</f>
        <v>0</v>
      </c>
      <c r="E6" s="3">
        <v>59857</v>
      </c>
      <c r="F6" s="3">
        <v>0</v>
      </c>
      <c r="G6" s="3">
        <f t="shared" ref="G6:G26" si="1">SUM(E6-F6)</f>
        <v>59857</v>
      </c>
      <c r="H6" s="3">
        <v>0</v>
      </c>
      <c r="I6" s="3">
        <v>0</v>
      </c>
      <c r="J6" s="3">
        <f t="shared" ref="J6:J26" si="2">SUM(H6-I6)</f>
        <v>0</v>
      </c>
      <c r="K6" s="3">
        <f t="shared" ref="K6:K26" si="3">SUM(B6+E6+H6)</f>
        <v>59857</v>
      </c>
      <c r="L6" s="3">
        <f t="shared" ref="L6:L26" si="4">SUM(C6+F6+I6)</f>
        <v>0</v>
      </c>
      <c r="M6" s="3">
        <f t="shared" ref="M6:M26" si="5">SUM(K6-L6)</f>
        <v>59857</v>
      </c>
    </row>
    <row r="7" spans="1:13" ht="28.35" customHeight="1">
      <c r="A7" s="7" t="s">
        <v>17</v>
      </c>
      <c r="B7" s="3">
        <v>0</v>
      </c>
      <c r="C7" s="3">
        <v>0</v>
      </c>
      <c r="D7" s="3">
        <f t="shared" si="0"/>
        <v>0</v>
      </c>
      <c r="E7" s="3">
        <v>3335314</v>
      </c>
      <c r="F7" s="3">
        <v>3335314</v>
      </c>
      <c r="G7" s="3">
        <f t="shared" si="1"/>
        <v>0</v>
      </c>
      <c r="H7" s="3">
        <v>0</v>
      </c>
      <c r="I7" s="3">
        <v>0</v>
      </c>
      <c r="J7" s="3">
        <f t="shared" si="2"/>
        <v>0</v>
      </c>
      <c r="K7" s="3">
        <f t="shared" si="3"/>
        <v>3335314</v>
      </c>
      <c r="L7" s="3">
        <f t="shared" si="4"/>
        <v>3335314</v>
      </c>
      <c r="M7" s="3">
        <f t="shared" si="5"/>
        <v>0</v>
      </c>
    </row>
    <row r="8" spans="1:13" s="22" customFormat="1" ht="28.35" customHeight="1">
      <c r="A8" s="16" t="s">
        <v>26</v>
      </c>
      <c r="B8" s="10">
        <f>SUM(B5:B7)</f>
        <v>0</v>
      </c>
      <c r="C8" s="10">
        <f t="shared" ref="C8:D8" si="6">SUM(C5:C7)</f>
        <v>0</v>
      </c>
      <c r="D8" s="10">
        <f t="shared" si="6"/>
        <v>0</v>
      </c>
      <c r="E8" s="10">
        <f>SUM(E5:E7)</f>
        <v>4446160</v>
      </c>
      <c r="F8" s="10">
        <f t="shared" ref="F8:M8" si="7">SUM(F5:F7)</f>
        <v>4109529</v>
      </c>
      <c r="G8" s="10">
        <f t="shared" si="7"/>
        <v>336631</v>
      </c>
      <c r="H8" s="10">
        <f t="shared" si="7"/>
        <v>0</v>
      </c>
      <c r="I8" s="10">
        <f t="shared" si="7"/>
        <v>0</v>
      </c>
      <c r="J8" s="10">
        <f t="shared" si="7"/>
        <v>0</v>
      </c>
      <c r="K8" s="10">
        <f t="shared" si="7"/>
        <v>4446160</v>
      </c>
      <c r="L8" s="10">
        <f t="shared" si="7"/>
        <v>4109529</v>
      </c>
      <c r="M8" s="10">
        <f t="shared" si="7"/>
        <v>336631</v>
      </c>
    </row>
    <row r="9" spans="1:13" s="13" customFormat="1" ht="28.35" customHeight="1">
      <c r="A9" s="11" t="s">
        <v>5</v>
      </c>
      <c r="B9" s="12">
        <v>611343363</v>
      </c>
      <c r="C9" s="12">
        <v>0</v>
      </c>
      <c r="D9" s="12">
        <f t="shared" si="0"/>
        <v>611343363</v>
      </c>
      <c r="E9" s="12">
        <v>1100</v>
      </c>
      <c r="F9" s="12">
        <v>0</v>
      </c>
      <c r="G9" s="12">
        <f t="shared" si="1"/>
        <v>1100</v>
      </c>
      <c r="H9" s="12">
        <v>1717850</v>
      </c>
      <c r="I9" s="12">
        <v>0</v>
      </c>
      <c r="J9" s="12">
        <f t="shared" si="2"/>
        <v>1717850</v>
      </c>
      <c r="K9" s="12">
        <f t="shared" si="3"/>
        <v>613062313</v>
      </c>
      <c r="L9" s="12">
        <f t="shared" si="4"/>
        <v>0</v>
      </c>
      <c r="M9" s="12">
        <f t="shared" si="5"/>
        <v>613062313</v>
      </c>
    </row>
    <row r="10" spans="1:13" s="13" customFormat="1" ht="28.35" customHeight="1">
      <c r="A10" s="11" t="s">
        <v>6</v>
      </c>
      <c r="B10" s="12">
        <v>161200</v>
      </c>
      <c r="C10" s="12">
        <v>0</v>
      </c>
      <c r="D10" s="12">
        <f t="shared" si="0"/>
        <v>161200</v>
      </c>
      <c r="E10" s="12">
        <v>7933000</v>
      </c>
      <c r="F10" s="12">
        <v>0</v>
      </c>
      <c r="G10" s="12">
        <f t="shared" si="1"/>
        <v>7933000</v>
      </c>
      <c r="H10" s="12">
        <v>28236255</v>
      </c>
      <c r="I10" s="12">
        <v>0</v>
      </c>
      <c r="J10" s="12">
        <f t="shared" si="2"/>
        <v>28236255</v>
      </c>
      <c r="K10" s="12">
        <f t="shared" si="3"/>
        <v>36330455</v>
      </c>
      <c r="L10" s="12">
        <f t="shared" si="4"/>
        <v>0</v>
      </c>
      <c r="M10" s="12">
        <f t="shared" si="5"/>
        <v>36330455</v>
      </c>
    </row>
    <row r="11" spans="1:13" s="13" customFormat="1" ht="28.35" customHeight="1">
      <c r="A11" s="11" t="s">
        <v>8</v>
      </c>
      <c r="B11" s="12">
        <v>7607000</v>
      </c>
      <c r="C11" s="12">
        <v>84457</v>
      </c>
      <c r="D11" s="12">
        <f t="shared" si="0"/>
        <v>7522543</v>
      </c>
      <c r="E11" s="12">
        <v>272010951</v>
      </c>
      <c r="F11" s="12">
        <v>77845238</v>
      </c>
      <c r="G11" s="12">
        <f t="shared" si="1"/>
        <v>194165713</v>
      </c>
      <c r="H11" s="12">
        <v>39026686</v>
      </c>
      <c r="I11" s="12">
        <v>3554632</v>
      </c>
      <c r="J11" s="12">
        <f t="shared" si="2"/>
        <v>35472054</v>
      </c>
      <c r="K11" s="12">
        <f t="shared" si="3"/>
        <v>318644637</v>
      </c>
      <c r="L11" s="12">
        <f t="shared" si="4"/>
        <v>81484327</v>
      </c>
      <c r="M11" s="12">
        <f t="shared" si="5"/>
        <v>237160310</v>
      </c>
    </row>
    <row r="12" spans="1:13" s="13" customFormat="1" ht="28.35" customHeight="1">
      <c r="A12" s="11" t="s">
        <v>7</v>
      </c>
      <c r="B12" s="12">
        <v>478620631</v>
      </c>
      <c r="C12" s="12">
        <v>123003431</v>
      </c>
      <c r="D12" s="12">
        <f t="shared" si="0"/>
        <v>355617200</v>
      </c>
      <c r="E12" s="12">
        <v>0</v>
      </c>
      <c r="F12" s="12">
        <v>0</v>
      </c>
      <c r="G12" s="12">
        <f t="shared" si="1"/>
        <v>0</v>
      </c>
      <c r="H12" s="12">
        <v>0</v>
      </c>
      <c r="I12" s="12">
        <v>0</v>
      </c>
      <c r="J12" s="12">
        <f t="shared" si="2"/>
        <v>0</v>
      </c>
      <c r="K12" s="12">
        <f t="shared" si="3"/>
        <v>478620631</v>
      </c>
      <c r="L12" s="12">
        <f t="shared" si="4"/>
        <v>123003431</v>
      </c>
      <c r="M12" s="12">
        <f t="shared" si="5"/>
        <v>355617200</v>
      </c>
    </row>
    <row r="13" spans="1:13" s="13" customFormat="1" ht="28.35" customHeight="1">
      <c r="A13" s="11" t="s">
        <v>9</v>
      </c>
      <c r="B13" s="12">
        <v>11159348</v>
      </c>
      <c r="C13" s="12">
        <v>7121793</v>
      </c>
      <c r="D13" s="12">
        <f t="shared" si="0"/>
        <v>4037555</v>
      </c>
      <c r="E13" s="12">
        <v>35440255</v>
      </c>
      <c r="F13" s="12">
        <v>18201367</v>
      </c>
      <c r="G13" s="12">
        <f t="shared" si="1"/>
        <v>17238888</v>
      </c>
      <c r="H13" s="12">
        <v>1956000</v>
      </c>
      <c r="I13" s="12">
        <v>13827</v>
      </c>
      <c r="J13" s="12">
        <f t="shared" si="2"/>
        <v>1942173</v>
      </c>
      <c r="K13" s="12">
        <f t="shared" si="3"/>
        <v>48555603</v>
      </c>
      <c r="L13" s="12">
        <f t="shared" si="4"/>
        <v>25336987</v>
      </c>
      <c r="M13" s="12">
        <f t="shared" si="5"/>
        <v>23218616</v>
      </c>
    </row>
    <row r="14" spans="1:13" s="13" customFormat="1" ht="28.35" customHeight="1">
      <c r="A14" s="11" t="s">
        <v>25</v>
      </c>
      <c r="B14" s="12">
        <v>3512580</v>
      </c>
      <c r="C14" s="12">
        <v>766000</v>
      </c>
      <c r="D14" s="12">
        <f t="shared" si="0"/>
        <v>2746580</v>
      </c>
      <c r="E14" s="12"/>
      <c r="F14" s="12"/>
      <c r="G14" s="12"/>
      <c r="H14" s="12"/>
      <c r="I14" s="12"/>
      <c r="J14" s="12"/>
      <c r="K14" s="12">
        <f t="shared" si="3"/>
        <v>3512580</v>
      </c>
      <c r="L14" s="12">
        <f t="shared" si="4"/>
        <v>766000</v>
      </c>
      <c r="M14" s="12">
        <f t="shared" si="5"/>
        <v>2746580</v>
      </c>
    </row>
    <row r="15" spans="1:13" s="13" customFormat="1" ht="28.35" customHeight="1">
      <c r="A15" s="17" t="s">
        <v>27</v>
      </c>
      <c r="B15" s="9">
        <f>SUM(B9:B14)</f>
        <v>1112404122</v>
      </c>
      <c r="C15" s="9">
        <f t="shared" ref="C15:M15" si="8">SUM(C9:C14)</f>
        <v>130975681</v>
      </c>
      <c r="D15" s="9">
        <f t="shared" si="8"/>
        <v>981428441</v>
      </c>
      <c r="E15" s="9">
        <f t="shared" si="8"/>
        <v>315385306</v>
      </c>
      <c r="F15" s="9">
        <f t="shared" si="8"/>
        <v>96046605</v>
      </c>
      <c r="G15" s="9">
        <f t="shared" si="8"/>
        <v>219338701</v>
      </c>
      <c r="H15" s="9">
        <f t="shared" si="8"/>
        <v>70936791</v>
      </c>
      <c r="I15" s="9">
        <f t="shared" si="8"/>
        <v>3568459</v>
      </c>
      <c r="J15" s="9">
        <f t="shared" si="8"/>
        <v>67368332</v>
      </c>
      <c r="K15" s="9">
        <f t="shared" si="3"/>
        <v>1498726219</v>
      </c>
      <c r="L15" s="9">
        <f t="shared" si="8"/>
        <v>230590745</v>
      </c>
      <c r="M15" s="9">
        <f t="shared" si="8"/>
        <v>1268135474</v>
      </c>
    </row>
    <row r="16" spans="1:13" ht="28.35" customHeight="1">
      <c r="A16" s="7" t="s">
        <v>18</v>
      </c>
      <c r="B16" s="3">
        <v>0</v>
      </c>
      <c r="C16" s="3">
        <v>0</v>
      </c>
      <c r="D16" s="3">
        <f t="shared" si="0"/>
        <v>0</v>
      </c>
      <c r="E16" s="3">
        <v>3378511</v>
      </c>
      <c r="F16" s="3">
        <v>1829985</v>
      </c>
      <c r="G16" s="3">
        <f t="shared" si="1"/>
        <v>1548526</v>
      </c>
      <c r="H16" s="3">
        <v>3238546</v>
      </c>
      <c r="I16" s="3">
        <v>0</v>
      </c>
      <c r="J16" s="3">
        <f t="shared" si="2"/>
        <v>3238546</v>
      </c>
      <c r="K16" s="3">
        <f t="shared" si="3"/>
        <v>6617057</v>
      </c>
      <c r="L16" s="3">
        <f t="shared" si="4"/>
        <v>1829985</v>
      </c>
      <c r="M16" s="3">
        <f t="shared" si="5"/>
        <v>4787072</v>
      </c>
    </row>
    <row r="17" spans="1:13" ht="28.35" customHeight="1">
      <c r="A17" s="7" t="s">
        <v>19</v>
      </c>
      <c r="B17" s="3">
        <v>0</v>
      </c>
      <c r="C17" s="3">
        <v>0</v>
      </c>
      <c r="D17" s="3">
        <f t="shared" si="0"/>
        <v>0</v>
      </c>
      <c r="E17" s="3">
        <v>34940026</v>
      </c>
      <c r="F17" s="3">
        <v>34940026</v>
      </c>
      <c r="G17" s="3">
        <f t="shared" si="1"/>
        <v>0</v>
      </c>
      <c r="H17" s="3">
        <v>0</v>
      </c>
      <c r="I17" s="3">
        <v>0</v>
      </c>
      <c r="J17" s="3">
        <f t="shared" si="2"/>
        <v>0</v>
      </c>
      <c r="K17" s="3">
        <f t="shared" si="3"/>
        <v>34940026</v>
      </c>
      <c r="L17" s="3">
        <f t="shared" si="4"/>
        <v>34940026</v>
      </c>
      <c r="M17" s="3">
        <f t="shared" si="5"/>
        <v>0</v>
      </c>
    </row>
    <row r="18" spans="1:13" ht="28.35" customHeight="1">
      <c r="A18" s="7" t="s">
        <v>10</v>
      </c>
      <c r="B18" s="3">
        <v>89185944</v>
      </c>
      <c r="C18" s="3">
        <v>19676336</v>
      </c>
      <c r="D18" s="3">
        <f t="shared" si="0"/>
        <v>69509608</v>
      </c>
      <c r="E18" s="3">
        <v>0</v>
      </c>
      <c r="F18" s="3">
        <v>0</v>
      </c>
      <c r="G18" s="3">
        <f t="shared" si="1"/>
        <v>0</v>
      </c>
      <c r="H18" s="3">
        <v>0</v>
      </c>
      <c r="I18" s="3">
        <v>0</v>
      </c>
      <c r="J18" s="3">
        <f t="shared" si="2"/>
        <v>0</v>
      </c>
      <c r="K18" s="3">
        <f t="shared" si="3"/>
        <v>89185944</v>
      </c>
      <c r="L18" s="3">
        <f t="shared" si="4"/>
        <v>19676336</v>
      </c>
      <c r="M18" s="3">
        <f t="shared" si="5"/>
        <v>69509608</v>
      </c>
    </row>
    <row r="19" spans="1:13" ht="28.35" customHeight="1">
      <c r="A19" s="7" t="s">
        <v>23</v>
      </c>
      <c r="B19" s="3">
        <v>22708680</v>
      </c>
      <c r="C19" s="3">
        <v>22708680</v>
      </c>
      <c r="D19" s="3">
        <f t="shared" si="0"/>
        <v>0</v>
      </c>
      <c r="E19" s="3">
        <v>0</v>
      </c>
      <c r="F19" s="3">
        <v>0</v>
      </c>
      <c r="G19" s="3">
        <f t="shared" si="1"/>
        <v>0</v>
      </c>
      <c r="H19" s="3">
        <v>0</v>
      </c>
      <c r="I19" s="3">
        <v>0</v>
      </c>
      <c r="J19" s="3">
        <f t="shared" si="2"/>
        <v>0</v>
      </c>
      <c r="K19" s="3">
        <f t="shared" si="3"/>
        <v>22708680</v>
      </c>
      <c r="L19" s="3">
        <f t="shared" si="4"/>
        <v>22708680</v>
      </c>
      <c r="M19" s="3">
        <f t="shared" si="5"/>
        <v>0</v>
      </c>
    </row>
    <row r="20" spans="1:13" ht="28.35" customHeight="1">
      <c r="A20" s="7" t="s">
        <v>11</v>
      </c>
      <c r="B20" s="3">
        <v>15415294</v>
      </c>
      <c r="C20" s="3">
        <v>0</v>
      </c>
      <c r="D20" s="3">
        <f t="shared" si="0"/>
        <v>15415294</v>
      </c>
      <c r="E20" s="3">
        <v>0</v>
      </c>
      <c r="F20" s="3">
        <v>0</v>
      </c>
      <c r="G20" s="3">
        <f t="shared" si="1"/>
        <v>0</v>
      </c>
      <c r="H20" s="3">
        <v>0</v>
      </c>
      <c r="I20" s="3">
        <v>0</v>
      </c>
      <c r="J20" s="3">
        <f t="shared" si="2"/>
        <v>0</v>
      </c>
      <c r="K20" s="3">
        <f t="shared" si="3"/>
        <v>15415294</v>
      </c>
      <c r="L20" s="3">
        <f t="shared" si="4"/>
        <v>0</v>
      </c>
      <c r="M20" s="3">
        <f t="shared" si="5"/>
        <v>15415294</v>
      </c>
    </row>
    <row r="21" spans="1:13" ht="28.35" customHeight="1">
      <c r="A21" s="7" t="s">
        <v>12</v>
      </c>
      <c r="B21" s="3">
        <v>461000</v>
      </c>
      <c r="C21" s="3">
        <v>174269</v>
      </c>
      <c r="D21" s="3">
        <f t="shared" si="0"/>
        <v>286731</v>
      </c>
      <c r="E21" s="3">
        <v>0</v>
      </c>
      <c r="F21" s="3">
        <v>0</v>
      </c>
      <c r="G21" s="3">
        <f t="shared" si="1"/>
        <v>0</v>
      </c>
      <c r="H21" s="3">
        <v>0</v>
      </c>
      <c r="I21" s="3">
        <v>0</v>
      </c>
      <c r="J21" s="3">
        <f t="shared" si="2"/>
        <v>0</v>
      </c>
      <c r="K21" s="3">
        <f t="shared" si="3"/>
        <v>461000</v>
      </c>
      <c r="L21" s="3">
        <f t="shared" si="4"/>
        <v>174269</v>
      </c>
      <c r="M21" s="3">
        <f t="shared" si="5"/>
        <v>286731</v>
      </c>
    </row>
    <row r="22" spans="1:13" s="13" customFormat="1" ht="28.35" customHeight="1">
      <c r="A22" s="20" t="s">
        <v>28</v>
      </c>
      <c r="B22" s="21">
        <f>SUM(B16:B21)</f>
        <v>127770918</v>
      </c>
      <c r="C22" s="21">
        <f t="shared" ref="C22:M22" si="9">SUM(C16:C21)</f>
        <v>42559285</v>
      </c>
      <c r="D22" s="21">
        <f t="shared" si="9"/>
        <v>85211633</v>
      </c>
      <c r="E22" s="21">
        <f t="shared" si="9"/>
        <v>38318537</v>
      </c>
      <c r="F22" s="21">
        <f t="shared" si="9"/>
        <v>36770011</v>
      </c>
      <c r="G22" s="21">
        <f t="shared" si="9"/>
        <v>1548526</v>
      </c>
      <c r="H22" s="21">
        <f t="shared" si="9"/>
        <v>3238546</v>
      </c>
      <c r="I22" s="21">
        <f t="shared" si="9"/>
        <v>0</v>
      </c>
      <c r="J22" s="21">
        <f t="shared" si="9"/>
        <v>3238546</v>
      </c>
      <c r="K22" s="21">
        <f t="shared" si="9"/>
        <v>169328001</v>
      </c>
      <c r="L22" s="21">
        <f t="shared" si="9"/>
        <v>79329296</v>
      </c>
      <c r="M22" s="21">
        <f t="shared" si="9"/>
        <v>89998705</v>
      </c>
    </row>
    <row r="23" spans="1:13" ht="28.35" customHeight="1">
      <c r="A23" s="7" t="s">
        <v>13</v>
      </c>
      <c r="B23" s="3">
        <v>12954450</v>
      </c>
      <c r="C23" s="3">
        <v>4898282</v>
      </c>
      <c r="D23" s="3">
        <f t="shared" si="0"/>
        <v>8056168</v>
      </c>
      <c r="E23" s="3">
        <v>0</v>
      </c>
      <c r="F23" s="3">
        <v>0</v>
      </c>
      <c r="G23" s="3">
        <f t="shared" si="1"/>
        <v>0</v>
      </c>
      <c r="H23" s="3">
        <v>0</v>
      </c>
      <c r="I23" s="3">
        <v>0</v>
      </c>
      <c r="J23" s="3">
        <f t="shared" si="2"/>
        <v>0</v>
      </c>
      <c r="K23" s="3">
        <f t="shared" si="3"/>
        <v>12954450</v>
      </c>
      <c r="L23" s="3">
        <f t="shared" si="4"/>
        <v>4898282</v>
      </c>
      <c r="M23" s="3">
        <f t="shared" si="5"/>
        <v>8056168</v>
      </c>
    </row>
    <row r="24" spans="1:13" ht="28.35" customHeight="1">
      <c r="A24" s="7" t="s">
        <v>24</v>
      </c>
      <c r="B24" s="3">
        <v>37996255</v>
      </c>
      <c r="C24" s="3">
        <v>37996255</v>
      </c>
      <c r="D24" s="3">
        <f t="shared" si="0"/>
        <v>0</v>
      </c>
      <c r="E24" s="3">
        <v>0</v>
      </c>
      <c r="F24" s="3">
        <v>0</v>
      </c>
      <c r="G24" s="3">
        <f t="shared" si="1"/>
        <v>0</v>
      </c>
      <c r="H24" s="3">
        <v>0</v>
      </c>
      <c r="I24" s="3">
        <v>0</v>
      </c>
      <c r="J24" s="3">
        <f t="shared" si="2"/>
        <v>0</v>
      </c>
      <c r="K24" s="3">
        <f t="shared" si="3"/>
        <v>37996255</v>
      </c>
      <c r="L24" s="3">
        <f t="shared" si="4"/>
        <v>37996255</v>
      </c>
      <c r="M24" s="3">
        <f t="shared" si="5"/>
        <v>0</v>
      </c>
    </row>
    <row r="25" spans="1:13" s="13" customFormat="1" ht="28.35" customHeight="1">
      <c r="A25" s="14" t="s">
        <v>29</v>
      </c>
      <c r="B25" s="15">
        <f>SUM(B23:B24)</f>
        <v>50950705</v>
      </c>
      <c r="C25" s="15">
        <f t="shared" ref="C25:M25" si="10">SUM(C23:C24)</f>
        <v>42894537</v>
      </c>
      <c r="D25" s="15">
        <f t="shared" si="10"/>
        <v>8056168</v>
      </c>
      <c r="E25" s="15">
        <f t="shared" si="10"/>
        <v>0</v>
      </c>
      <c r="F25" s="15">
        <f t="shared" si="10"/>
        <v>0</v>
      </c>
      <c r="G25" s="15">
        <f t="shared" si="10"/>
        <v>0</v>
      </c>
      <c r="H25" s="15">
        <f t="shared" si="10"/>
        <v>0</v>
      </c>
      <c r="I25" s="15">
        <f t="shared" si="10"/>
        <v>0</v>
      </c>
      <c r="J25" s="15">
        <f t="shared" si="10"/>
        <v>0</v>
      </c>
      <c r="K25" s="15">
        <f t="shared" si="10"/>
        <v>50950705</v>
      </c>
      <c r="L25" s="15">
        <f t="shared" si="10"/>
        <v>42894537</v>
      </c>
      <c r="M25" s="15">
        <f t="shared" si="10"/>
        <v>8056168</v>
      </c>
    </row>
    <row r="26" spans="1:13" ht="28.35" customHeight="1">
      <c r="A26" s="7" t="s">
        <v>20</v>
      </c>
      <c r="B26" s="3">
        <v>0</v>
      </c>
      <c r="C26" s="3">
        <v>0</v>
      </c>
      <c r="D26" s="3">
        <f t="shared" si="0"/>
        <v>0</v>
      </c>
      <c r="E26" s="3">
        <v>259224000</v>
      </c>
      <c r="F26" s="3">
        <v>132284117</v>
      </c>
      <c r="G26" s="3">
        <f t="shared" si="1"/>
        <v>126939883</v>
      </c>
      <c r="H26" s="3"/>
      <c r="I26" s="3"/>
      <c r="J26" s="3">
        <f t="shared" si="2"/>
        <v>0</v>
      </c>
      <c r="K26" s="3">
        <f t="shared" si="3"/>
        <v>259224000</v>
      </c>
      <c r="L26" s="3">
        <f t="shared" si="4"/>
        <v>132284117</v>
      </c>
      <c r="M26" s="3">
        <f t="shared" si="5"/>
        <v>126939883</v>
      </c>
    </row>
    <row r="27" spans="1:13" s="13" customFormat="1" ht="28.35" customHeight="1">
      <c r="A27" s="18" t="s">
        <v>30</v>
      </c>
      <c r="B27" s="19">
        <f>SUM(B26)</f>
        <v>0</v>
      </c>
      <c r="C27" s="19">
        <f t="shared" ref="C27:M27" si="11">SUM(C26)</f>
        <v>0</v>
      </c>
      <c r="D27" s="19">
        <f t="shared" si="11"/>
        <v>0</v>
      </c>
      <c r="E27" s="19">
        <f t="shared" si="11"/>
        <v>259224000</v>
      </c>
      <c r="F27" s="19">
        <f t="shared" si="11"/>
        <v>132284117</v>
      </c>
      <c r="G27" s="19">
        <f t="shared" si="11"/>
        <v>126939883</v>
      </c>
      <c r="H27" s="19">
        <f t="shared" si="11"/>
        <v>0</v>
      </c>
      <c r="I27" s="19">
        <f t="shared" si="11"/>
        <v>0</v>
      </c>
      <c r="J27" s="19">
        <f t="shared" si="11"/>
        <v>0</v>
      </c>
      <c r="K27" s="19">
        <f t="shared" si="11"/>
        <v>259224000</v>
      </c>
      <c r="L27" s="19">
        <f t="shared" si="11"/>
        <v>132284117</v>
      </c>
      <c r="M27" s="19">
        <f t="shared" si="11"/>
        <v>126939883</v>
      </c>
    </row>
    <row r="28" spans="1:13" ht="28.35" customHeight="1">
      <c r="A28" s="24" t="s">
        <v>31</v>
      </c>
      <c r="B28" s="23">
        <f>SUM(B27,B25,B22,B15,B8)</f>
        <v>1291125745</v>
      </c>
      <c r="C28" s="23">
        <f t="shared" ref="C28:M28" si="12">SUM(C27,C25,C22,C15,C8)</f>
        <v>216429503</v>
      </c>
      <c r="D28" s="23">
        <f t="shared" si="12"/>
        <v>1074696242</v>
      </c>
      <c r="E28" s="23">
        <f t="shared" si="12"/>
        <v>617374003</v>
      </c>
      <c r="F28" s="23">
        <f t="shared" si="12"/>
        <v>269210262</v>
      </c>
      <c r="G28" s="23">
        <f t="shared" si="12"/>
        <v>348163741</v>
      </c>
      <c r="H28" s="23">
        <f t="shared" si="12"/>
        <v>74175337</v>
      </c>
      <c r="I28" s="23">
        <f t="shared" si="12"/>
        <v>3568459</v>
      </c>
      <c r="J28" s="23">
        <f t="shared" si="12"/>
        <v>70606878</v>
      </c>
      <c r="K28" s="23">
        <f t="shared" si="12"/>
        <v>1982675085</v>
      </c>
      <c r="L28" s="23">
        <f t="shared" si="12"/>
        <v>489208224</v>
      </c>
      <c r="M28" s="23">
        <f t="shared" si="12"/>
        <v>1493466861</v>
      </c>
    </row>
    <row r="29" spans="1:13">
      <c r="B29" s="4"/>
    </row>
    <row r="30" spans="1:13">
      <c r="J30" s="5"/>
      <c r="K30" s="5"/>
      <c r="L30" s="6"/>
    </row>
    <row r="31" spans="1:13">
      <c r="A31" s="1"/>
      <c r="F31"/>
      <c r="G31" s="1"/>
      <c r="M31"/>
    </row>
    <row r="32" spans="1:13">
      <c r="A32" s="1"/>
      <c r="F32"/>
      <c r="G32" s="1"/>
      <c r="M32"/>
    </row>
    <row r="33" spans="1:13">
      <c r="A33" s="1"/>
      <c r="F33"/>
      <c r="G33" s="1"/>
      <c r="M33"/>
    </row>
  </sheetData>
  <mergeCells count="4">
    <mergeCell ref="B3:D3"/>
    <mergeCell ref="E3:G3"/>
    <mergeCell ref="H3:J3"/>
    <mergeCell ref="K3:M3"/>
  </mergeCells>
  <pageMargins left="0.70866141732283472" right="0.70866141732283472" top="0.74803149606299213" bottom="0.74803149606299213" header="0.31496062992125984" footer="0.31496062992125984"/>
  <pageSetup paperSize="8" scale="80" orientation="landscape" r:id="rId1"/>
  <headerFooter>
    <oddHeader>&amp;CVAGYONKIMUTATÁS
2013.12.31.&amp;RVII. számú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2014-06-20T10:37:55Z</cp:lastPrinted>
  <dcterms:created xsi:type="dcterms:W3CDTF">2012-04-25T12:24:20Z</dcterms:created>
  <dcterms:modified xsi:type="dcterms:W3CDTF">2014-06-20T10:55:43Z</dcterms:modified>
</cp:coreProperties>
</file>