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ik 2020\Februári testületi\Ktgv mód 2019\"/>
    </mc:Choice>
  </mc:AlternateContent>
  <bookViews>
    <workbookView xWindow="0" yWindow="0" windowWidth="24000" windowHeight="9735" activeTab="4"/>
  </bookViews>
  <sheets>
    <sheet name="2019,2" sheetId="3" r:id="rId1"/>
    <sheet name="egyéb szolg." sheetId="2" r:id="rId2"/>
    <sheet name="Adósság" sheetId="4" r:id="rId3"/>
    <sheet name="mérleg" sheetId="5" r:id="rId4"/>
    <sheet name="kiemelt" sheetId="9" r:id="rId5"/>
  </sheets>
  <calcPr calcId="152511"/>
</workbook>
</file>

<file path=xl/calcChain.xml><?xml version="1.0" encoding="utf-8"?>
<calcChain xmlns="http://schemas.openxmlformats.org/spreadsheetml/2006/main">
  <c r="E84" i="3" l="1"/>
  <c r="B20" i="2" l="1"/>
  <c r="B31" i="2"/>
  <c r="B49" i="2"/>
  <c r="C32" i="5" l="1"/>
  <c r="C22" i="5"/>
  <c r="E57" i="3" l="1"/>
  <c r="E83" i="3"/>
  <c r="E80" i="3"/>
  <c r="E78" i="3"/>
  <c r="E69" i="3"/>
  <c r="E60" i="3"/>
  <c r="E44" i="3"/>
  <c r="E41" i="3"/>
  <c r="E37" i="3"/>
  <c r="E31" i="3"/>
  <c r="E27" i="3"/>
  <c r="E25" i="3"/>
  <c r="E45" i="3" l="1"/>
  <c r="D44" i="3" l="1"/>
  <c r="D41" i="3"/>
  <c r="D37" i="3"/>
  <c r="D31" i="3"/>
  <c r="D27" i="3"/>
  <c r="D25" i="3"/>
  <c r="D80" i="3"/>
  <c r="D78" i="3"/>
  <c r="D69" i="3"/>
  <c r="D60" i="3"/>
  <c r="D57" i="3"/>
  <c r="D84" i="3" l="1"/>
  <c r="D45" i="3"/>
  <c r="F17" i="9"/>
  <c r="C83" i="3" l="1"/>
  <c r="C80" i="3"/>
  <c r="C78" i="3"/>
  <c r="C69" i="3"/>
  <c r="C60" i="3"/>
  <c r="C57" i="3"/>
  <c r="C44" i="3"/>
  <c r="C41" i="3"/>
  <c r="C37" i="3"/>
  <c r="C31" i="3"/>
  <c r="C27" i="3"/>
  <c r="C25" i="3"/>
  <c r="C45" i="3" l="1"/>
  <c r="C84" i="3"/>
  <c r="B83" i="3"/>
  <c r="B80" i="3"/>
  <c r="B78" i="3"/>
  <c r="B69" i="3"/>
  <c r="B60" i="3"/>
  <c r="B57" i="3"/>
  <c r="B44" i="3"/>
  <c r="B41" i="3"/>
  <c r="B37" i="3"/>
  <c r="B31" i="3"/>
  <c r="B27" i="3"/>
  <c r="B25" i="3"/>
  <c r="B45" i="3" l="1"/>
  <c r="B84" i="3"/>
  <c r="G17" i="9" l="1"/>
  <c r="C17" i="9"/>
  <c r="B17" i="9"/>
  <c r="D17" i="9"/>
  <c r="E17" i="9"/>
  <c r="H17" i="9"/>
</calcChain>
</file>

<file path=xl/sharedStrings.xml><?xml version="1.0" encoding="utf-8"?>
<sst xmlns="http://schemas.openxmlformats.org/spreadsheetml/2006/main" count="218" uniqueCount="187">
  <si>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</si>
  <si>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</si>
  <si>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</si>
  <si>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</si>
  <si>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</si>
  <si>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</si>
  <si>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</si>
  <si>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</si>
  <si>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</si>
  <si>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</si>
  <si>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</si>
  <si>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</si>
  <si>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</si>
  <si>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</si>
  <si>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</si>
  <si>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</si>
  <si>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</si>
  <si>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</si>
  <si>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</si>
  <si>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</si>
  <si>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</si>
  <si>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</si>
  <si>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közhatalmi bevételek</t>
  </si>
  <si>
    <t>Közvetített szolgáltatások ellenértéke</t>
  </si>
  <si>
    <t>Ellátási díjak</t>
  </si>
  <si>
    <t xml:space="preserve">Hajtó és kenőanyag </t>
  </si>
  <si>
    <t xml:space="preserve">Munka és védőruha </t>
  </si>
  <si>
    <t xml:space="preserve">Postaköltség </t>
  </si>
  <si>
    <t xml:space="preserve">Szállítás </t>
  </si>
  <si>
    <t>Települési Támogatás</t>
  </si>
  <si>
    <t>Tartalék</t>
  </si>
  <si>
    <t>fenntartási és egyéb anyag</t>
  </si>
  <si>
    <t>Egyéb szolgáltatások:</t>
  </si>
  <si>
    <t>Konténerek űrítése</t>
  </si>
  <si>
    <t xml:space="preserve">Telefon, telefax, telex internet, mobíl díj </t>
  </si>
  <si>
    <t>kistérségi nemzeti ünnep</t>
  </si>
  <si>
    <t>szúnyogirtás</t>
  </si>
  <si>
    <t>hídverő napok ktgei</t>
  </si>
  <si>
    <t>egyéb önkormányzati rendezvény</t>
  </si>
  <si>
    <t>ügyvédi,szakértői díj</t>
  </si>
  <si>
    <t>bank költség</t>
  </si>
  <si>
    <t>műv ház</t>
  </si>
  <si>
    <t>Útak, átereszek, árkok karbantartása</t>
  </si>
  <si>
    <t>Közvetített szolgáltatás (vizfelület bérleti díja)</t>
  </si>
  <si>
    <t>Béleti díj ÉDV Zrt</t>
  </si>
  <si>
    <t>Ft-ban</t>
  </si>
  <si>
    <t>1.sz. melléklet</t>
  </si>
  <si>
    <t xml:space="preserve">Államházt.belüli megelőleg. </t>
  </si>
  <si>
    <t>Előző év pénzmaradvány igényb.</t>
  </si>
  <si>
    <t>Működési célú átvett pénzeszk.</t>
  </si>
  <si>
    <t>2.sz. melléklet</t>
  </si>
  <si>
    <t>Összesen:</t>
  </si>
  <si>
    <t>Felújítási c.előzetesen felszám. Áfa</t>
  </si>
  <si>
    <t>Államházt.belüli megelőlegezések visszafiz.</t>
  </si>
  <si>
    <t>Központi, irányító szervi támogatás ÓVODA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</si>
  <si>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</si>
  <si>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</si>
  <si>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</si>
  <si>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</si>
  <si>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Tárgyi eszk.bérbeadásából szárm.bev.</t>
  </si>
  <si>
    <t>Egyéb kapott  kamatjellegű bevételek</t>
  </si>
  <si>
    <t>Beruházási célú előzetesen felszámított áfa</t>
  </si>
  <si>
    <t>Működési célú előzetesen felszám.áfa</t>
  </si>
  <si>
    <t>Egyéb műk.célú tám. Áht.belülre TATA</t>
  </si>
  <si>
    <t>Egyéb műk.célú tám.államházt. Kív. Civil szerv.tám.</t>
  </si>
  <si>
    <t>Felhalmozási c.tám. államháztartáson belülről</t>
  </si>
  <si>
    <t>Iparűzési tevékenység után fizetett helyi adó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</si>
  <si>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</si>
  <si>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</si>
  <si>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</si>
  <si>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</si>
  <si>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</si>
  <si>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</si>
  <si>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</si>
  <si>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</si>
  <si>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</si>
  <si>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</si>
  <si>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</si>
  <si>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</si>
  <si>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</si>
  <si>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-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</si>
  <si>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</si>
  <si>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</si>
  <si>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</si>
  <si>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</si>
  <si>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</si>
  <si>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</si>
  <si>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</si>
  <si>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</si>
  <si>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Ingatlanok felújítása( Iskola, Orvosi Rendelő )</t>
  </si>
  <si>
    <t>áfa</t>
  </si>
  <si>
    <t>egyéb tárgyi eszköz beszerzés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</si>
  <si>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</si>
  <si>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</si>
  <si>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</si>
  <si>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</si>
  <si>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</si>
  <si>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</si>
  <si>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</si>
  <si>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Munkaadókat terhelő jár. és szociális hozzáj. adó</t>
  </si>
  <si>
    <t>Működési célú tám.államháztartáson belülről</t>
  </si>
  <si>
    <t>Települési ök szoc., gyermekjóléti .fel.tám.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</si>
  <si>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</si>
  <si>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</si>
  <si>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</si>
  <si>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</si>
  <si>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</si>
  <si>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</si>
  <si>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</si>
  <si>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</si>
  <si>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</si>
  <si>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</si>
  <si>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</si>
  <si>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</si>
  <si>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</si>
  <si>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</si>
  <si>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</si>
  <si>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</si>
  <si>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</si>
  <si>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</si>
  <si>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</si>
  <si>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ÖK fel.tám.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</si>
  <si>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</si>
  <si>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</si>
  <si>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</si>
  <si>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</si>
  <si>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</si>
  <si>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</si>
  <si>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Üdülőhelyi fel.</t>
  </si>
  <si>
    <t>Lakott külter.tám.</t>
  </si>
  <si>
    <t>Köznevelési fel.</t>
  </si>
  <si>
    <t>köztemető fennt.</t>
  </si>
  <si>
    <t>Immateriális javak beszerzése, létesítése</t>
  </si>
  <si>
    <t>2019 évben</t>
  </si>
  <si>
    <t>Költségvetési egyenleg működési és felhalmozási cél szerinti bontásban 2019 évben</t>
  </si>
  <si>
    <t>Az európai uniós forrásból finanszirozott támogatással megvalosuló programok 2019 évben</t>
  </si>
  <si>
    <t>Az Önkormányzat 2019 évi felújítási kiadásai ( bontásban )</t>
  </si>
  <si>
    <t>Az Önkormányzat 2019 évi beruházási kiadásai ( bontásban )</t>
  </si>
  <si>
    <t>2019 évi költségvetés tervezet ÖK</t>
  </si>
  <si>
    <t>Előirányzat</t>
  </si>
  <si>
    <t>MEI</t>
  </si>
  <si>
    <t>Helyi ÖK.műk. általános támogatása</t>
  </si>
  <si>
    <t>MEI 2</t>
  </si>
  <si>
    <t>Viziköz. Rendsz.műk.k. (ÉDV Zrt.víz és szennyvíz)</t>
  </si>
  <si>
    <t xml:space="preserve">Gépjármű adó  </t>
  </si>
  <si>
    <t>Egyéb tárgyi eszk.felújítása</t>
  </si>
  <si>
    <t>Bérleti és lizing díj</t>
  </si>
  <si>
    <t>kamat kiadások</t>
  </si>
  <si>
    <t>Medicopter Alapítvány (testületi döntés)</t>
  </si>
  <si>
    <t>NESZE támogatása (testületi döntés)</t>
  </si>
  <si>
    <t>immateriális javak</t>
  </si>
  <si>
    <t>Egyéb tárgyi eszköz felújítása (ÉDV Zrt)</t>
  </si>
  <si>
    <t>Kiadások visszatéritései</t>
  </si>
  <si>
    <t>MEI 3</t>
  </si>
  <si>
    <t xml:space="preserve">Késedelmi és önellenőrzési pótlék, </t>
  </si>
  <si>
    <t>Egyéb birság</t>
  </si>
  <si>
    <t>Egyéb műk. célú átvett pénze(egyház,közfogi)</t>
  </si>
  <si>
    <t xml:space="preserve">NAV </t>
  </si>
  <si>
    <t>Szolgáltatások ellenértéke</t>
  </si>
  <si>
    <t>TOP 5.3.1.</t>
  </si>
  <si>
    <t>Szakmai anyag(gyógyszer,könyv,folyóirat,nyomtatvány)</t>
  </si>
  <si>
    <t>Közüzemi díjak (áram,gáz,víz)</t>
  </si>
  <si>
    <t>Egyéb informatikai eszközök beszerzése,létesítése</t>
  </si>
  <si>
    <t>Egyéb működési célú támogatás NAV, közfogi, EFOP</t>
  </si>
  <si>
    <t>Ingatlanok felújítása (Faluközpont,Orvosi R. Iskola)</t>
  </si>
  <si>
    <t>Egyéb informatikai eszközök beszerzése,lét.</t>
  </si>
  <si>
    <t>Neszmélyi Horgászegyesület</t>
  </si>
  <si>
    <t>Neszmélyi Polgárőr Egyesület</t>
  </si>
  <si>
    <t>Országos Mentőszolgálat</t>
  </si>
  <si>
    <t>Gerecse Naturpark</t>
  </si>
  <si>
    <t>Óvoda festés</t>
  </si>
  <si>
    <t>Iskola könyvtár</t>
  </si>
  <si>
    <t>Hill-top út csúszásmentesítése</t>
  </si>
  <si>
    <t>közvilágítás beruházási díja</t>
  </si>
  <si>
    <t>közbeszerzés miatti eljárási illeték</t>
  </si>
  <si>
    <t>Bölcsödei feladatok</t>
  </si>
  <si>
    <t xml:space="preserve">hídverő napok ktgei </t>
  </si>
  <si>
    <t xml:space="preserve">Óvodai konyha üzemeltetése </t>
  </si>
  <si>
    <t>Az Önkormányzat kötelező és önként vállalt feladatellátása 2019 évben</t>
  </si>
  <si>
    <t xml:space="preserve">3.sz. melléklet                     </t>
  </si>
  <si>
    <t>2019.évben</t>
  </si>
  <si>
    <t>1. melléklet a  2/2020.(II.21.) önkormányzati rendelethez</t>
  </si>
  <si>
    <t>2. melléklet a  2/2020.(II.21.) önkormányzati rendelethez</t>
  </si>
  <si>
    <t>3. melléklet a  2/2020.(II.21.) önkormányzati rendelethez</t>
  </si>
  <si>
    <t>4. melléklet a  2/2020.(II.21.) önkormányzati rendelethez</t>
  </si>
  <si>
    <t>5. melléklet a  2/2020.(II.21.) önkormányzati rendelethez</t>
  </si>
  <si>
    <t>6. melléklet a  2/2020.(II.21.)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</si>
</sst>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1C1E21"/>
      <name val="Inherit"/>
    </font>
    <font>
      <sz val="12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87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/>
    <xf numFmtId="0" fontId="8" fillId="0" borderId="0" xfId="2" applyFont="1"/>
    <xf numFmtId="0" fontId="8" fillId="0" borderId="0" xfId="2" applyFont="1" applyFill="1"/>
    <xf numFmtId="0" fontId="9" fillId="0" borderId="0" xfId="0" applyFont="1" applyFill="1" applyBorder="1"/>
    <xf numFmtId="0" fontId="7" fillId="0" borderId="1" xfId="0" applyFont="1" applyFill="1" applyBorder="1" applyAlignment="1">
      <alignment horizontal="right"/>
    </xf>
    <xf numFmtId="0" fontId="10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2" fillId="0" borderId="0" xfId="2" applyFont="1" applyFill="1"/>
    <xf numFmtId="0" fontId="12" fillId="0" borderId="0" xfId="2" applyFont="1"/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/>
    <xf numFmtId="0" fontId="11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vertical="top" wrapText="1"/>
    </xf>
    <xf numFmtId="0" fontId="8" fillId="0" borderId="1" xfId="2" applyFont="1" applyFill="1" applyBorder="1" applyAlignment="1">
      <alignment horizontal="right" vertical="top" wrapText="1"/>
    </xf>
    <xf numFmtId="3" fontId="8" fillId="0" borderId="1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4" fillId="0" borderId="1" xfId="0" applyFont="1" applyFill="1" applyBorder="1"/>
    <xf numFmtId="0" fontId="11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/>
    <xf numFmtId="0" fontId="7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1" fillId="0" borderId="0" xfId="2" applyFont="1" applyFill="1" applyAlignment="1"/>
    <xf numFmtId="0" fontId="14" fillId="0" borderId="0" xfId="0" applyFont="1" applyFill="1" applyBorder="1"/>
    <xf numFmtId="3" fontId="1" fillId="0" borderId="0" xfId="0" applyNumberFormat="1" applyFont="1" applyFill="1" applyBorder="1"/>
    <xf numFmtId="0" fontId="15" fillId="0" borderId="5" xfId="1" applyNumberFormat="1" applyFont="1" applyFill="1" applyBorder="1" applyAlignment="1">
      <alignment horizontal="center" vertical="center" wrapText="1" readingOrder="1"/>
    </xf>
    <xf numFmtId="3" fontId="16" fillId="0" borderId="8" xfId="1" applyNumberFormat="1" applyFont="1" applyFill="1" applyBorder="1" applyAlignment="1">
      <alignment vertical="center" wrapText="1" readingOrder="1"/>
    </xf>
    <xf numFmtId="0" fontId="11" fillId="0" borderId="6" xfId="1" applyNumberFormat="1" applyFont="1" applyFill="1" applyBorder="1" applyAlignment="1">
      <alignment horizontal="left" vertical="top" wrapText="1"/>
    </xf>
    <xf numFmtId="3" fontId="11" fillId="0" borderId="1" xfId="1" applyNumberFormat="1" applyFont="1" applyFill="1" applyBorder="1" applyAlignment="1">
      <alignment horizontal="right" vertical="top" wrapText="1"/>
    </xf>
    <xf numFmtId="0" fontId="17" fillId="3" borderId="2" xfId="1" applyNumberFormat="1" applyFont="1" applyFill="1" applyBorder="1" applyAlignment="1">
      <alignment vertical="center" wrapText="1" readingOrder="1"/>
    </xf>
    <xf numFmtId="3" fontId="8" fillId="0" borderId="7" xfId="1" applyNumberFormat="1" applyFont="1" applyFill="1" applyBorder="1" applyAlignment="1">
      <alignment vertical="top" wrapText="1"/>
    </xf>
    <xf numFmtId="3" fontId="8" fillId="0" borderId="1" xfId="1" applyNumberFormat="1" applyFont="1" applyFill="1" applyBorder="1" applyAlignment="1">
      <alignment vertical="top" wrapText="1"/>
    </xf>
    <xf numFmtId="0" fontId="16" fillId="0" borderId="2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>
      <alignment horizontal="left" vertical="center" wrapText="1" readingOrder="1"/>
    </xf>
    <xf numFmtId="0" fontId="16" fillId="0" borderId="1" xfId="1" applyNumberFormat="1" applyFont="1" applyFill="1" applyBorder="1" applyAlignment="1">
      <alignment horizontal="left" vertical="center" wrapText="1" readingOrder="1"/>
    </xf>
    <xf numFmtId="3" fontId="16" fillId="0" borderId="4" xfId="1" applyNumberFormat="1" applyFont="1" applyFill="1" applyBorder="1" applyAlignment="1">
      <alignment horizontal="right" vertical="center" wrapText="1" readingOrder="1"/>
    </xf>
    <xf numFmtId="0" fontId="16" fillId="0" borderId="1" xfId="1" applyNumberFormat="1" applyFont="1" applyFill="1" applyBorder="1" applyAlignment="1">
      <alignment vertical="center" wrapText="1" readingOrder="1"/>
    </xf>
    <xf numFmtId="3" fontId="16" fillId="0" borderId="4" xfId="1" applyNumberFormat="1" applyFont="1" applyFill="1" applyBorder="1" applyAlignment="1">
      <alignment horizontal="right" wrapText="1" readingOrder="1"/>
    </xf>
    <xf numFmtId="0" fontId="8" fillId="0" borderId="0" xfId="0" applyFont="1" applyFill="1" applyBorder="1"/>
    <xf numFmtId="3" fontId="8" fillId="0" borderId="0" xfId="0" applyNumberFormat="1" applyFont="1" applyFill="1" applyBorder="1"/>
    <xf numFmtId="3" fontId="18" fillId="0" borderId="0" xfId="0" applyNumberFormat="1" applyFont="1" applyFill="1" applyBorder="1"/>
    <xf numFmtId="3" fontId="8" fillId="0" borderId="4" xfId="1" applyNumberFormat="1" applyFont="1" applyFill="1" applyBorder="1" applyAlignment="1">
      <alignment vertical="top" wrapText="1"/>
    </xf>
    <xf numFmtId="3" fontId="8" fillId="0" borderId="1" xfId="1" applyNumberFormat="1" applyFont="1" applyFill="1" applyBorder="1" applyAlignment="1">
      <alignment wrapText="1" readingOrder="1"/>
    </xf>
    <xf numFmtId="0" fontId="17" fillId="2" borderId="2" xfId="1" applyNumberFormat="1" applyFont="1" applyFill="1" applyBorder="1" applyAlignment="1">
      <alignment vertical="center" wrapText="1" readingOrder="1"/>
    </xf>
    <xf numFmtId="0" fontId="18" fillId="0" borderId="0" xfId="0" applyFont="1" applyFill="1" applyBorder="1"/>
    <xf numFmtId="0" fontId="1" fillId="0" borderId="0" xfId="0" applyFont="1" applyFill="1" applyBorder="1"/>
    <xf numFmtId="3" fontId="8" fillId="0" borderId="8" xfId="1" applyNumberFormat="1" applyFont="1" applyFill="1" applyBorder="1" applyAlignment="1">
      <alignment vertical="center" wrapText="1" readingOrder="1"/>
    </xf>
    <xf numFmtId="3" fontId="8" fillId="0" borderId="4" xfId="1" applyNumberFormat="1" applyFont="1" applyFill="1" applyBorder="1" applyAlignment="1">
      <alignment horizontal="right" vertical="center" wrapText="1" readingOrder="1"/>
    </xf>
    <xf numFmtId="3" fontId="8" fillId="0" borderId="4" xfId="1" applyNumberFormat="1" applyFont="1" applyFill="1" applyBorder="1" applyAlignment="1">
      <alignment horizontal="right" wrapText="1" readingOrder="1"/>
    </xf>
    <xf numFmtId="0" fontId="20" fillId="0" borderId="1" xfId="0" applyFont="1" applyFill="1" applyBorder="1"/>
    <xf numFmtId="0" fontId="21" fillId="0" borderId="0" xfId="0" applyFont="1" applyFill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0" xfId="2" applyFont="1" applyFill="1" applyAlignment="1">
      <alignment horizontal="left"/>
    </xf>
    <xf numFmtId="0" fontId="11" fillId="0" borderId="1" xfId="2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0" fillId="0" borderId="2" xfId="0" applyFont="1" applyBorder="1" applyAlignment="1"/>
    <xf numFmtId="0" fontId="10" fillId="0" borderId="4" xfId="0" applyFont="1" applyBorder="1" applyAlignment="1"/>
    <xf numFmtId="0" fontId="8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44.140625" style="1" customWidth="1"/>
    <col min="2" max="4" width="12" style="41" customWidth="1"/>
    <col min="5" max="5" width="11.42578125" style="41" customWidth="1"/>
    <col min="6" max="6" width="10.140625" style="1" bestFit="1" customWidth="1"/>
    <col min="7" max="7" width="11.28515625" style="1" bestFit="1" customWidth="1"/>
    <col min="8" max="16384" width="9.140625" style="1"/>
  </cols>
  <sheetData>
    <row r="1" spans="1:5" s="62" customFormat="1">
      <c r="A1" s="62" t="s">
        <v>182</v>
      </c>
      <c r="B1" s="41"/>
      <c r="C1" s="41"/>
      <c r="D1" s="41"/>
      <c r="E1" s="41"/>
    </row>
    <row r="2" spans="1:5" s="62" customFormat="1">
      <c r="B2" s="41"/>
      <c r="C2" s="41"/>
      <c r="D2" s="41"/>
      <c r="E2" s="41"/>
    </row>
    <row r="3" spans="1:5" ht="17.45" customHeight="1">
      <c r="A3" s="42" t="s">
        <v>138</v>
      </c>
      <c r="B3" s="43"/>
      <c r="C3" s="43"/>
      <c r="D3" s="63"/>
      <c r="E3" s="63"/>
    </row>
    <row r="4" spans="1:5" s="3" customFormat="1" ht="17.45" customHeight="1">
      <c r="A4" s="44" t="s">
        <v>50</v>
      </c>
      <c r="B4" s="45" t="s">
        <v>139</v>
      </c>
      <c r="C4" s="45" t="s">
        <v>140</v>
      </c>
      <c r="D4" s="45" t="s">
        <v>142</v>
      </c>
      <c r="E4" s="45" t="s">
        <v>153</v>
      </c>
    </row>
    <row r="5" spans="1:5" s="3" customFormat="1" ht="17.45" customHeight="1">
      <c r="A5" s="46" t="s">
        <v>0</v>
      </c>
      <c r="B5" s="47">
        <v>22639000</v>
      </c>
      <c r="C5" s="47">
        <v>22639000</v>
      </c>
      <c r="D5" s="47">
        <v>22639000</v>
      </c>
      <c r="E5" s="47">
        <v>22639000</v>
      </c>
    </row>
    <row r="6" spans="1:5" s="3" customFormat="1" ht="18.75" customHeight="1">
      <c r="A6" s="46" t="s">
        <v>99</v>
      </c>
      <c r="B6" s="48">
        <v>4100000</v>
      </c>
      <c r="C6" s="48">
        <v>4100000</v>
      </c>
      <c r="D6" s="48">
        <v>4100000</v>
      </c>
      <c r="E6" s="48">
        <v>4100000</v>
      </c>
    </row>
    <row r="7" spans="1:5" s="3" customFormat="1" ht="17.45" customHeight="1">
      <c r="A7" s="49" t="s">
        <v>160</v>
      </c>
      <c r="B7" s="48">
        <v>210000</v>
      </c>
      <c r="C7" s="48">
        <v>210000</v>
      </c>
      <c r="D7" s="48">
        <v>210000</v>
      </c>
      <c r="E7" s="48">
        <v>210000</v>
      </c>
    </row>
    <row r="8" spans="1:5" s="3" customFormat="1" ht="17.45" customHeight="1">
      <c r="A8" s="49" t="s">
        <v>25</v>
      </c>
      <c r="B8" s="48">
        <v>880000</v>
      </c>
      <c r="C8" s="48">
        <v>880000</v>
      </c>
      <c r="D8" s="48">
        <v>880000</v>
      </c>
      <c r="E8" s="48">
        <v>882020</v>
      </c>
    </row>
    <row r="9" spans="1:5" s="3" customFormat="1" ht="17.45" customHeight="1">
      <c r="A9" s="49" t="s">
        <v>26</v>
      </c>
      <c r="B9" s="48">
        <v>50000</v>
      </c>
      <c r="C9" s="48">
        <v>50000</v>
      </c>
      <c r="D9" s="48">
        <v>50000</v>
      </c>
      <c r="E9" s="48">
        <v>98879</v>
      </c>
    </row>
    <row r="10" spans="1:5" s="3" customFormat="1" ht="17.45" customHeight="1">
      <c r="A10" s="49" t="s">
        <v>31</v>
      </c>
      <c r="B10" s="48">
        <v>900000</v>
      </c>
      <c r="C10" s="48">
        <v>900000</v>
      </c>
      <c r="D10" s="48">
        <v>900000</v>
      </c>
      <c r="E10" s="48">
        <v>368491</v>
      </c>
    </row>
    <row r="11" spans="1:5" s="3" customFormat="1" ht="17.45" customHeight="1">
      <c r="A11" s="49" t="s">
        <v>34</v>
      </c>
      <c r="B11" s="48">
        <v>500000</v>
      </c>
      <c r="C11" s="48">
        <v>500000</v>
      </c>
      <c r="D11" s="48">
        <v>500000</v>
      </c>
      <c r="E11" s="48">
        <v>465049</v>
      </c>
    </row>
    <row r="12" spans="1:5" s="3" customFormat="1" ht="17.45" customHeight="1">
      <c r="A12" s="49" t="s">
        <v>161</v>
      </c>
      <c r="B12" s="48">
        <v>3630000</v>
      </c>
      <c r="C12" s="48">
        <v>3630000</v>
      </c>
      <c r="D12" s="48">
        <v>3630000</v>
      </c>
      <c r="E12" s="48">
        <v>3508482</v>
      </c>
    </row>
    <row r="13" spans="1:5" s="3" customFormat="1" ht="17.45" customHeight="1">
      <c r="A13" s="49" t="s">
        <v>8</v>
      </c>
      <c r="B13" s="48">
        <v>900000</v>
      </c>
      <c r="C13" s="48">
        <v>900000</v>
      </c>
      <c r="D13" s="48">
        <v>1200000</v>
      </c>
      <c r="E13" s="48">
        <v>971203</v>
      </c>
    </row>
    <row r="14" spans="1:5" s="3" customFormat="1" ht="17.45" customHeight="1">
      <c r="A14" s="49" t="s">
        <v>146</v>
      </c>
      <c r="B14" s="48">
        <v>0</v>
      </c>
      <c r="C14" s="48">
        <v>0</v>
      </c>
      <c r="D14" s="48">
        <v>73000</v>
      </c>
      <c r="E14" s="48">
        <v>104496</v>
      </c>
    </row>
    <row r="15" spans="1:5" s="3" customFormat="1" ht="17.45" customHeight="1">
      <c r="A15" s="49" t="s">
        <v>143</v>
      </c>
      <c r="B15" s="48">
        <v>4000000</v>
      </c>
      <c r="C15" s="48">
        <v>4000000</v>
      </c>
      <c r="D15" s="48">
        <v>0</v>
      </c>
      <c r="E15" s="48">
        <v>0</v>
      </c>
    </row>
    <row r="16" spans="1:5" s="3" customFormat="1" ht="17.45" customHeight="1">
      <c r="A16" s="50" t="s">
        <v>42</v>
      </c>
      <c r="B16" s="48">
        <v>4488000</v>
      </c>
      <c r="C16" s="48">
        <v>4488000</v>
      </c>
      <c r="D16" s="48">
        <v>4488000</v>
      </c>
      <c r="E16" s="48">
        <v>2563096</v>
      </c>
    </row>
    <row r="17" spans="1:6" s="3" customFormat="1" ht="17.45" customHeight="1">
      <c r="A17" s="51" t="s">
        <v>43</v>
      </c>
      <c r="B17" s="52">
        <v>1050000</v>
      </c>
      <c r="C17" s="52">
        <v>1050000</v>
      </c>
      <c r="D17" s="64">
        <v>1050000</v>
      </c>
      <c r="E17" s="64">
        <v>1079308</v>
      </c>
    </row>
    <row r="18" spans="1:6" s="3" customFormat="1" ht="17.45" customHeight="1">
      <c r="A18" s="49" t="s">
        <v>27</v>
      </c>
      <c r="B18" s="48">
        <v>500000</v>
      </c>
      <c r="C18" s="48">
        <v>500000</v>
      </c>
      <c r="D18" s="48">
        <v>500000</v>
      </c>
      <c r="E18" s="48">
        <v>336714</v>
      </c>
      <c r="F18" s="67"/>
    </row>
    <row r="19" spans="1:6" s="3" customFormat="1" ht="17.45" customHeight="1">
      <c r="A19" s="49" t="s">
        <v>9</v>
      </c>
      <c r="B19" s="48">
        <v>700000</v>
      </c>
      <c r="C19" s="48">
        <v>700000</v>
      </c>
      <c r="D19" s="48">
        <v>700000</v>
      </c>
      <c r="E19" s="48">
        <v>639741</v>
      </c>
      <c r="F19" s="67"/>
    </row>
    <row r="20" spans="1:6" s="3" customFormat="1" ht="17.45" customHeight="1">
      <c r="A20" s="49" t="s">
        <v>10</v>
      </c>
      <c r="B20" s="48">
        <v>7420000</v>
      </c>
      <c r="C20" s="48">
        <v>7420000</v>
      </c>
      <c r="D20" s="48">
        <v>12814000</v>
      </c>
      <c r="E20" s="48">
        <v>25918127</v>
      </c>
      <c r="F20" s="67"/>
    </row>
    <row r="21" spans="1:6" s="3" customFormat="1" ht="17.45" customHeight="1">
      <c r="A21" s="49" t="s">
        <v>28</v>
      </c>
      <c r="B21" s="48">
        <v>300000</v>
      </c>
      <c r="C21" s="48">
        <v>300000</v>
      </c>
      <c r="D21" s="48">
        <v>300000</v>
      </c>
      <c r="E21" s="48">
        <v>300000</v>
      </c>
    </row>
    <row r="22" spans="1:6" s="3" customFormat="1" ht="17.45" customHeight="1">
      <c r="A22" s="49" t="s">
        <v>62</v>
      </c>
      <c r="B22" s="48">
        <v>6527000</v>
      </c>
      <c r="C22" s="48">
        <v>6527000</v>
      </c>
      <c r="D22" s="48">
        <v>6527000</v>
      </c>
      <c r="E22" s="48">
        <v>6153684</v>
      </c>
    </row>
    <row r="23" spans="1:6" s="3" customFormat="1" ht="17.45" customHeight="1">
      <c r="A23" s="49" t="s">
        <v>147</v>
      </c>
      <c r="B23" s="48">
        <v>0</v>
      </c>
      <c r="C23" s="48">
        <v>0</v>
      </c>
      <c r="D23" s="48">
        <v>7000</v>
      </c>
      <c r="E23" s="48">
        <v>6995</v>
      </c>
    </row>
    <row r="24" spans="1:6" s="3" customFormat="1" ht="17.45" customHeight="1">
      <c r="A24" s="49" t="s">
        <v>11</v>
      </c>
      <c r="B24" s="48">
        <v>200000</v>
      </c>
      <c r="C24" s="48">
        <v>300000</v>
      </c>
      <c r="D24" s="48">
        <v>300000</v>
      </c>
      <c r="E24" s="48">
        <v>256767</v>
      </c>
    </row>
    <row r="25" spans="1:6" s="3" customFormat="1" ht="17.45" customHeight="1">
      <c r="A25" s="46" t="s">
        <v>1</v>
      </c>
      <c r="B25" s="48">
        <f>SUM(B7:B24)</f>
        <v>32255000</v>
      </c>
      <c r="C25" s="48">
        <f>SUM(C7:C24)</f>
        <v>32355000</v>
      </c>
      <c r="D25" s="48">
        <f>SUM(D7:D24)</f>
        <v>34129000</v>
      </c>
      <c r="E25" s="48">
        <f>SUM(E7:E24)</f>
        <v>43863052</v>
      </c>
    </row>
    <row r="26" spans="1:6" s="3" customFormat="1" ht="17.45" customHeight="1">
      <c r="A26" s="49" t="s">
        <v>29</v>
      </c>
      <c r="B26" s="48">
        <v>2500000</v>
      </c>
      <c r="C26" s="48">
        <v>2500000</v>
      </c>
      <c r="D26" s="48">
        <v>2500000</v>
      </c>
      <c r="E26" s="48">
        <v>860000</v>
      </c>
    </row>
    <row r="27" spans="1:6" s="3" customFormat="1" ht="17.45" customHeight="1">
      <c r="A27" s="46" t="s">
        <v>2</v>
      </c>
      <c r="B27" s="48">
        <f>SUM(B26)</f>
        <v>2500000</v>
      </c>
      <c r="C27" s="48">
        <f>SUM(C26)</f>
        <v>2500000</v>
      </c>
      <c r="D27" s="48">
        <f>SUM(D26)</f>
        <v>2500000</v>
      </c>
      <c r="E27" s="48">
        <f>SUM(E26)</f>
        <v>860000</v>
      </c>
    </row>
    <row r="28" spans="1:6" s="3" customFormat="1" ht="17.45" customHeight="1">
      <c r="A28" s="49" t="s">
        <v>63</v>
      </c>
      <c r="B28" s="48">
        <v>17572000</v>
      </c>
      <c r="C28" s="48">
        <v>19176000</v>
      </c>
      <c r="D28" s="48">
        <v>19176000</v>
      </c>
      <c r="E28" s="48">
        <v>20780000</v>
      </c>
    </row>
    <row r="29" spans="1:6" s="3" customFormat="1" ht="17.45" customHeight="1">
      <c r="A29" s="53" t="s">
        <v>64</v>
      </c>
      <c r="B29" s="54">
        <v>1900000</v>
      </c>
      <c r="C29" s="54">
        <v>2400000</v>
      </c>
      <c r="D29" s="65">
        <v>2800000</v>
      </c>
      <c r="E29" s="65">
        <v>2463334</v>
      </c>
    </row>
    <row r="30" spans="1:6" s="3" customFormat="1" ht="17.45" customHeight="1">
      <c r="A30" s="51" t="s">
        <v>30</v>
      </c>
      <c r="B30" s="54">
        <v>105864200</v>
      </c>
      <c r="C30" s="54">
        <v>104255503</v>
      </c>
      <c r="D30" s="65">
        <v>38964550</v>
      </c>
      <c r="E30" s="65">
        <v>80442463</v>
      </c>
    </row>
    <row r="31" spans="1:6" s="3" customFormat="1" ht="17.45" customHeight="1">
      <c r="A31" s="46" t="s">
        <v>3</v>
      </c>
      <c r="B31" s="48">
        <f>SUM(B28:B30)</f>
        <v>125336200</v>
      </c>
      <c r="C31" s="48">
        <f>SUM(C28:C30)</f>
        <v>125831503</v>
      </c>
      <c r="D31" s="48">
        <f>SUM(D28:D30)</f>
        <v>60940550</v>
      </c>
      <c r="E31" s="48">
        <f>SUM(E28:E30)</f>
        <v>103685797</v>
      </c>
    </row>
    <row r="32" spans="1:6" s="3" customFormat="1" ht="17.45" customHeight="1">
      <c r="A32" s="49" t="s">
        <v>12</v>
      </c>
      <c r="B32" s="48">
        <v>13200000</v>
      </c>
      <c r="C32" s="48">
        <v>13200000</v>
      </c>
      <c r="D32" s="48">
        <v>13200000</v>
      </c>
      <c r="E32" s="48">
        <v>5000000</v>
      </c>
    </row>
    <row r="33" spans="1:5" s="3" customFormat="1" ht="17.45" customHeight="1">
      <c r="A33" s="49" t="s">
        <v>132</v>
      </c>
      <c r="B33" s="48">
        <v>0</v>
      </c>
      <c r="C33" s="48">
        <v>27000</v>
      </c>
      <c r="D33" s="48">
        <v>27000</v>
      </c>
      <c r="E33" s="48">
        <v>62000</v>
      </c>
    </row>
    <row r="34" spans="1:5" s="3" customFormat="1" ht="17.45" customHeight="1">
      <c r="A34" s="49" t="s">
        <v>162</v>
      </c>
      <c r="B34" s="48">
        <v>0</v>
      </c>
      <c r="C34" s="48">
        <v>0</v>
      </c>
      <c r="D34" s="48">
        <v>0</v>
      </c>
      <c r="E34" s="48">
        <v>436900</v>
      </c>
    </row>
    <row r="35" spans="1:5" s="3" customFormat="1" ht="17.45" customHeight="1">
      <c r="A35" s="49" t="s">
        <v>13</v>
      </c>
      <c r="B35" s="48">
        <v>1000000</v>
      </c>
      <c r="C35" s="48">
        <v>1000000</v>
      </c>
      <c r="D35" s="48">
        <v>1000000</v>
      </c>
      <c r="E35" s="48">
        <v>2600499</v>
      </c>
    </row>
    <row r="36" spans="1:5" s="3" customFormat="1" ht="17.45" customHeight="1">
      <c r="A36" s="49" t="s">
        <v>61</v>
      </c>
      <c r="B36" s="48">
        <v>270000</v>
      </c>
      <c r="C36" s="48">
        <v>278000</v>
      </c>
      <c r="D36" s="48">
        <v>278000</v>
      </c>
      <c r="E36" s="48">
        <v>836838</v>
      </c>
    </row>
    <row r="37" spans="1:5" s="3" customFormat="1" ht="17.45" customHeight="1">
      <c r="A37" s="46" t="s">
        <v>4</v>
      </c>
      <c r="B37" s="48">
        <f>SUM(B32:B36)</f>
        <v>14470000</v>
      </c>
      <c r="C37" s="48">
        <f>SUM(C32:C36)</f>
        <v>14505000</v>
      </c>
      <c r="D37" s="48">
        <f>SUM(D32:D36)</f>
        <v>14505000</v>
      </c>
      <c r="E37" s="48">
        <f>SUM(E32:E36)</f>
        <v>8936237</v>
      </c>
    </row>
    <row r="38" spans="1:5" s="3" customFormat="1" ht="17.45" customHeight="1">
      <c r="A38" s="49" t="s">
        <v>89</v>
      </c>
      <c r="B38" s="48">
        <v>186280000</v>
      </c>
      <c r="C38" s="48">
        <v>186280000</v>
      </c>
      <c r="D38" s="48">
        <v>186280000</v>
      </c>
      <c r="E38" s="48">
        <v>196536982</v>
      </c>
    </row>
    <row r="39" spans="1:5" s="3" customFormat="1" ht="17.45" customHeight="1">
      <c r="A39" s="49" t="s">
        <v>145</v>
      </c>
      <c r="B39" s="48">
        <v>0</v>
      </c>
      <c r="C39" s="48">
        <v>0</v>
      </c>
      <c r="D39" s="48">
        <v>4000000</v>
      </c>
      <c r="E39" s="48">
        <v>5672675</v>
      </c>
    </row>
    <row r="40" spans="1:5" s="3" customFormat="1" ht="17.45" customHeight="1">
      <c r="A40" s="49" t="s">
        <v>52</v>
      </c>
      <c r="B40" s="48">
        <v>50295000</v>
      </c>
      <c r="C40" s="48">
        <v>50295000</v>
      </c>
      <c r="D40" s="48">
        <v>50295000</v>
      </c>
      <c r="E40" s="48">
        <v>54216449</v>
      </c>
    </row>
    <row r="41" spans="1:5" s="3" customFormat="1" ht="17.45" customHeight="1">
      <c r="A41" s="46" t="s">
        <v>5</v>
      </c>
      <c r="B41" s="48">
        <f>SUM(B38:B40)</f>
        <v>236575000</v>
      </c>
      <c r="C41" s="48">
        <f>SUM(C38:C40)</f>
        <v>236575000</v>
      </c>
      <c r="D41" s="48">
        <f>SUM(D38:D40)</f>
        <v>240575000</v>
      </c>
      <c r="E41" s="48">
        <f>SUM(E38:E40)</f>
        <v>256426106</v>
      </c>
    </row>
    <row r="42" spans="1:5" s="3" customFormat="1" ht="17.45" customHeight="1">
      <c r="A42" s="49" t="s">
        <v>53</v>
      </c>
      <c r="B42" s="48">
        <v>0</v>
      </c>
      <c r="C42" s="48">
        <v>0</v>
      </c>
      <c r="D42" s="48">
        <v>1508433</v>
      </c>
      <c r="E42" s="48">
        <v>1508433</v>
      </c>
    </row>
    <row r="43" spans="1:5" s="3" customFormat="1" ht="17.45" customHeight="1">
      <c r="A43" s="49" t="s">
        <v>54</v>
      </c>
      <c r="B43" s="48">
        <v>30945000</v>
      </c>
      <c r="C43" s="48">
        <v>30945000</v>
      </c>
      <c r="D43" s="48">
        <v>30945000</v>
      </c>
      <c r="E43" s="48">
        <v>30529931</v>
      </c>
    </row>
    <row r="44" spans="1:5" s="3" customFormat="1" ht="17.45" customHeight="1">
      <c r="A44" s="46" t="s">
        <v>6</v>
      </c>
      <c r="B44" s="48">
        <f>SUM(B42:B43)</f>
        <v>30945000</v>
      </c>
      <c r="C44" s="48">
        <f>SUM(C42:C43)</f>
        <v>30945000</v>
      </c>
      <c r="D44" s="48">
        <f>SUM(D42:D43)</f>
        <v>32453433</v>
      </c>
      <c r="E44" s="48">
        <f>SUM(E42:E43)</f>
        <v>32038364</v>
      </c>
    </row>
    <row r="45" spans="1:5" s="3" customFormat="1" ht="17.45" customHeight="1">
      <c r="A45" s="46" t="s">
        <v>7</v>
      </c>
      <c r="B45" s="48">
        <f>SUM(B5+B6+B25+B27+B31+B37+B41+B44)</f>
        <v>468820200</v>
      </c>
      <c r="C45" s="48">
        <f>SUM(C5+C6+C25+C27+C31+C37+C41+C44)</f>
        <v>469450503</v>
      </c>
      <c r="D45" s="48">
        <f>SUM(D5+D6+D25+D27+D31+D37+D41+D44)</f>
        <v>411841983</v>
      </c>
      <c r="E45" s="48">
        <f>SUM(E5+E6+E25+E27+E31+E37+E41+E44)</f>
        <v>472548556</v>
      </c>
    </row>
    <row r="46" spans="1:5" s="3" customFormat="1" ht="17.45" customHeight="1">
      <c r="A46" s="55"/>
      <c r="B46" s="56"/>
      <c r="C46" s="57"/>
      <c r="D46" s="57"/>
      <c r="E46" s="57"/>
    </row>
    <row r="47" spans="1:5" s="3" customFormat="1" ht="17.45" customHeight="1">
      <c r="A47" s="55" t="s">
        <v>181</v>
      </c>
      <c r="B47" s="56"/>
      <c r="C47" s="57"/>
      <c r="D47" s="57"/>
      <c r="E47" s="57"/>
    </row>
    <row r="48" spans="1:5" s="3" customFormat="1" ht="17.45" customHeight="1">
      <c r="A48" s="55"/>
      <c r="B48" s="56"/>
      <c r="C48" s="57"/>
      <c r="D48" s="57"/>
      <c r="E48" s="57"/>
    </row>
    <row r="49" spans="1:5" s="3" customFormat="1" ht="17.45" customHeight="1">
      <c r="A49" s="44" t="s">
        <v>46</v>
      </c>
      <c r="B49" s="45" t="s">
        <v>139</v>
      </c>
      <c r="C49" s="45" t="s">
        <v>140</v>
      </c>
      <c r="D49" s="45" t="s">
        <v>142</v>
      </c>
      <c r="E49" s="45" t="s">
        <v>153</v>
      </c>
    </row>
    <row r="50" spans="1:5" s="3" customFormat="1" ht="17.45" customHeight="1">
      <c r="A50" s="49" t="s">
        <v>141</v>
      </c>
      <c r="B50" s="48">
        <v>13770334</v>
      </c>
      <c r="C50" s="48">
        <v>13770334</v>
      </c>
      <c r="D50" s="48">
        <v>13770334</v>
      </c>
      <c r="E50" s="48">
        <v>14875846</v>
      </c>
    </row>
    <row r="51" spans="1:5" s="3" customFormat="1" ht="17.45" customHeight="1">
      <c r="A51" s="49" t="s">
        <v>55</v>
      </c>
      <c r="B51" s="48">
        <v>19458183</v>
      </c>
      <c r="C51" s="48">
        <v>19458183</v>
      </c>
      <c r="D51" s="48">
        <v>19458183</v>
      </c>
      <c r="E51" s="48">
        <v>21127934</v>
      </c>
    </row>
    <row r="52" spans="1:5" s="3" customFormat="1" ht="18" customHeight="1">
      <c r="A52" s="49" t="s">
        <v>101</v>
      </c>
      <c r="B52" s="48">
        <v>8300440</v>
      </c>
      <c r="C52" s="48">
        <v>8930743</v>
      </c>
      <c r="D52" s="48">
        <v>8930783</v>
      </c>
      <c r="E52" s="48">
        <v>9081157</v>
      </c>
    </row>
    <row r="53" spans="1:5" s="3" customFormat="1" ht="17.45" customHeight="1">
      <c r="A53" s="49" t="s">
        <v>56</v>
      </c>
      <c r="B53" s="48">
        <v>1800000</v>
      </c>
      <c r="C53" s="48">
        <v>1800000</v>
      </c>
      <c r="D53" s="48">
        <v>1800000</v>
      </c>
      <c r="E53" s="48">
        <v>1800000</v>
      </c>
    </row>
    <row r="54" spans="1:5" s="3" customFormat="1" ht="17.45" customHeight="1">
      <c r="A54" s="49" t="s">
        <v>57</v>
      </c>
      <c r="B54" s="48">
        <v>0</v>
      </c>
      <c r="C54" s="48">
        <v>0</v>
      </c>
      <c r="D54" s="48">
        <v>1165860</v>
      </c>
      <c r="E54" s="48">
        <v>1165860</v>
      </c>
    </row>
    <row r="55" spans="1:5" s="3" customFormat="1" ht="17.45" customHeight="1">
      <c r="A55" s="49" t="s">
        <v>18</v>
      </c>
      <c r="B55" s="48">
        <v>0</v>
      </c>
      <c r="C55" s="48">
        <v>0</v>
      </c>
      <c r="D55" s="48">
        <v>400640</v>
      </c>
      <c r="E55" s="48">
        <v>400640</v>
      </c>
    </row>
    <row r="56" spans="1:5" s="3" customFormat="1" ht="19.5" customHeight="1">
      <c r="A56" s="49" t="s">
        <v>163</v>
      </c>
      <c r="B56" s="48">
        <v>0</v>
      </c>
      <c r="C56" s="48">
        <v>0</v>
      </c>
      <c r="D56" s="48">
        <v>0</v>
      </c>
      <c r="E56" s="48">
        <v>5500734</v>
      </c>
    </row>
    <row r="57" spans="1:5" s="3" customFormat="1" ht="17.45" customHeight="1">
      <c r="A57" s="46" t="s">
        <v>100</v>
      </c>
      <c r="B57" s="48">
        <f>SUM(B50:B56)</f>
        <v>43328957</v>
      </c>
      <c r="C57" s="48">
        <f>SUM(C50:C56)</f>
        <v>43959260</v>
      </c>
      <c r="D57" s="48">
        <f>SUM(D50:D56)</f>
        <v>45525800</v>
      </c>
      <c r="E57" s="48">
        <f>SUM(E50:E56)</f>
        <v>53952171</v>
      </c>
    </row>
    <row r="58" spans="1:5" s="3" customFormat="1" ht="17.45" customHeight="1">
      <c r="A58" s="49" t="s">
        <v>58</v>
      </c>
      <c r="B58" s="48">
        <v>74000000</v>
      </c>
      <c r="C58" s="48">
        <v>74000000</v>
      </c>
      <c r="D58" s="48">
        <v>74000000</v>
      </c>
      <c r="E58" s="48">
        <v>74000000</v>
      </c>
    </row>
    <row r="59" spans="1:5" s="3" customFormat="1" ht="17.45" customHeight="1">
      <c r="A59" s="49" t="s">
        <v>159</v>
      </c>
      <c r="B59" s="48">
        <v>600000</v>
      </c>
      <c r="C59" s="48">
        <v>600000</v>
      </c>
      <c r="D59" s="48">
        <v>600000</v>
      </c>
      <c r="E59" s="48">
        <v>1729547</v>
      </c>
    </row>
    <row r="60" spans="1:5" s="3" customFormat="1" ht="17.45" customHeight="1">
      <c r="A60" s="46" t="s">
        <v>65</v>
      </c>
      <c r="B60" s="48">
        <f>SUM(B58:B59)</f>
        <v>74600000</v>
      </c>
      <c r="C60" s="48">
        <f>SUM(C58:C59)</f>
        <v>74600000</v>
      </c>
      <c r="D60" s="48">
        <f>SUM(D58:D59)</f>
        <v>74600000</v>
      </c>
      <c r="E60" s="48">
        <f>SUM(E58:E59)</f>
        <v>75729547</v>
      </c>
    </row>
    <row r="61" spans="1:5" s="3" customFormat="1" ht="17.45" customHeight="1">
      <c r="A61" s="49" t="s">
        <v>19</v>
      </c>
      <c r="B61" s="48">
        <v>5200000</v>
      </c>
      <c r="C61" s="48">
        <v>5200000</v>
      </c>
      <c r="D61" s="48">
        <v>5200000</v>
      </c>
      <c r="E61" s="48">
        <v>6299050</v>
      </c>
    </row>
    <row r="62" spans="1:5" s="3" customFormat="1" ht="17.45" customHeight="1">
      <c r="A62" s="49" t="s">
        <v>20</v>
      </c>
      <c r="B62" s="48">
        <v>4800000</v>
      </c>
      <c r="C62" s="48">
        <v>4800000</v>
      </c>
      <c r="D62" s="48">
        <v>4800000</v>
      </c>
      <c r="E62" s="48">
        <v>5509598</v>
      </c>
    </row>
    <row r="63" spans="1:5" s="3" customFormat="1" ht="17.45" customHeight="1">
      <c r="A63" s="49" t="s">
        <v>66</v>
      </c>
      <c r="B63" s="48">
        <v>32000000</v>
      </c>
      <c r="C63" s="48">
        <v>32000000</v>
      </c>
      <c r="D63" s="48">
        <v>32000000</v>
      </c>
      <c r="E63" s="48">
        <v>75898630</v>
      </c>
    </row>
    <row r="64" spans="1:5" s="3" customFormat="1" ht="17.45" customHeight="1">
      <c r="A64" s="49" t="s">
        <v>144</v>
      </c>
      <c r="B64" s="48">
        <v>3500000</v>
      </c>
      <c r="C64" s="48">
        <v>3500000</v>
      </c>
      <c r="D64" s="48">
        <v>3500000</v>
      </c>
      <c r="E64" s="48">
        <v>4710759</v>
      </c>
    </row>
    <row r="65" spans="1:5" s="3" customFormat="1" ht="17.45" customHeight="1">
      <c r="A65" s="49" t="s">
        <v>21</v>
      </c>
      <c r="B65" s="48">
        <v>1200000</v>
      </c>
      <c r="C65" s="48">
        <v>1200000</v>
      </c>
      <c r="D65" s="48">
        <v>1200000</v>
      </c>
      <c r="E65" s="48">
        <v>1080100</v>
      </c>
    </row>
    <row r="66" spans="1:5" s="3" customFormat="1" ht="17.45" customHeight="1">
      <c r="A66" s="49" t="s">
        <v>155</v>
      </c>
      <c r="B66" s="48"/>
      <c r="C66" s="48"/>
      <c r="D66" s="48"/>
      <c r="E66" s="48">
        <v>401690</v>
      </c>
    </row>
    <row r="67" spans="1:5" s="3" customFormat="1" ht="17.45" customHeight="1">
      <c r="A67" s="49" t="s">
        <v>154</v>
      </c>
      <c r="B67" s="48">
        <v>200000</v>
      </c>
      <c r="C67" s="48">
        <v>200000</v>
      </c>
      <c r="D67" s="48">
        <v>200000</v>
      </c>
      <c r="E67" s="48">
        <v>200000</v>
      </c>
    </row>
    <row r="68" spans="1:5" s="3" customFormat="1" ht="17.45" customHeight="1">
      <c r="A68" s="49" t="s">
        <v>22</v>
      </c>
      <c r="B68" s="48">
        <v>800000</v>
      </c>
      <c r="C68" s="48">
        <v>800000</v>
      </c>
      <c r="D68" s="48">
        <v>900000</v>
      </c>
      <c r="E68" s="48">
        <v>821165</v>
      </c>
    </row>
    <row r="69" spans="1:5" s="3" customFormat="1" ht="17.45" customHeight="1">
      <c r="A69" s="46" t="s">
        <v>14</v>
      </c>
      <c r="B69" s="48">
        <f>SUM(B61:B68)</f>
        <v>47700000</v>
      </c>
      <c r="C69" s="48">
        <f>SUM(C61:C68)</f>
        <v>47700000</v>
      </c>
      <c r="D69" s="48">
        <f>SUM(D61:D68)</f>
        <v>47800000</v>
      </c>
      <c r="E69" s="48">
        <f>SUM(E61:E68)</f>
        <v>94920992</v>
      </c>
    </row>
    <row r="70" spans="1:5" s="3" customFormat="1" ht="17.45" customHeight="1">
      <c r="A70" s="49" t="s">
        <v>59</v>
      </c>
      <c r="B70" s="48">
        <v>500000</v>
      </c>
      <c r="C70" s="48">
        <v>500000</v>
      </c>
      <c r="D70" s="48">
        <v>500000</v>
      </c>
      <c r="E70" s="48">
        <v>398000</v>
      </c>
    </row>
    <row r="71" spans="1:5" s="3" customFormat="1" ht="17.45" customHeight="1">
      <c r="A71" s="53" t="s">
        <v>158</v>
      </c>
      <c r="B71" s="58">
        <v>0</v>
      </c>
      <c r="C71" s="58">
        <v>0</v>
      </c>
      <c r="D71" s="58">
        <v>0</v>
      </c>
      <c r="E71" s="58">
        <v>1265000</v>
      </c>
    </row>
    <row r="72" spans="1:5" s="3" customFormat="1" ht="17.45" customHeight="1">
      <c r="A72" s="51" t="s">
        <v>44</v>
      </c>
      <c r="B72" s="52">
        <v>4000000</v>
      </c>
      <c r="C72" s="52">
        <v>4000000</v>
      </c>
      <c r="D72" s="64">
        <v>4000000</v>
      </c>
      <c r="E72" s="64">
        <v>6133680</v>
      </c>
    </row>
    <row r="73" spans="1:5" s="3" customFormat="1" ht="17.45" customHeight="1">
      <c r="A73" s="49" t="s">
        <v>23</v>
      </c>
      <c r="B73" s="48">
        <v>1050000</v>
      </c>
      <c r="C73" s="48">
        <v>1050000</v>
      </c>
      <c r="D73" s="48">
        <v>1050000</v>
      </c>
      <c r="E73" s="48">
        <v>1079308</v>
      </c>
    </row>
    <row r="74" spans="1:5" s="3" customFormat="1" ht="17.45" customHeight="1">
      <c r="A74" s="49" t="s">
        <v>24</v>
      </c>
      <c r="B74" s="48">
        <v>450000</v>
      </c>
      <c r="C74" s="48">
        <v>450000</v>
      </c>
      <c r="D74" s="48">
        <v>450000</v>
      </c>
      <c r="E74" s="48">
        <v>372825</v>
      </c>
    </row>
    <row r="75" spans="1:5" s="3" customFormat="1" ht="17.45" customHeight="1">
      <c r="A75" s="49" t="s">
        <v>60</v>
      </c>
      <c r="B75" s="48">
        <v>500000</v>
      </c>
      <c r="C75" s="48">
        <v>500000</v>
      </c>
      <c r="D75" s="48">
        <v>500000</v>
      </c>
      <c r="E75" s="48">
        <v>2532011</v>
      </c>
    </row>
    <row r="76" spans="1:5" s="3" customFormat="1" ht="17.45" customHeight="1">
      <c r="A76" s="53" t="s">
        <v>152</v>
      </c>
      <c r="B76" s="58">
        <v>0</v>
      </c>
      <c r="C76" s="58">
        <v>0</v>
      </c>
      <c r="D76" s="58">
        <v>349000</v>
      </c>
      <c r="E76" s="58">
        <v>478442</v>
      </c>
    </row>
    <row r="77" spans="1:5" s="3" customFormat="1" ht="17.45" customHeight="1">
      <c r="A77" s="66" t="s">
        <v>157</v>
      </c>
      <c r="B77" s="52">
        <v>1080000</v>
      </c>
      <c r="C77" s="52">
        <v>1080000</v>
      </c>
      <c r="D77" s="64">
        <v>1080000</v>
      </c>
      <c r="E77" s="64">
        <v>0</v>
      </c>
    </row>
    <row r="78" spans="1:5" s="3" customFormat="1" ht="17.45" customHeight="1">
      <c r="A78" s="46" t="s">
        <v>15</v>
      </c>
      <c r="B78" s="48">
        <f>SUM(B70:B77)</f>
        <v>7580000</v>
      </c>
      <c r="C78" s="48">
        <f>SUM(C70:C77)</f>
        <v>7580000</v>
      </c>
      <c r="D78" s="48">
        <f>SUM(D70:D77)</f>
        <v>7929000</v>
      </c>
      <c r="E78" s="48">
        <f>SUM(E70:E77)</f>
        <v>12259266</v>
      </c>
    </row>
    <row r="79" spans="1:5" s="3" customFormat="1" ht="17.45" customHeight="1">
      <c r="A79" s="49" t="s">
        <v>156</v>
      </c>
      <c r="B79" s="48">
        <v>2043000</v>
      </c>
      <c r="C79" s="52">
        <v>2043000</v>
      </c>
      <c r="D79" s="64">
        <v>7043000</v>
      </c>
      <c r="E79" s="64">
        <v>5000000</v>
      </c>
    </row>
    <row r="80" spans="1:5" s="3" customFormat="1" ht="17.45" customHeight="1">
      <c r="A80" s="46" t="s">
        <v>49</v>
      </c>
      <c r="B80" s="48">
        <f>SUM(B79)</f>
        <v>2043000</v>
      </c>
      <c r="C80" s="48">
        <f>SUM(C79)</f>
        <v>2043000</v>
      </c>
      <c r="D80" s="48">
        <f>SUM(D79)</f>
        <v>7043000</v>
      </c>
      <c r="E80" s="48">
        <f>SUM(E79)</f>
        <v>5000000</v>
      </c>
    </row>
    <row r="81" spans="1:5" s="3" customFormat="1" ht="17.45" customHeight="1">
      <c r="A81" s="49" t="s">
        <v>48</v>
      </c>
      <c r="B81" s="48">
        <v>293568243</v>
      </c>
      <c r="C81" s="48">
        <v>293568243</v>
      </c>
      <c r="D81" s="48">
        <v>229094183</v>
      </c>
      <c r="E81" s="48">
        <v>229094183</v>
      </c>
    </row>
    <row r="82" spans="1:5" s="3" customFormat="1" ht="17.45" customHeight="1">
      <c r="A82" s="51" t="s">
        <v>47</v>
      </c>
      <c r="B82" s="54">
        <v>0</v>
      </c>
      <c r="C82" s="54">
        <v>0</v>
      </c>
      <c r="D82" s="48">
        <v>0</v>
      </c>
      <c r="E82" s="48">
        <v>1592315</v>
      </c>
    </row>
    <row r="83" spans="1:5" s="3" customFormat="1" ht="17.45" customHeight="1">
      <c r="A83" s="46" t="s">
        <v>16</v>
      </c>
      <c r="B83" s="59">
        <f>SUM(B81:B82)</f>
        <v>293568243</v>
      </c>
      <c r="C83" s="59">
        <f>SUM(C81:C82)</f>
        <v>293568243</v>
      </c>
      <c r="D83" s="48">
        <v>229094183</v>
      </c>
      <c r="E83" s="48">
        <f>SUM(E81+E82)</f>
        <v>230686498</v>
      </c>
    </row>
    <row r="84" spans="1:5" s="3" customFormat="1" ht="17.45" customHeight="1">
      <c r="A84" s="60" t="s">
        <v>17</v>
      </c>
      <c r="B84" s="48">
        <f>SUM(B57+B60+B69+B78+B80+B83)</f>
        <v>468820200</v>
      </c>
      <c r="C84" s="48">
        <f>SUM(C57+C60+C69+C78+C80+C83)</f>
        <v>469450503</v>
      </c>
      <c r="D84" s="48">
        <f>SUM(D57+D60+D69+D78+D80+D83)</f>
        <v>411991983</v>
      </c>
      <c r="E84" s="48">
        <f>SUM(E57+E60+E69+E78+E80+E83+82)</f>
        <v>472548556</v>
      </c>
    </row>
    <row r="85" spans="1:5">
      <c r="A85" s="61"/>
      <c r="B85" s="57"/>
      <c r="C85" s="57"/>
      <c r="D85" s="57"/>
      <c r="E85" s="57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RowHeight="15"/>
  <cols>
    <col min="1" max="1" width="51.140625" customWidth="1"/>
    <col min="2" max="2" width="15.140625" customWidth="1"/>
    <col min="3" max="3" width="11.5703125" bestFit="1" customWidth="1"/>
  </cols>
  <sheetData>
    <row r="1" spans="1:8" s="62" customFormat="1">
      <c r="A1" s="62" t="s">
        <v>183</v>
      </c>
    </row>
    <row r="2" spans="1:8" s="62" customFormat="1"/>
    <row r="3" spans="1:8" s="2" customFormat="1" ht="16.350000000000001" customHeight="1">
      <c r="A3" s="7" t="s">
        <v>179</v>
      </c>
      <c r="B3" s="12" t="s">
        <v>180</v>
      </c>
      <c r="C3" s="3"/>
      <c r="D3" s="3"/>
      <c r="E3" s="3"/>
      <c r="F3" s="3"/>
      <c r="G3" s="3"/>
      <c r="H3" s="3"/>
    </row>
    <row r="4" spans="1:8" s="3" customFormat="1" ht="16.350000000000001" customHeight="1">
      <c r="A4" s="29" t="s">
        <v>32</v>
      </c>
      <c r="B4" s="12" t="s">
        <v>45</v>
      </c>
    </row>
    <row r="5" spans="1:8" s="3" customFormat="1" ht="16.350000000000001" customHeight="1">
      <c r="A5" s="6" t="s">
        <v>33</v>
      </c>
      <c r="B5" s="6">
        <v>300000</v>
      </c>
      <c r="C5" s="4"/>
    </row>
    <row r="6" spans="1:8" s="3" customFormat="1" ht="16.350000000000001" customHeight="1">
      <c r="A6" s="6" t="s">
        <v>35</v>
      </c>
      <c r="B6" s="6">
        <v>100000</v>
      </c>
      <c r="C6" s="4"/>
    </row>
    <row r="7" spans="1:8" s="3" customFormat="1" ht="16.350000000000001" customHeight="1">
      <c r="A7" s="6" t="s">
        <v>36</v>
      </c>
      <c r="B7" s="6">
        <v>700000</v>
      </c>
      <c r="C7" s="4"/>
    </row>
    <row r="8" spans="1:8" s="3" customFormat="1" ht="16.350000000000001" customHeight="1">
      <c r="A8" s="6" t="s">
        <v>37</v>
      </c>
      <c r="B8" s="6">
        <v>1000000</v>
      </c>
      <c r="C8" s="4"/>
    </row>
    <row r="9" spans="1:8" s="3" customFormat="1" ht="16.350000000000001" customHeight="1">
      <c r="A9" s="6" t="s">
        <v>38</v>
      </c>
      <c r="B9" s="6">
        <v>1300000</v>
      </c>
      <c r="C9" s="4"/>
    </row>
    <row r="10" spans="1:8" s="3" customFormat="1" ht="16.350000000000001" customHeight="1">
      <c r="A10" s="6" t="s">
        <v>39</v>
      </c>
      <c r="B10" s="6">
        <v>2500000</v>
      </c>
      <c r="C10" s="4"/>
    </row>
    <row r="11" spans="1:8" s="3" customFormat="1" ht="16.350000000000001" customHeight="1">
      <c r="A11" s="6" t="s">
        <v>40</v>
      </c>
      <c r="B11" s="6">
        <v>400000</v>
      </c>
      <c r="C11" s="4"/>
    </row>
    <row r="12" spans="1:8" s="3" customFormat="1" ht="16.350000000000001" customHeight="1">
      <c r="A12" s="6" t="s">
        <v>41</v>
      </c>
      <c r="B12" s="6">
        <v>120000</v>
      </c>
      <c r="C12" s="4"/>
    </row>
    <row r="13" spans="1:8" s="3" customFormat="1" ht="16.350000000000001" customHeight="1">
      <c r="A13" s="6" t="s">
        <v>175</v>
      </c>
      <c r="B13" s="6">
        <v>394000</v>
      </c>
      <c r="C13" s="4"/>
    </row>
    <row r="14" spans="1:8" s="3" customFormat="1" ht="16.350000000000001" customHeight="1">
      <c r="A14" s="6" t="s">
        <v>176</v>
      </c>
      <c r="B14" s="6">
        <v>1700000</v>
      </c>
      <c r="C14" s="4"/>
    </row>
    <row r="15" spans="1:8" s="3" customFormat="1" ht="16.350000000000001" customHeight="1">
      <c r="A15" s="6" t="s">
        <v>177</v>
      </c>
      <c r="B15" s="6">
        <v>2000000</v>
      </c>
      <c r="C15" s="4"/>
    </row>
    <row r="16" spans="1:8" s="3" customFormat="1" ht="16.350000000000001" customHeight="1">
      <c r="A16" s="6" t="s">
        <v>171</v>
      </c>
      <c r="B16" s="6">
        <v>3800000</v>
      </c>
      <c r="C16" s="4"/>
    </row>
    <row r="17" spans="1:3" s="3" customFormat="1" ht="16.350000000000001" customHeight="1">
      <c r="A17" s="6" t="s">
        <v>172</v>
      </c>
      <c r="B17" s="6">
        <v>255000</v>
      </c>
      <c r="C17" s="4"/>
    </row>
    <row r="18" spans="1:3" s="3" customFormat="1" ht="16.350000000000001" customHeight="1">
      <c r="A18" s="6" t="s">
        <v>173</v>
      </c>
      <c r="B18" s="6">
        <v>1600000</v>
      </c>
      <c r="C18" s="4"/>
    </row>
    <row r="19" spans="1:3" s="3" customFormat="1" ht="16.350000000000001" customHeight="1">
      <c r="A19" s="6" t="s">
        <v>174</v>
      </c>
      <c r="B19" s="6">
        <v>9749173</v>
      </c>
      <c r="C19" s="4"/>
    </row>
    <row r="20" spans="1:3" s="3" customFormat="1" ht="16.350000000000001" customHeight="1">
      <c r="A20" s="7" t="s">
        <v>51</v>
      </c>
      <c r="B20" s="7">
        <f>SUM(B5:B19)</f>
        <v>25918173</v>
      </c>
      <c r="C20" s="4"/>
    </row>
    <row r="21" spans="1:3" ht="16.5">
      <c r="A21" s="11"/>
      <c r="B21" s="11"/>
      <c r="C21" s="5"/>
    </row>
    <row r="22" spans="1:3">
      <c r="A22" s="11"/>
      <c r="B22" s="11"/>
    </row>
    <row r="23" spans="1:3" ht="15.75">
      <c r="A23" s="30" t="s">
        <v>92</v>
      </c>
      <c r="B23" s="12" t="s">
        <v>45</v>
      </c>
    </row>
    <row r="24" spans="1:3" ht="15.75">
      <c r="A24" s="27" t="s">
        <v>93</v>
      </c>
      <c r="B24" s="27">
        <v>300000</v>
      </c>
    </row>
    <row r="25" spans="1:3" ht="15.75">
      <c r="A25" s="27" t="s">
        <v>94</v>
      </c>
      <c r="B25" s="27">
        <v>1100000</v>
      </c>
    </row>
    <row r="26" spans="1:3" ht="15.75">
      <c r="A26" s="27" t="s">
        <v>95</v>
      </c>
      <c r="B26" s="27">
        <v>500000</v>
      </c>
    </row>
    <row r="27" spans="1:3" ht="15.75">
      <c r="A27" s="27" t="s">
        <v>96</v>
      </c>
      <c r="B27" s="27">
        <v>100000</v>
      </c>
    </row>
    <row r="28" spans="1:3" ht="15.75">
      <c r="A28" s="27" t="s">
        <v>97</v>
      </c>
      <c r="B28" s="27">
        <v>88096</v>
      </c>
    </row>
    <row r="29" spans="1:3" ht="15.75">
      <c r="A29" s="27" t="s">
        <v>98</v>
      </c>
      <c r="B29" s="27">
        <v>400000</v>
      </c>
    </row>
    <row r="30" spans="1:3" s="62" customFormat="1" ht="15.75">
      <c r="A30" s="27" t="s">
        <v>170</v>
      </c>
      <c r="B30" s="27">
        <v>75000</v>
      </c>
    </row>
    <row r="31" spans="1:3" ht="15.75">
      <c r="A31" s="7" t="s">
        <v>51</v>
      </c>
      <c r="B31" s="31">
        <f>SUM(B24:B30)</f>
        <v>2563096</v>
      </c>
    </row>
    <row r="32" spans="1:3">
      <c r="A32" s="11"/>
      <c r="B32" s="11"/>
    </row>
    <row r="33" spans="1:2">
      <c r="A33" s="11"/>
      <c r="B33" s="11"/>
    </row>
    <row r="34" spans="1:2" ht="15.75">
      <c r="A34" s="30" t="s">
        <v>102</v>
      </c>
      <c r="B34" s="12" t="s">
        <v>45</v>
      </c>
    </row>
    <row r="35" spans="1:2" ht="15.75">
      <c r="A35" s="27" t="s">
        <v>103</v>
      </c>
      <c r="B35" s="27">
        <v>995764</v>
      </c>
    </row>
    <row r="36" spans="1:2" ht="15.75">
      <c r="A36" s="27" t="s">
        <v>104</v>
      </c>
      <c r="B36" s="27">
        <v>33725</v>
      </c>
    </row>
    <row r="37" spans="1:2" ht="15.75">
      <c r="A37" s="27" t="s">
        <v>105</v>
      </c>
      <c r="B37" s="27">
        <v>704400</v>
      </c>
    </row>
    <row r="38" spans="1:2" ht="15.75">
      <c r="A38" s="27" t="s">
        <v>106</v>
      </c>
      <c r="B38" s="27">
        <v>50000</v>
      </c>
    </row>
    <row r="39" spans="1:2" ht="15.75">
      <c r="A39" s="27" t="s">
        <v>107</v>
      </c>
      <c r="B39" s="27">
        <v>80940</v>
      </c>
    </row>
    <row r="40" spans="1:2" ht="15.75">
      <c r="A40" s="27" t="s">
        <v>108</v>
      </c>
      <c r="B40" s="27">
        <v>50000</v>
      </c>
    </row>
    <row r="41" spans="1:2" ht="15.75">
      <c r="A41" s="27" t="s">
        <v>109</v>
      </c>
      <c r="B41" s="27">
        <v>20199</v>
      </c>
    </row>
    <row r="42" spans="1:2" s="26" customFormat="1" ht="15.75">
      <c r="A42" s="27" t="s">
        <v>110</v>
      </c>
      <c r="B42" s="27">
        <v>33306</v>
      </c>
    </row>
    <row r="43" spans="1:2" ht="15.75">
      <c r="A43" s="27" t="s">
        <v>166</v>
      </c>
      <c r="B43" s="27">
        <v>100000</v>
      </c>
    </row>
    <row r="44" spans="1:2" s="62" customFormat="1" ht="15.75">
      <c r="A44" s="27" t="s">
        <v>149</v>
      </c>
      <c r="B44" s="27">
        <v>100000</v>
      </c>
    </row>
    <row r="45" spans="1:2" s="62" customFormat="1" ht="15.75">
      <c r="A45" s="27" t="s">
        <v>167</v>
      </c>
      <c r="B45" s="27">
        <v>170000</v>
      </c>
    </row>
    <row r="46" spans="1:2" s="62" customFormat="1" ht="15.75">
      <c r="A46" s="27" t="s">
        <v>168</v>
      </c>
      <c r="B46" s="27">
        <v>50000</v>
      </c>
    </row>
    <row r="47" spans="1:2" s="62" customFormat="1" ht="15.75">
      <c r="A47" s="27" t="s">
        <v>169</v>
      </c>
      <c r="B47" s="27">
        <v>15000</v>
      </c>
    </row>
    <row r="48" spans="1:2" s="62" customFormat="1" ht="15.75">
      <c r="A48" s="27" t="s">
        <v>148</v>
      </c>
      <c r="B48" s="27">
        <v>60000</v>
      </c>
    </row>
    <row r="49" spans="1:2" ht="15.75">
      <c r="A49" s="31" t="s">
        <v>51</v>
      </c>
      <c r="B49" s="31">
        <f>SUM(B35:B48)</f>
        <v>2463334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B1" sqref="B1"/>
    </sheetView>
  </sheetViews>
  <sheetFormatPr defaultRowHeight="15"/>
  <cols>
    <col min="1" max="1" width="8.42578125" style="8" customWidth="1"/>
    <col min="2" max="2" width="48.85546875" style="8" customWidth="1"/>
    <col min="3" max="3" width="29.42578125" style="8" customWidth="1"/>
    <col min="4" max="256" width="9.140625" style="8"/>
    <col min="257" max="257" width="8.42578125" style="8" customWidth="1"/>
    <col min="258" max="258" width="48.85546875" style="8" customWidth="1"/>
    <col min="259" max="259" width="29.42578125" style="8" customWidth="1"/>
    <col min="260" max="512" width="9.140625" style="8"/>
    <col min="513" max="513" width="8.42578125" style="8" customWidth="1"/>
    <col min="514" max="514" width="48.85546875" style="8" customWidth="1"/>
    <col min="515" max="515" width="29.42578125" style="8" customWidth="1"/>
    <col min="516" max="768" width="9.140625" style="8"/>
    <col min="769" max="769" width="8.42578125" style="8" customWidth="1"/>
    <col min="770" max="770" width="48.85546875" style="8" customWidth="1"/>
    <col min="771" max="771" width="29.42578125" style="8" customWidth="1"/>
    <col min="772" max="1024" width="9.140625" style="8"/>
    <col min="1025" max="1025" width="8.42578125" style="8" customWidth="1"/>
    <col min="1026" max="1026" width="48.85546875" style="8" customWidth="1"/>
    <col min="1027" max="1027" width="29.42578125" style="8" customWidth="1"/>
    <col min="1028" max="1280" width="9.140625" style="8"/>
    <col min="1281" max="1281" width="8.42578125" style="8" customWidth="1"/>
    <col min="1282" max="1282" width="48.85546875" style="8" customWidth="1"/>
    <col min="1283" max="1283" width="29.42578125" style="8" customWidth="1"/>
    <col min="1284" max="1536" width="9.140625" style="8"/>
    <col min="1537" max="1537" width="8.42578125" style="8" customWidth="1"/>
    <col min="1538" max="1538" width="48.85546875" style="8" customWidth="1"/>
    <col min="1539" max="1539" width="29.42578125" style="8" customWidth="1"/>
    <col min="1540" max="1792" width="9.140625" style="8"/>
    <col min="1793" max="1793" width="8.42578125" style="8" customWidth="1"/>
    <col min="1794" max="1794" width="48.85546875" style="8" customWidth="1"/>
    <col min="1795" max="1795" width="29.42578125" style="8" customWidth="1"/>
    <col min="1796" max="2048" width="9.140625" style="8"/>
    <col min="2049" max="2049" width="8.42578125" style="8" customWidth="1"/>
    <col min="2050" max="2050" width="48.85546875" style="8" customWidth="1"/>
    <col min="2051" max="2051" width="29.42578125" style="8" customWidth="1"/>
    <col min="2052" max="2304" width="9.140625" style="8"/>
    <col min="2305" max="2305" width="8.42578125" style="8" customWidth="1"/>
    <col min="2306" max="2306" width="48.85546875" style="8" customWidth="1"/>
    <col min="2307" max="2307" width="29.42578125" style="8" customWidth="1"/>
    <col min="2308" max="2560" width="9.140625" style="8"/>
    <col min="2561" max="2561" width="8.42578125" style="8" customWidth="1"/>
    <col min="2562" max="2562" width="48.85546875" style="8" customWidth="1"/>
    <col min="2563" max="2563" width="29.42578125" style="8" customWidth="1"/>
    <col min="2564" max="2816" width="9.140625" style="8"/>
    <col min="2817" max="2817" width="8.42578125" style="8" customWidth="1"/>
    <col min="2818" max="2818" width="48.85546875" style="8" customWidth="1"/>
    <col min="2819" max="2819" width="29.42578125" style="8" customWidth="1"/>
    <col min="2820" max="3072" width="9.140625" style="8"/>
    <col min="3073" max="3073" width="8.42578125" style="8" customWidth="1"/>
    <col min="3074" max="3074" width="48.85546875" style="8" customWidth="1"/>
    <col min="3075" max="3075" width="29.42578125" style="8" customWidth="1"/>
    <col min="3076" max="3328" width="9.140625" style="8"/>
    <col min="3329" max="3329" width="8.42578125" style="8" customWidth="1"/>
    <col min="3330" max="3330" width="48.85546875" style="8" customWidth="1"/>
    <col min="3331" max="3331" width="29.42578125" style="8" customWidth="1"/>
    <col min="3332" max="3584" width="9.140625" style="8"/>
    <col min="3585" max="3585" width="8.42578125" style="8" customWidth="1"/>
    <col min="3586" max="3586" width="48.85546875" style="8" customWidth="1"/>
    <col min="3587" max="3587" width="29.42578125" style="8" customWidth="1"/>
    <col min="3588" max="3840" width="9.140625" style="8"/>
    <col min="3841" max="3841" width="8.42578125" style="8" customWidth="1"/>
    <col min="3842" max="3842" width="48.85546875" style="8" customWidth="1"/>
    <col min="3843" max="3843" width="29.42578125" style="8" customWidth="1"/>
    <col min="3844" max="4096" width="9.140625" style="8"/>
    <col min="4097" max="4097" width="8.42578125" style="8" customWidth="1"/>
    <col min="4098" max="4098" width="48.85546875" style="8" customWidth="1"/>
    <col min="4099" max="4099" width="29.42578125" style="8" customWidth="1"/>
    <col min="4100" max="4352" width="9.140625" style="8"/>
    <col min="4353" max="4353" width="8.42578125" style="8" customWidth="1"/>
    <col min="4354" max="4354" width="48.85546875" style="8" customWidth="1"/>
    <col min="4355" max="4355" width="29.42578125" style="8" customWidth="1"/>
    <col min="4356" max="4608" width="9.140625" style="8"/>
    <col min="4609" max="4609" width="8.42578125" style="8" customWidth="1"/>
    <col min="4610" max="4610" width="48.85546875" style="8" customWidth="1"/>
    <col min="4611" max="4611" width="29.42578125" style="8" customWidth="1"/>
    <col min="4612" max="4864" width="9.140625" style="8"/>
    <col min="4865" max="4865" width="8.42578125" style="8" customWidth="1"/>
    <col min="4866" max="4866" width="48.85546875" style="8" customWidth="1"/>
    <col min="4867" max="4867" width="29.42578125" style="8" customWidth="1"/>
    <col min="4868" max="5120" width="9.140625" style="8"/>
    <col min="5121" max="5121" width="8.42578125" style="8" customWidth="1"/>
    <col min="5122" max="5122" width="48.85546875" style="8" customWidth="1"/>
    <col min="5123" max="5123" width="29.42578125" style="8" customWidth="1"/>
    <col min="5124" max="5376" width="9.140625" style="8"/>
    <col min="5377" max="5377" width="8.42578125" style="8" customWidth="1"/>
    <col min="5378" max="5378" width="48.85546875" style="8" customWidth="1"/>
    <col min="5379" max="5379" width="29.42578125" style="8" customWidth="1"/>
    <col min="5380" max="5632" width="9.140625" style="8"/>
    <col min="5633" max="5633" width="8.42578125" style="8" customWidth="1"/>
    <col min="5634" max="5634" width="48.85546875" style="8" customWidth="1"/>
    <col min="5635" max="5635" width="29.42578125" style="8" customWidth="1"/>
    <col min="5636" max="5888" width="9.140625" style="8"/>
    <col min="5889" max="5889" width="8.42578125" style="8" customWidth="1"/>
    <col min="5890" max="5890" width="48.85546875" style="8" customWidth="1"/>
    <col min="5891" max="5891" width="29.42578125" style="8" customWidth="1"/>
    <col min="5892" max="6144" width="9.140625" style="8"/>
    <col min="6145" max="6145" width="8.42578125" style="8" customWidth="1"/>
    <col min="6146" max="6146" width="48.85546875" style="8" customWidth="1"/>
    <col min="6147" max="6147" width="29.42578125" style="8" customWidth="1"/>
    <col min="6148" max="6400" width="9.140625" style="8"/>
    <col min="6401" max="6401" width="8.42578125" style="8" customWidth="1"/>
    <col min="6402" max="6402" width="48.85546875" style="8" customWidth="1"/>
    <col min="6403" max="6403" width="29.42578125" style="8" customWidth="1"/>
    <col min="6404" max="6656" width="9.140625" style="8"/>
    <col min="6657" max="6657" width="8.42578125" style="8" customWidth="1"/>
    <col min="6658" max="6658" width="48.85546875" style="8" customWidth="1"/>
    <col min="6659" max="6659" width="29.42578125" style="8" customWidth="1"/>
    <col min="6660" max="6912" width="9.140625" style="8"/>
    <col min="6913" max="6913" width="8.42578125" style="8" customWidth="1"/>
    <col min="6914" max="6914" width="48.85546875" style="8" customWidth="1"/>
    <col min="6915" max="6915" width="29.42578125" style="8" customWidth="1"/>
    <col min="6916" max="7168" width="9.140625" style="8"/>
    <col min="7169" max="7169" width="8.42578125" style="8" customWidth="1"/>
    <col min="7170" max="7170" width="48.85546875" style="8" customWidth="1"/>
    <col min="7171" max="7171" width="29.42578125" style="8" customWidth="1"/>
    <col min="7172" max="7424" width="9.140625" style="8"/>
    <col min="7425" max="7425" width="8.42578125" style="8" customWidth="1"/>
    <col min="7426" max="7426" width="48.85546875" style="8" customWidth="1"/>
    <col min="7427" max="7427" width="29.42578125" style="8" customWidth="1"/>
    <col min="7428" max="7680" width="9.140625" style="8"/>
    <col min="7681" max="7681" width="8.42578125" style="8" customWidth="1"/>
    <col min="7682" max="7682" width="48.85546875" style="8" customWidth="1"/>
    <col min="7683" max="7683" width="29.42578125" style="8" customWidth="1"/>
    <col min="7684" max="7936" width="9.140625" style="8"/>
    <col min="7937" max="7937" width="8.42578125" style="8" customWidth="1"/>
    <col min="7938" max="7938" width="48.85546875" style="8" customWidth="1"/>
    <col min="7939" max="7939" width="29.42578125" style="8" customWidth="1"/>
    <col min="7940" max="8192" width="9.140625" style="8"/>
    <col min="8193" max="8193" width="8.42578125" style="8" customWidth="1"/>
    <col min="8194" max="8194" width="48.85546875" style="8" customWidth="1"/>
    <col min="8195" max="8195" width="29.42578125" style="8" customWidth="1"/>
    <col min="8196" max="8448" width="9.140625" style="8"/>
    <col min="8449" max="8449" width="8.42578125" style="8" customWidth="1"/>
    <col min="8450" max="8450" width="48.85546875" style="8" customWidth="1"/>
    <col min="8451" max="8451" width="29.42578125" style="8" customWidth="1"/>
    <col min="8452" max="8704" width="9.140625" style="8"/>
    <col min="8705" max="8705" width="8.42578125" style="8" customWidth="1"/>
    <col min="8706" max="8706" width="48.85546875" style="8" customWidth="1"/>
    <col min="8707" max="8707" width="29.42578125" style="8" customWidth="1"/>
    <col min="8708" max="8960" width="9.140625" style="8"/>
    <col min="8961" max="8961" width="8.42578125" style="8" customWidth="1"/>
    <col min="8962" max="8962" width="48.85546875" style="8" customWidth="1"/>
    <col min="8963" max="8963" width="29.42578125" style="8" customWidth="1"/>
    <col min="8964" max="9216" width="9.140625" style="8"/>
    <col min="9217" max="9217" width="8.42578125" style="8" customWidth="1"/>
    <col min="9218" max="9218" width="48.85546875" style="8" customWidth="1"/>
    <col min="9219" max="9219" width="29.42578125" style="8" customWidth="1"/>
    <col min="9220" max="9472" width="9.140625" style="8"/>
    <col min="9473" max="9473" width="8.42578125" style="8" customWidth="1"/>
    <col min="9474" max="9474" width="48.85546875" style="8" customWidth="1"/>
    <col min="9475" max="9475" width="29.42578125" style="8" customWidth="1"/>
    <col min="9476" max="9728" width="9.140625" style="8"/>
    <col min="9729" max="9729" width="8.42578125" style="8" customWidth="1"/>
    <col min="9730" max="9730" width="48.85546875" style="8" customWidth="1"/>
    <col min="9731" max="9731" width="29.42578125" style="8" customWidth="1"/>
    <col min="9732" max="9984" width="9.140625" style="8"/>
    <col min="9985" max="9985" width="8.42578125" style="8" customWidth="1"/>
    <col min="9986" max="9986" width="48.85546875" style="8" customWidth="1"/>
    <col min="9987" max="9987" width="29.42578125" style="8" customWidth="1"/>
    <col min="9988" max="10240" width="9.140625" style="8"/>
    <col min="10241" max="10241" width="8.42578125" style="8" customWidth="1"/>
    <col min="10242" max="10242" width="48.85546875" style="8" customWidth="1"/>
    <col min="10243" max="10243" width="29.42578125" style="8" customWidth="1"/>
    <col min="10244" max="10496" width="9.140625" style="8"/>
    <col min="10497" max="10497" width="8.42578125" style="8" customWidth="1"/>
    <col min="10498" max="10498" width="48.85546875" style="8" customWidth="1"/>
    <col min="10499" max="10499" width="29.42578125" style="8" customWidth="1"/>
    <col min="10500" max="10752" width="9.140625" style="8"/>
    <col min="10753" max="10753" width="8.42578125" style="8" customWidth="1"/>
    <col min="10754" max="10754" width="48.85546875" style="8" customWidth="1"/>
    <col min="10755" max="10755" width="29.42578125" style="8" customWidth="1"/>
    <col min="10756" max="11008" width="9.140625" style="8"/>
    <col min="11009" max="11009" width="8.42578125" style="8" customWidth="1"/>
    <col min="11010" max="11010" width="48.85546875" style="8" customWidth="1"/>
    <col min="11011" max="11011" width="29.42578125" style="8" customWidth="1"/>
    <col min="11012" max="11264" width="9.140625" style="8"/>
    <col min="11265" max="11265" width="8.42578125" style="8" customWidth="1"/>
    <col min="11266" max="11266" width="48.85546875" style="8" customWidth="1"/>
    <col min="11267" max="11267" width="29.42578125" style="8" customWidth="1"/>
    <col min="11268" max="11520" width="9.140625" style="8"/>
    <col min="11521" max="11521" width="8.42578125" style="8" customWidth="1"/>
    <col min="11522" max="11522" width="48.85546875" style="8" customWidth="1"/>
    <col min="11523" max="11523" width="29.42578125" style="8" customWidth="1"/>
    <col min="11524" max="11776" width="9.140625" style="8"/>
    <col min="11777" max="11777" width="8.42578125" style="8" customWidth="1"/>
    <col min="11778" max="11778" width="48.85546875" style="8" customWidth="1"/>
    <col min="11779" max="11779" width="29.42578125" style="8" customWidth="1"/>
    <col min="11780" max="12032" width="9.140625" style="8"/>
    <col min="12033" max="12033" width="8.42578125" style="8" customWidth="1"/>
    <col min="12034" max="12034" width="48.85546875" style="8" customWidth="1"/>
    <col min="12035" max="12035" width="29.42578125" style="8" customWidth="1"/>
    <col min="12036" max="12288" width="9.140625" style="8"/>
    <col min="12289" max="12289" width="8.42578125" style="8" customWidth="1"/>
    <col min="12290" max="12290" width="48.85546875" style="8" customWidth="1"/>
    <col min="12291" max="12291" width="29.42578125" style="8" customWidth="1"/>
    <col min="12292" max="12544" width="9.140625" style="8"/>
    <col min="12545" max="12545" width="8.42578125" style="8" customWidth="1"/>
    <col min="12546" max="12546" width="48.85546875" style="8" customWidth="1"/>
    <col min="12547" max="12547" width="29.42578125" style="8" customWidth="1"/>
    <col min="12548" max="12800" width="9.140625" style="8"/>
    <col min="12801" max="12801" width="8.42578125" style="8" customWidth="1"/>
    <col min="12802" max="12802" width="48.85546875" style="8" customWidth="1"/>
    <col min="12803" max="12803" width="29.42578125" style="8" customWidth="1"/>
    <col min="12804" max="13056" width="9.140625" style="8"/>
    <col min="13057" max="13057" width="8.42578125" style="8" customWidth="1"/>
    <col min="13058" max="13058" width="48.85546875" style="8" customWidth="1"/>
    <col min="13059" max="13059" width="29.42578125" style="8" customWidth="1"/>
    <col min="13060" max="13312" width="9.140625" style="8"/>
    <col min="13313" max="13313" width="8.42578125" style="8" customWidth="1"/>
    <col min="13314" max="13314" width="48.85546875" style="8" customWidth="1"/>
    <col min="13315" max="13315" width="29.42578125" style="8" customWidth="1"/>
    <col min="13316" max="13568" width="9.140625" style="8"/>
    <col min="13569" max="13569" width="8.42578125" style="8" customWidth="1"/>
    <col min="13570" max="13570" width="48.85546875" style="8" customWidth="1"/>
    <col min="13571" max="13571" width="29.42578125" style="8" customWidth="1"/>
    <col min="13572" max="13824" width="9.140625" style="8"/>
    <col min="13825" max="13825" width="8.42578125" style="8" customWidth="1"/>
    <col min="13826" max="13826" width="48.85546875" style="8" customWidth="1"/>
    <col min="13827" max="13827" width="29.42578125" style="8" customWidth="1"/>
    <col min="13828" max="14080" width="9.140625" style="8"/>
    <col min="14081" max="14081" width="8.42578125" style="8" customWidth="1"/>
    <col min="14082" max="14082" width="48.85546875" style="8" customWidth="1"/>
    <col min="14083" max="14083" width="29.42578125" style="8" customWidth="1"/>
    <col min="14084" max="14336" width="9.140625" style="8"/>
    <col min="14337" max="14337" width="8.42578125" style="8" customWidth="1"/>
    <col min="14338" max="14338" width="48.85546875" style="8" customWidth="1"/>
    <col min="14339" max="14339" width="29.42578125" style="8" customWidth="1"/>
    <col min="14340" max="14592" width="9.140625" style="8"/>
    <col min="14593" max="14593" width="8.42578125" style="8" customWidth="1"/>
    <col min="14594" max="14594" width="48.85546875" style="8" customWidth="1"/>
    <col min="14595" max="14595" width="29.42578125" style="8" customWidth="1"/>
    <col min="14596" max="14848" width="9.140625" style="8"/>
    <col min="14849" max="14849" width="8.42578125" style="8" customWidth="1"/>
    <col min="14850" max="14850" width="48.85546875" style="8" customWidth="1"/>
    <col min="14851" max="14851" width="29.42578125" style="8" customWidth="1"/>
    <col min="14852" max="15104" width="9.140625" style="8"/>
    <col min="15105" max="15105" width="8.42578125" style="8" customWidth="1"/>
    <col min="15106" max="15106" width="48.85546875" style="8" customWidth="1"/>
    <col min="15107" max="15107" width="29.42578125" style="8" customWidth="1"/>
    <col min="15108" max="15360" width="9.140625" style="8"/>
    <col min="15361" max="15361" width="8.42578125" style="8" customWidth="1"/>
    <col min="15362" max="15362" width="48.85546875" style="8" customWidth="1"/>
    <col min="15363" max="15363" width="29.42578125" style="8" customWidth="1"/>
    <col min="15364" max="15616" width="9.140625" style="8"/>
    <col min="15617" max="15617" width="8.42578125" style="8" customWidth="1"/>
    <col min="15618" max="15618" width="48.85546875" style="8" customWidth="1"/>
    <col min="15619" max="15619" width="29.42578125" style="8" customWidth="1"/>
    <col min="15620" max="15872" width="9.140625" style="8"/>
    <col min="15873" max="15873" width="8.42578125" style="8" customWidth="1"/>
    <col min="15874" max="15874" width="48.85546875" style="8" customWidth="1"/>
    <col min="15875" max="15875" width="29.42578125" style="8" customWidth="1"/>
    <col min="15876" max="16128" width="9.140625" style="8"/>
    <col min="16129" max="16129" width="8.42578125" style="8" customWidth="1"/>
    <col min="16130" max="16130" width="48.85546875" style="8" customWidth="1"/>
    <col min="16131" max="16131" width="29.42578125" style="8" customWidth="1"/>
    <col min="16132" max="16384" width="9.140625" style="8"/>
  </cols>
  <sheetData>
    <row r="1" spans="1:3">
      <c r="A1" s="13"/>
      <c r="B1" s="13" t="s">
        <v>184</v>
      </c>
      <c r="C1" s="13"/>
    </row>
    <row r="2" spans="1:3">
      <c r="A2" s="68"/>
      <c r="B2" s="68"/>
      <c r="C2" s="68"/>
    </row>
    <row r="3" spans="1:3">
      <c r="A3" s="13"/>
      <c r="B3" s="13"/>
      <c r="C3" s="13"/>
    </row>
    <row r="4" spans="1:3">
      <c r="A4" s="14"/>
      <c r="B4" s="15" t="s">
        <v>67</v>
      </c>
      <c r="C4" s="15" t="s">
        <v>133</v>
      </c>
    </row>
    <row r="5" spans="1:3">
      <c r="A5" s="14"/>
      <c r="B5" s="14" t="s">
        <v>68</v>
      </c>
      <c r="C5" s="14" t="s">
        <v>69</v>
      </c>
    </row>
    <row r="6" spans="1:3">
      <c r="A6" s="14"/>
      <c r="B6" s="14"/>
      <c r="C6" s="16">
        <v>0</v>
      </c>
    </row>
    <row r="7" spans="1:3">
      <c r="A7" s="14"/>
      <c r="B7" s="14" t="s">
        <v>70</v>
      </c>
      <c r="C7" s="16">
        <v>0</v>
      </c>
    </row>
    <row r="8" spans="1:3">
      <c r="A8" s="13"/>
      <c r="B8" s="13"/>
      <c r="C8" s="13"/>
    </row>
    <row r="9" spans="1:3">
      <c r="A9" s="13"/>
      <c r="B9" s="13"/>
      <c r="C9" s="13"/>
    </row>
    <row r="10" spans="1:3">
      <c r="A10" s="13"/>
      <c r="B10" s="13"/>
      <c r="C10" s="13"/>
    </row>
    <row r="11" spans="1:3">
      <c r="A11" s="14"/>
      <c r="B11" s="15" t="s">
        <v>71</v>
      </c>
      <c r="C11" s="15" t="s">
        <v>133</v>
      </c>
    </row>
    <row r="12" spans="1:3">
      <c r="A12" s="14"/>
      <c r="B12" s="14" t="s">
        <v>68</v>
      </c>
      <c r="C12" s="14" t="s">
        <v>69</v>
      </c>
    </row>
    <row r="13" spans="1:3">
      <c r="A13" s="14"/>
      <c r="B13" s="14"/>
      <c r="C13" s="16">
        <v>0</v>
      </c>
    </row>
    <row r="14" spans="1:3">
      <c r="A14" s="14"/>
      <c r="B14" s="14" t="s">
        <v>70</v>
      </c>
      <c r="C14" s="16">
        <v>0</v>
      </c>
    </row>
    <row r="15" spans="1:3">
      <c r="A15" s="13"/>
      <c r="B15" s="13"/>
      <c r="C15" s="13"/>
    </row>
    <row r="16" spans="1:3">
      <c r="A16" s="13"/>
      <c r="B16" s="13"/>
      <c r="C16" s="13"/>
    </row>
    <row r="17" spans="1:3">
      <c r="A17" s="13"/>
      <c r="B17" s="13"/>
      <c r="C17" s="13"/>
    </row>
    <row r="18" spans="1:3">
      <c r="A18" s="13"/>
      <c r="B18" s="13"/>
      <c r="C18" s="13"/>
    </row>
    <row r="19" spans="1:3">
      <c r="A19" s="14"/>
      <c r="B19" s="15" t="s">
        <v>72</v>
      </c>
      <c r="C19" s="15" t="s">
        <v>133</v>
      </c>
    </row>
    <row r="20" spans="1:3">
      <c r="A20" s="14"/>
      <c r="B20" s="14" t="s">
        <v>68</v>
      </c>
      <c r="C20" s="14" t="s">
        <v>69</v>
      </c>
    </row>
    <row r="21" spans="1:3">
      <c r="A21" s="14"/>
      <c r="B21" s="14"/>
      <c r="C21" s="16">
        <v>0</v>
      </c>
    </row>
    <row r="22" spans="1:3">
      <c r="A22" s="14"/>
      <c r="B22" s="14" t="s">
        <v>70</v>
      </c>
      <c r="C22" s="16">
        <v>0</v>
      </c>
    </row>
    <row r="23" spans="1:3">
      <c r="A23" s="13"/>
      <c r="B23" s="13"/>
      <c r="C23" s="13"/>
    </row>
    <row r="24" spans="1:3">
      <c r="A24" s="13"/>
      <c r="B24" s="13"/>
      <c r="C24" s="13"/>
    </row>
    <row r="25" spans="1:3">
      <c r="A25" s="13"/>
      <c r="B25" s="13"/>
      <c r="C25" s="13"/>
    </row>
    <row r="26" spans="1:3">
      <c r="A26" s="14"/>
      <c r="B26" s="15" t="s">
        <v>73</v>
      </c>
      <c r="C26" s="15" t="s">
        <v>133</v>
      </c>
    </row>
    <row r="27" spans="1:3">
      <c r="A27" s="14"/>
      <c r="B27" s="17" t="s">
        <v>74</v>
      </c>
      <c r="C27" s="28" t="s">
        <v>75</v>
      </c>
    </row>
    <row r="28" spans="1:3">
      <c r="A28" s="14"/>
      <c r="B28" s="17" t="s">
        <v>76</v>
      </c>
      <c r="C28" s="28" t="s">
        <v>75</v>
      </c>
    </row>
    <row r="29" spans="1:3">
      <c r="A29" s="14"/>
      <c r="B29" s="17" t="s">
        <v>77</v>
      </c>
      <c r="C29" s="28" t="s">
        <v>78</v>
      </c>
    </row>
    <row r="30" spans="1:3">
      <c r="A30" s="14"/>
      <c r="B30" s="17" t="s">
        <v>79</v>
      </c>
      <c r="C30" s="28" t="s">
        <v>75</v>
      </c>
    </row>
    <row r="31" spans="1:3">
      <c r="A31" s="14"/>
      <c r="B31" s="14"/>
      <c r="C31" s="16" t="s">
        <v>80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sqref="A1:D1"/>
    </sheetView>
  </sheetViews>
  <sheetFormatPr defaultColWidth="9.140625" defaultRowHeight="12.75"/>
  <cols>
    <col min="1" max="3" width="20.7109375" style="9" customWidth="1"/>
    <col min="4" max="4" width="21.85546875" style="10" customWidth="1"/>
    <col min="5" max="256" width="9.140625" style="9"/>
    <col min="257" max="260" width="20.7109375" style="9" customWidth="1"/>
    <col min="261" max="512" width="9.140625" style="9"/>
    <col min="513" max="516" width="20.7109375" style="9" customWidth="1"/>
    <col min="517" max="768" width="9.140625" style="9"/>
    <col min="769" max="772" width="20.7109375" style="9" customWidth="1"/>
    <col min="773" max="1024" width="9.140625" style="9"/>
    <col min="1025" max="1028" width="20.7109375" style="9" customWidth="1"/>
    <col min="1029" max="1280" width="9.140625" style="9"/>
    <col min="1281" max="1284" width="20.7109375" style="9" customWidth="1"/>
    <col min="1285" max="1536" width="9.140625" style="9"/>
    <col min="1537" max="1540" width="20.7109375" style="9" customWidth="1"/>
    <col min="1541" max="1792" width="9.140625" style="9"/>
    <col min="1793" max="1796" width="20.7109375" style="9" customWidth="1"/>
    <col min="1797" max="2048" width="9.140625" style="9"/>
    <col min="2049" max="2052" width="20.7109375" style="9" customWidth="1"/>
    <col min="2053" max="2304" width="9.140625" style="9"/>
    <col min="2305" max="2308" width="20.7109375" style="9" customWidth="1"/>
    <col min="2309" max="2560" width="9.140625" style="9"/>
    <col min="2561" max="2564" width="20.7109375" style="9" customWidth="1"/>
    <col min="2565" max="2816" width="9.140625" style="9"/>
    <col min="2817" max="2820" width="20.7109375" style="9" customWidth="1"/>
    <col min="2821" max="3072" width="9.140625" style="9"/>
    <col min="3073" max="3076" width="20.7109375" style="9" customWidth="1"/>
    <col min="3077" max="3328" width="9.140625" style="9"/>
    <col min="3329" max="3332" width="20.7109375" style="9" customWidth="1"/>
    <col min="3333" max="3584" width="9.140625" style="9"/>
    <col min="3585" max="3588" width="20.7109375" style="9" customWidth="1"/>
    <col min="3589" max="3840" width="9.140625" style="9"/>
    <col min="3841" max="3844" width="20.7109375" style="9" customWidth="1"/>
    <col min="3845" max="4096" width="9.140625" style="9"/>
    <col min="4097" max="4100" width="20.7109375" style="9" customWidth="1"/>
    <col min="4101" max="4352" width="9.140625" style="9"/>
    <col min="4353" max="4356" width="20.7109375" style="9" customWidth="1"/>
    <col min="4357" max="4608" width="9.140625" style="9"/>
    <col min="4609" max="4612" width="20.7109375" style="9" customWidth="1"/>
    <col min="4613" max="4864" width="9.140625" style="9"/>
    <col min="4865" max="4868" width="20.7109375" style="9" customWidth="1"/>
    <col min="4869" max="5120" width="9.140625" style="9"/>
    <col min="5121" max="5124" width="20.7109375" style="9" customWidth="1"/>
    <col min="5125" max="5376" width="9.140625" style="9"/>
    <col min="5377" max="5380" width="20.7109375" style="9" customWidth="1"/>
    <col min="5381" max="5632" width="9.140625" style="9"/>
    <col min="5633" max="5636" width="20.7109375" style="9" customWidth="1"/>
    <col min="5637" max="5888" width="9.140625" style="9"/>
    <col min="5889" max="5892" width="20.7109375" style="9" customWidth="1"/>
    <col min="5893" max="6144" width="9.140625" style="9"/>
    <col min="6145" max="6148" width="20.7109375" style="9" customWidth="1"/>
    <col min="6149" max="6400" width="9.140625" style="9"/>
    <col min="6401" max="6404" width="20.7109375" style="9" customWidth="1"/>
    <col min="6405" max="6656" width="9.140625" style="9"/>
    <col min="6657" max="6660" width="20.7109375" style="9" customWidth="1"/>
    <col min="6661" max="6912" width="9.140625" style="9"/>
    <col min="6913" max="6916" width="20.7109375" style="9" customWidth="1"/>
    <col min="6917" max="7168" width="9.140625" style="9"/>
    <col min="7169" max="7172" width="20.7109375" style="9" customWidth="1"/>
    <col min="7173" max="7424" width="9.140625" style="9"/>
    <col min="7425" max="7428" width="20.7109375" style="9" customWidth="1"/>
    <col min="7429" max="7680" width="9.140625" style="9"/>
    <col min="7681" max="7684" width="20.7109375" style="9" customWidth="1"/>
    <col min="7685" max="7936" width="9.140625" style="9"/>
    <col min="7937" max="7940" width="20.7109375" style="9" customWidth="1"/>
    <col min="7941" max="8192" width="9.140625" style="9"/>
    <col min="8193" max="8196" width="20.7109375" style="9" customWidth="1"/>
    <col min="8197" max="8448" width="9.140625" style="9"/>
    <col min="8449" max="8452" width="20.7109375" style="9" customWidth="1"/>
    <col min="8453" max="8704" width="9.140625" style="9"/>
    <col min="8705" max="8708" width="20.7109375" style="9" customWidth="1"/>
    <col min="8709" max="8960" width="9.140625" style="9"/>
    <col min="8961" max="8964" width="20.7109375" style="9" customWidth="1"/>
    <col min="8965" max="9216" width="9.140625" style="9"/>
    <col min="9217" max="9220" width="20.7109375" style="9" customWidth="1"/>
    <col min="9221" max="9472" width="9.140625" style="9"/>
    <col min="9473" max="9476" width="20.7109375" style="9" customWidth="1"/>
    <col min="9477" max="9728" width="9.140625" style="9"/>
    <col min="9729" max="9732" width="20.7109375" style="9" customWidth="1"/>
    <col min="9733" max="9984" width="9.140625" style="9"/>
    <col min="9985" max="9988" width="20.7109375" style="9" customWidth="1"/>
    <col min="9989" max="10240" width="9.140625" style="9"/>
    <col min="10241" max="10244" width="20.7109375" style="9" customWidth="1"/>
    <col min="10245" max="10496" width="9.140625" style="9"/>
    <col min="10497" max="10500" width="20.7109375" style="9" customWidth="1"/>
    <col min="10501" max="10752" width="9.140625" style="9"/>
    <col min="10753" max="10756" width="20.7109375" style="9" customWidth="1"/>
    <col min="10757" max="11008" width="9.140625" style="9"/>
    <col min="11009" max="11012" width="20.7109375" style="9" customWidth="1"/>
    <col min="11013" max="11264" width="9.140625" style="9"/>
    <col min="11265" max="11268" width="20.7109375" style="9" customWidth="1"/>
    <col min="11269" max="11520" width="9.140625" style="9"/>
    <col min="11521" max="11524" width="20.7109375" style="9" customWidth="1"/>
    <col min="11525" max="11776" width="9.140625" style="9"/>
    <col min="11777" max="11780" width="20.7109375" style="9" customWidth="1"/>
    <col min="11781" max="12032" width="9.140625" style="9"/>
    <col min="12033" max="12036" width="20.7109375" style="9" customWidth="1"/>
    <col min="12037" max="12288" width="9.140625" style="9"/>
    <col min="12289" max="12292" width="20.7109375" style="9" customWidth="1"/>
    <col min="12293" max="12544" width="9.140625" style="9"/>
    <col min="12545" max="12548" width="20.7109375" style="9" customWidth="1"/>
    <col min="12549" max="12800" width="9.140625" style="9"/>
    <col min="12801" max="12804" width="20.7109375" style="9" customWidth="1"/>
    <col min="12805" max="13056" width="9.140625" style="9"/>
    <col min="13057" max="13060" width="20.7109375" style="9" customWidth="1"/>
    <col min="13061" max="13312" width="9.140625" style="9"/>
    <col min="13313" max="13316" width="20.7109375" style="9" customWidth="1"/>
    <col min="13317" max="13568" width="9.140625" style="9"/>
    <col min="13569" max="13572" width="20.7109375" style="9" customWidth="1"/>
    <col min="13573" max="13824" width="9.140625" style="9"/>
    <col min="13825" max="13828" width="20.7109375" style="9" customWidth="1"/>
    <col min="13829" max="14080" width="9.140625" style="9"/>
    <col min="14081" max="14084" width="20.7109375" style="9" customWidth="1"/>
    <col min="14085" max="14336" width="9.140625" style="9"/>
    <col min="14337" max="14340" width="20.7109375" style="9" customWidth="1"/>
    <col min="14341" max="14592" width="9.140625" style="9"/>
    <col min="14593" max="14596" width="20.7109375" style="9" customWidth="1"/>
    <col min="14597" max="14848" width="9.140625" style="9"/>
    <col min="14849" max="14852" width="20.7109375" style="9" customWidth="1"/>
    <col min="14853" max="15104" width="9.140625" style="9"/>
    <col min="15105" max="15108" width="20.7109375" style="9" customWidth="1"/>
    <col min="15109" max="15360" width="9.140625" style="9"/>
    <col min="15361" max="15364" width="20.7109375" style="9" customWidth="1"/>
    <col min="15365" max="15616" width="9.140625" style="9"/>
    <col min="15617" max="15620" width="20.7109375" style="9" customWidth="1"/>
    <col min="15621" max="15872" width="9.140625" style="9"/>
    <col min="15873" max="15876" width="20.7109375" style="9" customWidth="1"/>
    <col min="15877" max="16128" width="9.140625" style="9"/>
    <col min="16129" max="16132" width="20.7109375" style="9" customWidth="1"/>
    <col min="16133" max="16384" width="9.140625" style="9"/>
  </cols>
  <sheetData>
    <row r="1" spans="1:4">
      <c r="A1" s="86" t="s">
        <v>185</v>
      </c>
      <c r="B1" s="73"/>
      <c r="C1" s="73"/>
      <c r="D1" s="73"/>
    </row>
    <row r="2" spans="1:4">
      <c r="A2" s="18"/>
      <c r="B2" s="18"/>
      <c r="C2" s="18"/>
      <c r="D2" s="18"/>
    </row>
    <row r="3" spans="1:4">
      <c r="A3" s="74" t="s">
        <v>134</v>
      </c>
      <c r="B3" s="74"/>
      <c r="C3" s="74"/>
      <c r="D3" s="74"/>
    </row>
    <row r="4" spans="1:4">
      <c r="A4" s="20"/>
      <c r="B4" s="21"/>
      <c r="C4" s="21"/>
      <c r="D4" s="21"/>
    </row>
    <row r="5" spans="1:4">
      <c r="A5" s="22" t="s">
        <v>81</v>
      </c>
      <c r="B5" s="22" t="s">
        <v>82</v>
      </c>
      <c r="C5" s="22" t="s">
        <v>83</v>
      </c>
      <c r="D5" s="22" t="s">
        <v>84</v>
      </c>
    </row>
    <row r="6" spans="1:4" ht="25.5">
      <c r="A6" s="23" t="s">
        <v>85</v>
      </c>
      <c r="B6" s="24">
        <v>166132511</v>
      </c>
      <c r="C6" s="23" t="s">
        <v>86</v>
      </c>
      <c r="D6" s="24">
        <v>207186213</v>
      </c>
    </row>
    <row r="7" spans="1:4">
      <c r="A7" s="23"/>
      <c r="B7" s="25"/>
      <c r="C7" s="23"/>
      <c r="D7" s="25"/>
    </row>
    <row r="8" spans="1:4" ht="25.5">
      <c r="A8" s="23" t="s">
        <v>87</v>
      </c>
      <c r="B8" s="24">
        <v>306416045</v>
      </c>
      <c r="C8" s="23" t="s">
        <v>88</v>
      </c>
      <c r="D8" s="24">
        <v>265362343</v>
      </c>
    </row>
    <row r="9" spans="1:4">
      <c r="A9" s="18"/>
      <c r="B9" s="18"/>
      <c r="C9" s="18"/>
      <c r="D9" s="18"/>
    </row>
    <row r="10" spans="1:4">
      <c r="A10" s="18"/>
      <c r="B10" s="18"/>
      <c r="C10" s="18"/>
      <c r="D10" s="18"/>
    </row>
    <row r="11" spans="1:4">
      <c r="A11" s="75" t="s">
        <v>135</v>
      </c>
      <c r="B11" s="76"/>
      <c r="C11" s="76"/>
      <c r="D11" s="77"/>
    </row>
    <row r="12" spans="1:4" ht="14.25">
      <c r="A12" s="69" t="s">
        <v>68</v>
      </c>
      <c r="B12" s="70"/>
      <c r="C12" s="78" t="s">
        <v>69</v>
      </c>
      <c r="D12" s="79"/>
    </row>
    <row r="13" spans="1:4" ht="14.25">
      <c r="A13" s="69"/>
      <c r="B13" s="70"/>
      <c r="C13" s="71">
        <v>0</v>
      </c>
      <c r="D13" s="72"/>
    </row>
    <row r="14" spans="1:4" ht="15">
      <c r="A14" s="80" t="s">
        <v>70</v>
      </c>
      <c r="B14" s="81"/>
      <c r="C14" s="82">
        <v>0</v>
      </c>
      <c r="D14" s="83"/>
    </row>
    <row r="15" spans="1:4">
      <c r="A15" s="18"/>
      <c r="B15" s="18"/>
      <c r="C15" s="18"/>
      <c r="D15" s="18"/>
    </row>
    <row r="16" spans="1:4">
      <c r="A16" s="18"/>
      <c r="B16" s="18"/>
      <c r="C16" s="18"/>
      <c r="D16" s="18"/>
    </row>
    <row r="17" spans="1:4">
      <c r="A17" s="75" t="s">
        <v>136</v>
      </c>
      <c r="B17" s="76"/>
      <c r="C17" s="76"/>
      <c r="D17" s="77"/>
    </row>
    <row r="18" spans="1:4" ht="14.25">
      <c r="A18" s="69" t="s">
        <v>68</v>
      </c>
      <c r="B18" s="70"/>
      <c r="C18" s="78" t="s">
        <v>69</v>
      </c>
      <c r="D18" s="79"/>
    </row>
    <row r="19" spans="1:4" ht="15.75" customHeight="1">
      <c r="A19" s="84" t="s">
        <v>164</v>
      </c>
      <c r="B19" s="85"/>
      <c r="C19" s="71">
        <v>196536982</v>
      </c>
      <c r="D19" s="72"/>
    </row>
    <row r="20" spans="1:4" ht="15.75" customHeight="1">
      <c r="A20" s="69" t="s">
        <v>151</v>
      </c>
      <c r="B20" s="70"/>
      <c r="C20" s="71">
        <v>5672675</v>
      </c>
      <c r="D20" s="72"/>
    </row>
    <row r="21" spans="1:4" ht="15.75" customHeight="1">
      <c r="A21" s="84" t="s">
        <v>90</v>
      </c>
      <c r="B21" s="85"/>
      <c r="C21" s="84">
        <v>54216449</v>
      </c>
      <c r="D21" s="85"/>
    </row>
    <row r="22" spans="1:4" ht="15">
      <c r="A22" s="80" t="s">
        <v>70</v>
      </c>
      <c r="B22" s="81"/>
      <c r="C22" s="82">
        <f>SUM(C19:C21)</f>
        <v>256426106</v>
      </c>
      <c r="D22" s="83"/>
    </row>
    <row r="23" spans="1:4">
      <c r="A23" s="19"/>
      <c r="B23" s="19"/>
      <c r="C23" s="19"/>
      <c r="D23" s="18"/>
    </row>
    <row r="24" spans="1:4">
      <c r="A24" s="19"/>
      <c r="B24" s="19"/>
      <c r="C24" s="19"/>
      <c r="D24" s="18"/>
    </row>
    <row r="25" spans="1:4">
      <c r="A25" s="75" t="s">
        <v>137</v>
      </c>
      <c r="B25" s="76"/>
      <c r="C25" s="76"/>
      <c r="D25" s="77"/>
    </row>
    <row r="26" spans="1:4" ht="14.25">
      <c r="A26" s="69" t="s">
        <v>68</v>
      </c>
      <c r="B26" s="70"/>
      <c r="C26" s="78" t="s">
        <v>69</v>
      </c>
      <c r="D26" s="79"/>
    </row>
    <row r="27" spans="1:4" ht="14.25">
      <c r="A27" s="69" t="s">
        <v>12</v>
      </c>
      <c r="B27" s="70"/>
      <c r="C27" s="71">
        <v>5000000</v>
      </c>
      <c r="D27" s="72"/>
    </row>
    <row r="28" spans="1:4" ht="14.25">
      <c r="A28" s="84" t="s">
        <v>91</v>
      </c>
      <c r="B28" s="85"/>
      <c r="C28" s="71">
        <v>2600499</v>
      </c>
      <c r="D28" s="72"/>
    </row>
    <row r="29" spans="1:4" ht="14.25">
      <c r="A29" s="78" t="s">
        <v>165</v>
      </c>
      <c r="B29" s="79"/>
      <c r="C29" s="71">
        <v>436900</v>
      </c>
      <c r="D29" s="72"/>
    </row>
    <row r="30" spans="1:4" ht="14.25">
      <c r="A30" s="69" t="s">
        <v>150</v>
      </c>
      <c r="B30" s="70"/>
      <c r="C30" s="71">
        <v>62000</v>
      </c>
      <c r="D30" s="72"/>
    </row>
    <row r="31" spans="1:4" ht="14.25">
      <c r="A31" s="84" t="s">
        <v>90</v>
      </c>
      <c r="B31" s="85"/>
      <c r="C31" s="71">
        <v>836838</v>
      </c>
      <c r="D31" s="72"/>
    </row>
    <row r="32" spans="1:4" ht="15">
      <c r="A32" s="80" t="s">
        <v>70</v>
      </c>
      <c r="B32" s="81"/>
      <c r="C32" s="82">
        <f>SUM(C27:C31)</f>
        <v>8936237</v>
      </c>
      <c r="D32" s="83"/>
    </row>
  </sheetData>
  <mergeCells count="35">
    <mergeCell ref="A27:B27"/>
    <mergeCell ref="C27:D27"/>
    <mergeCell ref="A28:B28"/>
    <mergeCell ref="C28:D28"/>
    <mergeCell ref="A31:B31"/>
    <mergeCell ref="C31:D31"/>
    <mergeCell ref="A30:B30"/>
    <mergeCell ref="C30:D30"/>
    <mergeCell ref="A29:B29"/>
    <mergeCell ref="C29:D29"/>
    <mergeCell ref="A32:B32"/>
    <mergeCell ref="C32:D32"/>
    <mergeCell ref="A26:B26"/>
    <mergeCell ref="C26:D26"/>
    <mergeCell ref="A14:B14"/>
    <mergeCell ref="C14:D14"/>
    <mergeCell ref="A17:D17"/>
    <mergeCell ref="A18:B18"/>
    <mergeCell ref="C18:D18"/>
    <mergeCell ref="A19:B19"/>
    <mergeCell ref="C19:D19"/>
    <mergeCell ref="A21:B21"/>
    <mergeCell ref="C21:D21"/>
    <mergeCell ref="A22:B22"/>
    <mergeCell ref="C22:D22"/>
    <mergeCell ref="A25:D25"/>
    <mergeCell ref="A20:B20"/>
    <mergeCell ref="C20:D20"/>
    <mergeCell ref="A13:B13"/>
    <mergeCell ref="C13:D13"/>
    <mergeCell ref="A1:D1"/>
    <mergeCell ref="A3:D3"/>
    <mergeCell ref="A11:D11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defaultRowHeight="15"/>
  <cols>
    <col min="1" max="1" width="18.85546875" customWidth="1"/>
    <col min="2" max="2" width="10" customWidth="1"/>
    <col min="3" max="3" width="13.5703125" customWidth="1"/>
    <col min="4" max="4" width="11.5703125" customWidth="1"/>
    <col min="5" max="5" width="9.140625" hidden="1" customWidth="1"/>
    <col min="6" max="6" width="12.42578125" style="34" customWidth="1"/>
    <col min="7" max="7" width="9.140625" style="38" customWidth="1"/>
    <col min="8" max="8" width="10.28515625" customWidth="1"/>
  </cols>
  <sheetData>
    <row r="1" spans="1:8" s="62" customFormat="1">
      <c r="A1" s="62" t="s">
        <v>186</v>
      </c>
    </row>
    <row r="2" spans="1:8" s="38" customFormat="1">
      <c r="A2" s="86"/>
      <c r="B2" s="73"/>
      <c r="C2" s="73"/>
      <c r="D2" s="73"/>
    </row>
    <row r="3" spans="1:8" s="40" customFormat="1">
      <c r="A3" s="39" t="s">
        <v>178</v>
      </c>
      <c r="B3" s="39"/>
      <c r="C3" s="39"/>
      <c r="D3" s="39"/>
      <c r="H3" s="40" t="s">
        <v>117</v>
      </c>
    </row>
    <row r="4" spans="1:8" ht="24.95" customHeight="1">
      <c r="A4" s="32" t="s">
        <v>111</v>
      </c>
      <c r="B4" s="32" t="s">
        <v>113</v>
      </c>
      <c r="C4" s="32" t="s">
        <v>119</v>
      </c>
      <c r="D4" s="32" t="s">
        <v>120</v>
      </c>
      <c r="E4" s="32" t="s">
        <v>112</v>
      </c>
      <c r="F4" s="33" t="s">
        <v>112</v>
      </c>
      <c r="G4" s="37" t="s">
        <v>124</v>
      </c>
      <c r="H4" s="32" t="s">
        <v>123</v>
      </c>
    </row>
    <row r="5" spans="1:8" ht="24.95" customHeight="1">
      <c r="A5" s="32" t="s">
        <v>131</v>
      </c>
      <c r="B5" s="32">
        <v>227</v>
      </c>
      <c r="C5" s="32">
        <v>227</v>
      </c>
      <c r="D5" s="32"/>
      <c r="E5" s="32"/>
      <c r="F5" s="33">
        <v>227</v>
      </c>
      <c r="G5" s="37"/>
      <c r="H5" s="32"/>
    </row>
    <row r="6" spans="1:8" ht="24.95" customHeight="1">
      <c r="A6" s="32" t="s">
        <v>114</v>
      </c>
      <c r="B6" s="32">
        <v>1975</v>
      </c>
      <c r="C6" s="32">
        <v>1975</v>
      </c>
      <c r="D6" s="32"/>
      <c r="E6" s="32"/>
      <c r="F6" s="33">
        <v>1975</v>
      </c>
      <c r="G6" s="37"/>
      <c r="H6" s="32"/>
    </row>
    <row r="7" spans="1:8" ht="24.95" customHeight="1">
      <c r="A7" s="32" t="s">
        <v>115</v>
      </c>
      <c r="B7" s="32">
        <v>4800</v>
      </c>
      <c r="C7" s="32">
        <v>4800</v>
      </c>
      <c r="D7" s="32"/>
      <c r="E7" s="32"/>
      <c r="F7" s="33">
        <v>4800</v>
      </c>
      <c r="G7" s="37"/>
      <c r="H7" s="32"/>
    </row>
    <row r="8" spans="1:8" ht="24.95" customHeight="1">
      <c r="A8" s="32" t="s">
        <v>116</v>
      </c>
      <c r="B8" s="32">
        <v>2065</v>
      </c>
      <c r="C8" s="32">
        <v>2065</v>
      </c>
      <c r="D8" s="32"/>
      <c r="E8" s="32"/>
      <c r="F8" s="33">
        <v>2065</v>
      </c>
      <c r="G8" s="37"/>
      <c r="H8" s="32"/>
    </row>
    <row r="9" spans="1:8" ht="24.95" customHeight="1">
      <c r="A9" s="32" t="s">
        <v>121</v>
      </c>
      <c r="B9" s="32">
        <v>3643</v>
      </c>
      <c r="C9" s="32">
        <v>3643</v>
      </c>
      <c r="D9" s="32"/>
      <c r="E9" s="32"/>
      <c r="F9" s="33">
        <v>3643</v>
      </c>
      <c r="G9" s="37"/>
      <c r="H9" s="32"/>
    </row>
    <row r="10" spans="1:8" s="38" customFormat="1" ht="24.95" customHeight="1">
      <c r="A10" s="37" t="s">
        <v>122</v>
      </c>
      <c r="B10" s="37">
        <v>2791</v>
      </c>
      <c r="C10" s="37">
        <v>2791</v>
      </c>
      <c r="D10" s="37"/>
      <c r="E10" s="37"/>
      <c r="F10" s="37">
        <v>2791</v>
      </c>
      <c r="G10" s="37"/>
      <c r="H10" s="37"/>
    </row>
    <row r="11" spans="1:8" ht="24.95" customHeight="1">
      <c r="A11" s="32" t="s">
        <v>126</v>
      </c>
      <c r="B11" s="32">
        <v>1800</v>
      </c>
      <c r="C11" s="32">
        <v>1800</v>
      </c>
      <c r="D11" s="32"/>
      <c r="E11" s="32"/>
      <c r="F11" s="33">
        <v>1800</v>
      </c>
      <c r="G11" s="37"/>
      <c r="H11" s="32"/>
    </row>
    <row r="12" spans="1:8" ht="24.95" customHeight="1">
      <c r="A12" s="32" t="s">
        <v>127</v>
      </c>
      <c r="B12" s="32">
        <v>8931</v>
      </c>
      <c r="C12" s="32">
        <v>8931</v>
      </c>
      <c r="D12" s="32"/>
      <c r="E12" s="32"/>
      <c r="F12" s="33">
        <v>8931</v>
      </c>
      <c r="G12" s="37"/>
      <c r="H12" s="32"/>
    </row>
    <row r="13" spans="1:8" s="35" customFormat="1" ht="24.95" customHeight="1">
      <c r="A13" s="36" t="s">
        <v>128</v>
      </c>
      <c r="B13" s="36">
        <v>1316</v>
      </c>
      <c r="C13" s="36">
        <v>1316</v>
      </c>
      <c r="D13" s="36"/>
      <c r="E13" s="36"/>
      <c r="F13" s="36">
        <v>1316</v>
      </c>
      <c r="G13" s="37"/>
      <c r="H13" s="36"/>
    </row>
    <row r="14" spans="1:8" s="35" customFormat="1" ht="24.95" customHeight="1">
      <c r="A14" s="36" t="s">
        <v>129</v>
      </c>
      <c r="B14" s="36">
        <v>64</v>
      </c>
      <c r="C14" s="36">
        <v>64</v>
      </c>
      <c r="D14" s="36"/>
      <c r="E14" s="36"/>
      <c r="F14" s="36">
        <v>64</v>
      </c>
      <c r="G14" s="37"/>
      <c r="H14" s="36"/>
    </row>
    <row r="15" spans="1:8" s="35" customFormat="1" ht="24.95" customHeight="1">
      <c r="A15" s="36" t="s">
        <v>130</v>
      </c>
      <c r="B15" s="36">
        <v>19916</v>
      </c>
      <c r="C15" s="36">
        <v>19916</v>
      </c>
      <c r="D15" s="36"/>
      <c r="E15" s="36"/>
      <c r="F15" s="36">
        <v>19916</v>
      </c>
      <c r="G15" s="37"/>
      <c r="H15" s="36"/>
    </row>
    <row r="16" spans="1:8" s="38" customFormat="1" ht="24.95" customHeight="1">
      <c r="A16" s="37" t="s">
        <v>125</v>
      </c>
      <c r="B16" s="37">
        <v>425020</v>
      </c>
      <c r="C16" s="37">
        <v>425020</v>
      </c>
      <c r="D16" s="37"/>
      <c r="E16" s="37"/>
      <c r="F16" s="37">
        <v>344578</v>
      </c>
      <c r="G16" s="37">
        <v>80442</v>
      </c>
      <c r="H16" s="37"/>
    </row>
    <row r="17" spans="1:8" ht="24.95" customHeight="1">
      <c r="A17" s="32" t="s">
        <v>118</v>
      </c>
      <c r="B17" s="32">
        <f>SUM(B5:B16)</f>
        <v>472548</v>
      </c>
      <c r="C17" s="32">
        <f>SUM(C5:C16)</f>
        <v>472548</v>
      </c>
      <c r="D17" s="37">
        <f t="shared" ref="D17:H17" si="0">SUM(D5:D16)</f>
        <v>0</v>
      </c>
      <c r="E17" s="37">
        <f t="shared" si="0"/>
        <v>0</v>
      </c>
      <c r="F17" s="37">
        <f>SUM(F5:F16)</f>
        <v>392106</v>
      </c>
      <c r="G17" s="37">
        <f t="shared" si="0"/>
        <v>80442</v>
      </c>
      <c r="H17" s="37">
        <f t="shared" si="0"/>
        <v>0</v>
      </c>
    </row>
  </sheetData>
  <mergeCells count="1">
    <mergeCell ref="A2:D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2019,2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2020-02-12T14:23:47Z</cp:lastPrinted>
  <dcterms:created xsi:type="dcterms:W3CDTF">2017-10-19T07:44:54Z</dcterms:created>
  <dcterms:modified xsi:type="dcterms:W3CDTF">2020-02-12T14:23:49Z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