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F47" i="1" s="1"/>
  <c r="E46" i="1"/>
  <c r="C46" i="1"/>
  <c r="C58" i="1" s="1"/>
  <c r="F58" i="1" s="1"/>
  <c r="E45" i="1"/>
  <c r="F45" i="1" s="1"/>
  <c r="E44" i="1"/>
  <c r="F44" i="1" s="1"/>
  <c r="E43" i="1"/>
  <c r="F43" i="1" s="1"/>
  <c r="E42" i="1"/>
  <c r="E41" i="1"/>
  <c r="F41" i="1" s="1"/>
  <c r="E40" i="1"/>
  <c r="F40" i="1" s="1"/>
  <c r="E39" i="1"/>
  <c r="F39" i="1" s="1"/>
  <c r="E38" i="1"/>
  <c r="C38" i="1"/>
  <c r="F38" i="1" s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E30" i="1"/>
  <c r="F30" i="1" s="1"/>
  <c r="E29" i="1"/>
  <c r="F29" i="1" s="1"/>
  <c r="E28" i="1"/>
  <c r="F28" i="1" s="1"/>
  <c r="E27" i="1"/>
  <c r="F27" i="1" s="1"/>
  <c r="E26" i="1"/>
  <c r="C26" i="1"/>
  <c r="F26" i="1" s="1"/>
  <c r="F25" i="1"/>
  <c r="E25" i="1"/>
  <c r="F24" i="1"/>
  <c r="E24" i="1"/>
  <c r="F23" i="1"/>
  <c r="E23" i="1"/>
  <c r="F22" i="1"/>
  <c r="E22" i="1"/>
  <c r="F21" i="1"/>
  <c r="E21" i="1"/>
  <c r="E20" i="1"/>
  <c r="C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C14" i="1"/>
  <c r="F14" i="1" s="1"/>
  <c r="E13" i="1"/>
  <c r="C13" i="1"/>
  <c r="F13" i="1" s="1"/>
  <c r="E12" i="1"/>
  <c r="F12" i="1" s="1"/>
  <c r="E11" i="1"/>
  <c r="F11" i="1" s="1"/>
  <c r="E10" i="1"/>
  <c r="F10" i="1" s="1"/>
  <c r="E9" i="1"/>
  <c r="F9" i="1" s="1"/>
  <c r="E8" i="1"/>
  <c r="C8" i="1"/>
  <c r="C37" i="1" s="1"/>
  <c r="C42" i="1" l="1"/>
  <c r="F42" i="1" s="1"/>
  <c r="F37" i="1"/>
  <c r="F8" i="1"/>
  <c r="F53" i="1"/>
  <c r="F46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<sst xmlns="http://schemas.openxmlformats.org/spreadsheetml/2006/main" count="113" uniqueCount="99">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</sst>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4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8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29" xfId="0" applyFont="1" applyBorder="1" applyAlignment="1" applyProtection="1">
      <alignment horizontal="left" wrapText="1" inden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31" xfId="0" applyFont="1" applyFill="1" applyBorder="1" applyAlignment="1" applyProtection="1">
      <alignment horizontal="left" vertical="center" wrapText="1"/>
    </xf>
    <xf numFmtId="0" fontId="21" fillId="0" borderId="5" xfId="0" applyFont="1" applyFill="1" applyBorder="1" applyAlignment="1" applyProtection="1">
      <alignment horizontal="left" vertical="center" wrapText="1"/>
    </xf>
    <xf numFmtId="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2_2019(VI.26.)%202019.&#233;vi%20k&#246;lts.rend.m&#243;d.mell&#233;klete.-2019.%20j&#250;niu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C8">
            <v>927848</v>
          </cell>
        </row>
        <row r="13">
          <cell r="C13">
            <v>900424</v>
          </cell>
        </row>
        <row r="14">
          <cell r="C14">
            <v>0</v>
          </cell>
        </row>
        <row r="19">
          <cell r="C19">
            <v>27424</v>
          </cell>
        </row>
        <row r="20">
          <cell r="C20">
            <v>1631175</v>
          </cell>
        </row>
        <row r="23">
          <cell r="C23">
            <v>1631175</v>
          </cell>
        </row>
        <row r="24">
          <cell r="C24">
            <v>1631175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2559023</v>
          </cell>
        </row>
        <row r="38">
          <cell r="C38">
            <v>92364352</v>
          </cell>
        </row>
        <row r="39">
          <cell r="C39">
            <v>372804</v>
          </cell>
        </row>
        <row r="41">
          <cell r="C41">
            <v>91991548</v>
          </cell>
        </row>
        <row r="42">
          <cell r="C42">
            <v>94923375</v>
          </cell>
        </row>
        <row r="46">
          <cell r="C46">
            <v>94278025</v>
          </cell>
        </row>
        <row r="47">
          <cell r="C47">
            <v>65427435</v>
          </cell>
        </row>
        <row r="48">
          <cell r="C48">
            <v>13104853</v>
          </cell>
        </row>
        <row r="49">
          <cell r="C49">
            <v>15745737</v>
          </cell>
        </row>
        <row r="52">
          <cell r="C52">
            <v>645350</v>
          </cell>
        </row>
        <row r="53">
          <cell r="C53">
            <v>645350</v>
          </cell>
        </row>
        <row r="58">
          <cell r="C58">
            <v>94923375</v>
          </cell>
        </row>
        <row r="60">
          <cell r="C60">
            <v>21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</sheetPr>
  <dimension ref="A1:F63"/>
  <sheetViews>
    <sheetView tabSelected="1" view="pageLayout" zoomScaleNormal="130" workbookViewId="0">
      <selection activeCell="C5" sqref="C5"/>
    </sheetView>
  </sheetViews>
  <sheetFormatPr defaultRowHeight="12.75" x14ac:dyDescent="0.2"/>
  <cols>
    <col min="1" max="1" width="13.83203125" style="71" customWidth="1"/>
    <col min="2" max="2" width="79.1640625" style="20" customWidth="1"/>
    <col min="3" max="3" width="25" style="79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927848</v>
      </c>
      <c r="E8" s="32" t="e">
        <f>'[1]9.7.1. sz. mell TIB  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'[1]9.7.1. sz. mell TIB  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/>
      <c r="E10" s="32" t="e">
        <f>'[1]9.7.1. sz. mell TIB  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/>
      <c r="E11" s="32" t="e">
        <f>'[1]9.7.1. sz. mell TIB  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'[1]9.7.1. sz. mell TIB  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f>708995+191429</f>
        <v>900424</v>
      </c>
      <c r="E13" s="32" t="e">
        <f>'[1]9.7.1. sz. mell TIB  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9">
        <f>191429-191429</f>
        <v>0</v>
      </c>
      <c r="E14" s="32" t="e">
        <f>'[1]9.7.1. sz. mell TIB  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40" t="s">
        <v>29</v>
      </c>
      <c r="C15" s="38"/>
      <c r="E15" s="32" t="e">
        <f>'[1]9.7.1. sz. mell TIB  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 t="e">
        <f>'[1]9.7.1. sz. mell TIB  '!C16+#REF!</f>
        <v>#REF!</v>
      </c>
      <c r="F16" s="32" t="e">
        <f t="shared" si="0"/>
        <v>#REF!</v>
      </c>
    </row>
    <row r="17" spans="1:6" s="42" customFormat="1" ht="12" customHeight="1" x14ac:dyDescent="0.2">
      <c r="A17" s="36" t="s">
        <v>32</v>
      </c>
      <c r="B17" s="37" t="s">
        <v>33</v>
      </c>
      <c r="C17" s="38"/>
      <c r="E17" s="32" t="e">
        <f>'[1]9.7.1. sz. mell TIB  '!C17+#REF!</f>
        <v>#REF!</v>
      </c>
      <c r="F17" s="32" t="e">
        <f t="shared" si="0"/>
        <v>#REF!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 t="e">
        <f>'[1]9.7.1. sz. mell TIB  '!C18+#REF!</f>
        <v>#REF!</v>
      </c>
      <c r="F18" s="32" t="e">
        <f t="shared" si="0"/>
        <v>#REF!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3">
        <v>27424</v>
      </c>
      <c r="E19" s="32" t="e">
        <f>'[1]9.7.1. sz. mell TIB  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1631175</v>
      </c>
      <c r="E20" s="32" t="e">
        <f>'[1]9.7.1. sz. mell TIB  '!C20+#REF!</f>
        <v>#REF!</v>
      </c>
      <c r="F20" s="32" t="e">
        <f t="shared" si="0"/>
        <v>#REF!</v>
      </c>
    </row>
    <row r="21" spans="1:6" s="42" customFormat="1" ht="12" customHeight="1" x14ac:dyDescent="0.2">
      <c r="A21" s="36" t="s">
        <v>40</v>
      </c>
      <c r="B21" s="44" t="s">
        <v>41</v>
      </c>
      <c r="C21" s="45"/>
      <c r="E21" s="32" t="e">
        <f>'[1]9.7.1. sz. mell TIB  '!C21+#REF!</f>
        <v>#REF!</v>
      </c>
      <c r="F21" s="32" t="e">
        <f t="shared" si="0"/>
        <v>#REF!</v>
      </c>
    </row>
    <row r="22" spans="1:6" s="42" customFormat="1" ht="12" customHeight="1" x14ac:dyDescent="0.2">
      <c r="A22" s="36" t="s">
        <v>42</v>
      </c>
      <c r="B22" s="37" t="s">
        <v>43</v>
      </c>
      <c r="C22" s="38"/>
      <c r="E22" s="32" t="e">
        <f>'[1]9.7.1. sz. mell TIB  '!C22+#REF!</f>
        <v>#REF!</v>
      </c>
      <c r="F22" s="32" t="e">
        <f t="shared" si="0"/>
        <v>#REF!</v>
      </c>
    </row>
    <row r="23" spans="1:6" s="42" customFormat="1" ht="12" customHeight="1" x14ac:dyDescent="0.2">
      <c r="A23" s="36" t="s">
        <v>44</v>
      </c>
      <c r="B23" s="37" t="s">
        <v>45</v>
      </c>
      <c r="C23" s="38">
        <v>1631175</v>
      </c>
      <c r="E23" s="32" t="e">
        <f>'[1]9.7.1. sz. mell TIB  '!C23+#REF!</f>
        <v>#REF!</v>
      </c>
      <c r="F23" s="32" t="e">
        <f t="shared" si="0"/>
        <v>#REF!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38">
        <v>1631175</v>
      </c>
      <c r="E24" s="32" t="e">
        <f>'[1]9.7.1. sz. mell TIB  '!C24+#REF!</f>
        <v>#REF!</v>
      </c>
      <c r="F24" s="32" t="e">
        <f t="shared" si="0"/>
        <v>#REF!</v>
      </c>
    </row>
    <row r="25" spans="1:6" s="42" customFormat="1" ht="12" customHeight="1" thickBot="1" x14ac:dyDescent="0.25">
      <c r="A25" s="46" t="s">
        <v>48</v>
      </c>
      <c r="B25" s="47" t="s">
        <v>49</v>
      </c>
      <c r="C25" s="48"/>
      <c r="E25" s="32" t="e">
        <f>'[1]9.7.1. sz. mell TIB  '!C25+#REF!</f>
        <v>#REF!</v>
      </c>
      <c r="F25" s="32" t="e">
        <f t="shared" si="0"/>
        <v>#REF!</v>
      </c>
    </row>
    <row r="26" spans="1:6" s="42" customFormat="1" ht="12" customHeight="1" thickBot="1" x14ac:dyDescent="0.25">
      <c r="A26" s="46" t="s">
        <v>50</v>
      </c>
      <c r="B26" s="47" t="s">
        <v>51</v>
      </c>
      <c r="C26" s="30">
        <f>+C27+C28+C29</f>
        <v>0</v>
      </c>
      <c r="E26" s="32" t="e">
        <f>'[1]9.7.1. sz. mell TIB  '!C26+#REF!</f>
        <v>#REF!</v>
      </c>
      <c r="F26" s="32" t="e">
        <f t="shared" si="0"/>
        <v>#REF!</v>
      </c>
    </row>
    <row r="27" spans="1:6" s="42" customFormat="1" ht="12" customHeight="1" x14ac:dyDescent="0.2">
      <c r="A27" s="49" t="s">
        <v>52</v>
      </c>
      <c r="B27" s="50" t="s">
        <v>53</v>
      </c>
      <c r="C27" s="51"/>
      <c r="E27" s="32" t="e">
        <f>'[1]9.7.1. sz. mell TIB  '!C27+#REF!</f>
        <v>#REF!</v>
      </c>
      <c r="F27" s="32" t="e">
        <f t="shared" si="0"/>
        <v>#REF!</v>
      </c>
    </row>
    <row r="28" spans="1:6" s="42" customFormat="1" ht="12" customHeight="1" x14ac:dyDescent="0.2">
      <c r="A28" s="49" t="s">
        <v>54</v>
      </c>
      <c r="B28" s="50" t="s">
        <v>43</v>
      </c>
      <c r="C28" s="45"/>
      <c r="E28" s="32" t="e">
        <f>'[1]9.7.1. sz. mell TIB  '!C28+#REF!</f>
        <v>#REF!</v>
      </c>
      <c r="F28" s="32" t="e">
        <f t="shared" si="0"/>
        <v>#REF!</v>
      </c>
    </row>
    <row r="29" spans="1:6" s="42" customFormat="1" ht="12" customHeight="1" x14ac:dyDescent="0.2">
      <c r="A29" s="49" t="s">
        <v>55</v>
      </c>
      <c r="B29" s="52" t="s">
        <v>56</v>
      </c>
      <c r="C29" s="45"/>
      <c r="E29" s="32" t="e">
        <f>'[1]9.7.1. sz. mell TIB  '!C29+#REF!</f>
        <v>#REF!</v>
      </c>
      <c r="F29" s="32" t="e">
        <f t="shared" si="0"/>
        <v>#REF!</v>
      </c>
    </row>
    <row r="30" spans="1:6" s="42" customFormat="1" ht="12" customHeight="1" thickBot="1" x14ac:dyDescent="0.25">
      <c r="A30" s="36" t="s">
        <v>57</v>
      </c>
      <c r="B30" s="53" t="s">
        <v>58</v>
      </c>
      <c r="C30" s="54"/>
      <c r="E30" s="32" t="e">
        <f>'[1]9.7.1. sz. mell TIB  '!C30+#REF!</f>
        <v>#REF!</v>
      </c>
      <c r="F30" s="32" t="e">
        <f t="shared" si="0"/>
        <v>#REF!</v>
      </c>
    </row>
    <row r="31" spans="1:6" s="42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2" t="e">
        <f>'[1]9.7.1. sz. mell TIB  '!C31+#REF!</f>
        <v>#REF!</v>
      </c>
      <c r="F31" s="32" t="e">
        <f t="shared" si="0"/>
        <v>#REF!</v>
      </c>
    </row>
    <row r="32" spans="1:6" s="42" customFormat="1" ht="12" customHeight="1" x14ac:dyDescent="0.2">
      <c r="A32" s="49" t="s">
        <v>61</v>
      </c>
      <c r="B32" s="50" t="s">
        <v>62</v>
      </c>
      <c r="C32" s="51"/>
      <c r="E32" s="32" t="e">
        <f>'[1]9.7.1. sz. mell TIB  '!C32+#REF!</f>
        <v>#REF!</v>
      </c>
      <c r="F32" s="32" t="e">
        <f t="shared" si="0"/>
        <v>#REF!</v>
      </c>
    </row>
    <row r="33" spans="1:6" s="42" customFormat="1" ht="12" customHeight="1" x14ac:dyDescent="0.2">
      <c r="A33" s="49" t="s">
        <v>63</v>
      </c>
      <c r="B33" s="52" t="s">
        <v>64</v>
      </c>
      <c r="C33" s="41"/>
      <c r="E33" s="32" t="e">
        <f>'[1]9.7.1. sz. mell TIB  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3" t="s">
        <v>66</v>
      </c>
      <c r="C34" s="54"/>
      <c r="E34" s="32" t="e">
        <f>'[1]9.7.1. sz. mell TIB  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/>
      <c r="E35" s="32" t="e">
        <f>'[1]9.7.1. sz. mell TIB  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5"/>
      <c r="E36" s="32" t="e">
        <f>'[1]9.7.1. sz. mell TIB  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6">
        <f>+C8+C20+C25+C26+C31+C35+C36</f>
        <v>2559023</v>
      </c>
      <c r="E37" s="32" t="e">
        <f>'[1]9.7.1. sz. mell TIB  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7" t="s">
        <v>73</v>
      </c>
      <c r="B38" s="47" t="s">
        <v>74</v>
      </c>
      <c r="C38" s="56">
        <f>+C39+C40+C41</f>
        <v>92364352</v>
      </c>
      <c r="E38" s="32" t="e">
        <f>'[1]9.7.1. sz. mell TIB  '!C38+#REF!</f>
        <v>#REF!</v>
      </c>
      <c r="F38" s="32" t="e">
        <f t="shared" si="0"/>
        <v>#REF!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372804</v>
      </c>
      <c r="E39" s="32" t="e">
        <f>'[1]9.7.1. sz. mell TIB  '!C39+#REF!</f>
        <v>#REF!</v>
      </c>
      <c r="F39" s="32" t="e">
        <f t="shared" si="0"/>
        <v>#REF!</v>
      </c>
    </row>
    <row r="40" spans="1:6" s="42" customFormat="1" ht="12" customHeight="1" x14ac:dyDescent="0.2">
      <c r="A40" s="49" t="s">
        <v>77</v>
      </c>
      <c r="B40" s="52" t="s">
        <v>78</v>
      </c>
      <c r="C40" s="41"/>
      <c r="E40" s="32" t="e">
        <f>'[1]9.7.1. sz. mell TIB  '!C40+#REF!</f>
        <v>#REF!</v>
      </c>
      <c r="F40" s="32" t="e">
        <f t="shared" si="0"/>
        <v>#REF!</v>
      </c>
    </row>
    <row r="41" spans="1:6" s="42" customFormat="1" ht="15" customHeight="1" thickBot="1" x14ac:dyDescent="0.25">
      <c r="A41" s="36" t="s">
        <v>79</v>
      </c>
      <c r="B41" s="53" t="s">
        <v>80</v>
      </c>
      <c r="C41" s="54">
        <v>91991548</v>
      </c>
      <c r="E41" s="32" t="e">
        <f>'[1]9.7.1. sz. mell TIB  '!C41+#REF!</f>
        <v>#REF!</v>
      </c>
      <c r="F41" s="32" t="e">
        <f t="shared" si="0"/>
        <v>#REF!</v>
      </c>
    </row>
    <row r="42" spans="1:6" s="42" customFormat="1" ht="15" customHeight="1" thickBot="1" x14ac:dyDescent="0.25">
      <c r="A42" s="57" t="s">
        <v>81</v>
      </c>
      <c r="B42" s="58" t="s">
        <v>82</v>
      </c>
      <c r="C42" s="59">
        <f>+C37+C38</f>
        <v>94923375</v>
      </c>
      <c r="E42" s="32" t="e">
        <f>'[1]9.7.1. sz. mell TIB  '!C42+#REF!</f>
        <v>#REF!</v>
      </c>
      <c r="F42" s="32" t="e">
        <f t="shared" si="0"/>
        <v>#REF!</v>
      </c>
    </row>
    <row r="43" spans="1:6" x14ac:dyDescent="0.2">
      <c r="A43" s="60"/>
      <c r="B43" s="61"/>
      <c r="C43" s="62"/>
      <c r="E43" s="32" t="e">
        <f>'[1]9.7.1. sz. mell TIB  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3"/>
      <c r="B44" s="64"/>
      <c r="C44" s="65"/>
      <c r="E44" s="32" t="e">
        <f>'[1]9.7.1. sz. mell TIB  '!C44+#REF!</f>
        <v>#REF!</v>
      </c>
      <c r="F44" s="32" t="e">
        <f t="shared" si="0"/>
        <v>#REF!</v>
      </c>
    </row>
    <row r="45" spans="1:6" s="68" customFormat="1" ht="12" customHeight="1" thickBot="1" x14ac:dyDescent="0.25">
      <c r="A45" s="66"/>
      <c r="B45" s="67" t="s">
        <v>83</v>
      </c>
      <c r="C45" s="59"/>
      <c r="E45" s="32" t="e">
        <f>'[1]9.7.1. sz. mell TIB  '!C45+#REF!</f>
        <v>#REF!</v>
      </c>
      <c r="F45" s="32" t="e">
        <f t="shared" si="0"/>
        <v>#REF!</v>
      </c>
    </row>
    <row r="46" spans="1:6" ht="12" customHeight="1" thickBot="1" x14ac:dyDescent="0.25">
      <c r="A46" s="46" t="s">
        <v>14</v>
      </c>
      <c r="B46" s="47" t="s">
        <v>84</v>
      </c>
      <c r="C46" s="30">
        <f>SUM(C47:C51)</f>
        <v>94278025</v>
      </c>
      <c r="E46" s="32" t="e">
        <f>'[1]9.7.1. sz. mell TIB  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4" t="s">
        <v>85</v>
      </c>
      <c r="C47" s="51">
        <f>64039486+1365000+22949</f>
        <v>65427435</v>
      </c>
      <c r="E47" s="32" t="e">
        <f>'[1]9.7.1. sz. mell TIB  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38">
        <f>12834203+266175+4475</f>
        <v>13104853</v>
      </c>
      <c r="E48" s="32" t="e">
        <f>'[1]9.7.1. sz. mell TIB  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38">
        <f>15749737-4000</f>
        <v>15745737</v>
      </c>
      <c r="E49" s="32" t="e">
        <f>'[1]9.7.1. sz. mell TIB  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9"/>
      <c r="E50" s="32" t="e">
        <f>'[1]9.7.1. sz. mell TIB  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9"/>
      <c r="E51" s="32" t="e">
        <f>'[1]9.7.1. sz. mell TIB  '!C51+#REF!</f>
        <v>#REF!</v>
      </c>
      <c r="F51" s="32" t="e">
        <f t="shared" si="0"/>
        <v>#REF!</v>
      </c>
    </row>
    <row r="52" spans="1:6" s="68" customFormat="1" ht="12" customHeight="1" thickBot="1" x14ac:dyDescent="0.25">
      <c r="A52" s="46" t="s">
        <v>38</v>
      </c>
      <c r="B52" s="47" t="s">
        <v>90</v>
      </c>
      <c r="C52" s="30">
        <f>SUM(C53:C55)</f>
        <v>645350</v>
      </c>
      <c r="E52" s="32" t="e">
        <f>'[1]9.7.1. sz. mell TIB  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4" t="s">
        <v>91</v>
      </c>
      <c r="C53" s="51">
        <f>641350+4000</f>
        <v>645350</v>
      </c>
      <c r="E53" s="32" t="e">
        <f>'[1]9.7.1. sz. mell TIB  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'[1]9.7.1. sz. mell TIB  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'[1]9.7.1. sz. mell TIB  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'[1]9.7.1. sz. mell TIB  '!C56+#REF!</f>
        <v>#REF!</v>
      </c>
      <c r="F56" s="32" t="e">
        <f t="shared" si="0"/>
        <v>#REF!</v>
      </c>
    </row>
    <row r="57" spans="1:6" ht="13.5" thickBot="1" x14ac:dyDescent="0.25">
      <c r="A57" s="46" t="s">
        <v>48</v>
      </c>
      <c r="B57" s="47" t="s">
        <v>95</v>
      </c>
      <c r="C57" s="48"/>
      <c r="E57" s="32" t="e">
        <f>'[1]9.7.1. sz. mell TIB  '!C57+#REF!</f>
        <v>#REF!</v>
      </c>
      <c r="F57" s="32" t="e">
        <f t="shared" si="0"/>
        <v>#REF!</v>
      </c>
    </row>
    <row r="58" spans="1:6" ht="15" customHeight="1" thickBot="1" x14ac:dyDescent="0.25">
      <c r="A58" s="46" t="s">
        <v>50</v>
      </c>
      <c r="B58" s="69" t="s">
        <v>96</v>
      </c>
      <c r="C58" s="70">
        <f>+C46+C52+C57</f>
        <v>94923375</v>
      </c>
      <c r="E58" s="32" t="e">
        <f>'[1]9.7.1. sz. mell TIB  '!C58+#REF!</f>
        <v>#REF!</v>
      </c>
      <c r="F58" s="32" t="e">
        <f t="shared" si="0"/>
        <v>#REF!</v>
      </c>
    </row>
    <row r="59" spans="1:6" ht="14.25" customHeight="1" thickBot="1" x14ac:dyDescent="0.25">
      <c r="C59" s="72"/>
      <c r="E59" s="32" t="e">
        <f>'[1]9.7.1. sz. mell TIB  '!C59+#REF!</f>
        <v>#REF!</v>
      </c>
      <c r="F59" s="32" t="e">
        <f t="shared" si="0"/>
        <v>#REF!</v>
      </c>
    </row>
    <row r="60" spans="1:6" x14ac:dyDescent="0.2">
      <c r="A60" s="73" t="s">
        <v>97</v>
      </c>
      <c r="B60" s="74"/>
      <c r="C60" s="75">
        <v>21</v>
      </c>
      <c r="E60" s="32" t="e">
        <f>'[1]9.7.1. sz. mell TIB  '!C60+#REF!</f>
        <v>#REF!</v>
      </c>
      <c r="F60" s="32" t="e">
        <f t="shared" si="0"/>
        <v>#REF!</v>
      </c>
    </row>
    <row r="61" spans="1:6" ht="13.5" thickBot="1" x14ac:dyDescent="0.25">
      <c r="A61" s="76" t="s">
        <v>98</v>
      </c>
      <c r="B61" s="77"/>
      <c r="C61" s="78">
        <v>0.67</v>
      </c>
      <c r="E61" s="32"/>
      <c r="F61" s="32"/>
    </row>
    <row r="62" spans="1:6" x14ac:dyDescent="0.2">
      <c r="E62" s="32"/>
      <c r="F62" s="32"/>
    </row>
    <row r="63" spans="1:6" x14ac:dyDescent="0.2">
      <c r="B63" s="20">
        <v>0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23.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2019-06-27T14:34:50Z</dcterms:created>
  <dcterms:modified xsi:type="dcterms:W3CDTF">2019-06-27T14:34:50Z</dcterms:modified>
</cp:coreProperties>
</file>