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'KIADÁSOK'!$A$1:$S$70</definedName>
  </definedNames>
  <calcPr fullCalcOnLoad="1"/>
</workbook>
</file>

<file path=xl/sharedStrings.xml><?xml version="1.0" encoding="utf-8"?>
<sst xmlns="http://schemas.openxmlformats.org/spreadsheetml/2006/main" count="448" uniqueCount="172">
  <si>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</si>
  <si>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</si>
  <si>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</si>
  <si>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</si>
  <si>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</si>
  <si>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</si>
  <si>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</si>
  <si>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</si>
  <si>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</si>
  <si>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</si>
  <si>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</si>
  <si>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</si>
  <si>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</si>
  <si>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</si>
  <si>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</si>
  <si>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</si>
  <si>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</si>
  <si>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</si>
  <si>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</si>
  <si>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</si>
  <si>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</si>
  <si>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</si>
  <si>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</si>
  <si>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</si>
  <si>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</si>
  <si>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</si>
  <si>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</si>
  <si>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</si>
  <si>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</si>
  <si>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</si>
  <si>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</si>
  <si>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</si>
  <si>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</si>
  <si>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</si>
  <si>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</si>
  <si>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</si>
  <si>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</si>
  <si>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</si>
  <si>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</si>
  <si>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</si>
  <si>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</si>
  <si>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</si>
  <si>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</si>
  <si>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</si>
  <si>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</si>
  <si>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</si>
  <si>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</si>
  <si>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</si>
  <si>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</si>
  <si>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</si>
  <si>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</si>
  <si>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</si>
  <si>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</si>
  <si>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</si>
  <si>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</si>
  <si>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</si>
  <si>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</si>
  <si>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</si>
  <si>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</si>
  <si>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</si>
  <si>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</si>
  <si>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</si>
  <si>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</si>
  <si>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</si>
  <si>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</si>
  <si>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</si>
  <si>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</si>
  <si>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</si>
  <si>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</si>
  <si>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</si>
  <si>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</si>
  <si>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</si>
  <si>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</si>
  <si>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</si>
  <si>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</si>
  <si>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</si>
  <si>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</si>
  <si>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</si>
  <si>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</si>
  <si>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</si>
  <si>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</si>
  <si>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</si>
  <si>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</si>
  <si>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</si>
  <si>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</si>
  <si>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</si>
  <si>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</si>
  <si>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</si>
  <si>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</si>
  <si>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</si>
  <si>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</si>
  <si>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</si>
  <si>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</si>
  <si>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</si>
  <si>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</si>
  <si>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</si>
  <si>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</si>
  <si>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</si>
  <si>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</si>
  <si>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</si>
  <si>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</si>
  <si>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</si>
  <si>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</si>
  <si>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</si>
  <si>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</si>
  <si>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</si>
  <si>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</si>
  <si>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</si>
  <si>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</si>
  <si>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</si>
  <si>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</si>
  <si>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</si>
  <si>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</si>
  <si>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</si>
  <si>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</si>
  <si>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</si>
  <si>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</si>
  <si>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</si>
  <si>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</si>
  <si>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</si>
  <si>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</si>
  <si>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</si>
  <si>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</si>
  <si>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</si>
  <si>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</si>
  <si>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</si>
  <si>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</si>
  <si>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</si>
  <si>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</si>
  <si>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</si>
  <si>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</si>
  <si>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</si>
  <si>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</si>
  <si>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</si>
  <si>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</si>
  <si>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</si>
  <si>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</si>
  <si>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</si>
  <si>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</si>
  <si>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</si>
  <si>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</si>
  <si>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</si>
  <si>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</si>
  <si>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</si>
  <si>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</si>
  <si>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</si>
  <si>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</si>
  <si>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</si>
  <si>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</si>
  <si>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</si>
  <si>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</si>
  <si>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</si>
  <si>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</si>
  <si>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</si>
  <si>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</si>
  <si>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</si>
  <si>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</si>
  <si>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</si>
  <si>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</si>
  <si>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</si>
  <si>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</si>
  <si>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</si>
  <si>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</si>
  <si>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</si>
  <si>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</si>
  <si>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</si>
  <si>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</si>
  <si>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</si>
  <si>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 2/2018. (II.19.)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</si>
  <si>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 2/2018. (II.19.) 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</si>
  <si>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 2/2018. (II.19.) 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</si>
  <si>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2/2018. (II.19.) 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</si>
</sst>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51" fillId="0" borderId="32" xfId="0" applyNumberFormat="1" applyFont="1" applyFill="1" applyBorder="1" applyAlignment="1">
      <alignment/>
    </xf>
    <xf numFmtId="3" fontId="51" fillId="0" borderId="35" xfId="0" applyNumberFormat="1" applyFont="1" applyFill="1" applyBorder="1" applyAlignment="1">
      <alignment/>
    </xf>
    <xf numFmtId="3" fontId="51" fillId="0" borderId="33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51" fillId="0" borderId="36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/>
    </xf>
    <xf numFmtId="3" fontId="51" fillId="0" borderId="38" xfId="0" applyNumberFormat="1" applyFont="1" applyFill="1" applyBorder="1" applyAlignment="1">
      <alignment/>
    </xf>
    <xf numFmtId="3" fontId="51" fillId="0" borderId="39" xfId="0" applyNumberFormat="1" applyFont="1" applyFill="1" applyBorder="1" applyAlignment="1">
      <alignment/>
    </xf>
    <xf numFmtId="3" fontId="51" fillId="0" borderId="40" xfId="0" applyNumberFormat="1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3" fontId="51" fillId="0" borderId="34" xfId="0" applyNumberFormat="1" applyFont="1" applyFill="1" applyBorder="1" applyAlignment="1">
      <alignment/>
    </xf>
    <xf numFmtId="3" fontId="51" fillId="0" borderId="42" xfId="0" applyNumberFormat="1" applyFont="1" applyFill="1" applyBorder="1" applyAlignment="1">
      <alignment/>
    </xf>
    <xf numFmtId="3" fontId="51" fillId="0" borderId="43" xfId="0" applyNumberFormat="1" applyFont="1" applyFill="1" applyBorder="1" applyAlignment="1">
      <alignment/>
    </xf>
    <xf numFmtId="3" fontId="51" fillId="0" borderId="44" xfId="0" applyNumberFormat="1" applyFont="1" applyFill="1" applyBorder="1" applyAlignment="1">
      <alignment/>
    </xf>
    <xf numFmtId="3" fontId="51" fillId="0" borderId="45" xfId="0" applyNumberFormat="1" applyFont="1" applyFill="1" applyBorder="1" applyAlignment="1">
      <alignment/>
    </xf>
    <xf numFmtId="3" fontId="51" fillId="0" borderId="46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49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50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51" xfId="0" applyNumberFormat="1" applyFont="1" applyBorder="1" applyAlignment="1">
      <alignment horizontal="center" vertical="top" shrinkToFit="1"/>
    </xf>
    <xf numFmtId="49" fontId="6" fillId="0" borderId="51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3" fontId="51" fillId="0" borderId="36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51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1" fillId="0" borderId="53" xfId="0" applyNumberFormat="1" applyFont="1" applyFill="1" applyBorder="1" applyAlignment="1">
      <alignment/>
    </xf>
    <xf numFmtId="3" fontId="51" fillId="0" borderId="43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1" fillId="0" borderId="53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5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6" fillId="0" borderId="55" xfId="0" applyFont="1" applyBorder="1" applyAlignment="1">
      <alignment/>
    </xf>
    <xf numFmtId="0" fontId="2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5" fillId="0" borderId="56" xfId="0" applyNumberFormat="1" applyFont="1" applyFill="1" applyBorder="1" applyAlignment="1">
      <alignment/>
    </xf>
    <xf numFmtId="49" fontId="46" fillId="0" borderId="26" xfId="0" applyNumberFormat="1" applyFont="1" applyBorder="1" applyAlignment="1">
      <alignment horizontal="center" vertical="top"/>
    </xf>
    <xf numFmtId="0" fontId="46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6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1" fillId="0" borderId="57" xfId="0" applyNumberFormat="1" applyFont="1" applyFill="1" applyBorder="1" applyAlignment="1">
      <alignment/>
    </xf>
    <xf numFmtId="3" fontId="51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51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 vertical="top" shrinkToFit="1"/>
    </xf>
    <xf numFmtId="0" fontId="6" fillId="0" borderId="59" xfId="0" applyFont="1" applyFill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1" fillId="0" borderId="61" xfId="0" applyNumberFormat="1" applyFont="1" applyFill="1" applyBorder="1" applyAlignment="1">
      <alignment/>
    </xf>
    <xf numFmtId="3" fontId="51" fillId="0" borderId="6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51" fillId="0" borderId="63" xfId="0" applyNumberFormat="1" applyFont="1" applyFill="1" applyBorder="1" applyAlignment="1">
      <alignment/>
    </xf>
    <xf numFmtId="3" fontId="52" fillId="0" borderId="13" xfId="0" applyNumberFormat="1" applyFont="1" applyFill="1" applyBorder="1" applyAlignment="1">
      <alignment/>
    </xf>
    <xf numFmtId="3" fontId="5" fillId="0" borderId="6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5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65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4">
      <selection activeCell="A39" sqref="A39:P39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7.25">
      <c r="A1" s="173" t="s">
        <v>168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5">
      <c r="A2" s="1"/>
      <c r="B2" s="2"/>
      <c r="C2" s="172" t="s">
        <v>99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51" t="s">
        <v>110</v>
      </c>
      <c r="O2" s="51"/>
      <c r="P2" s="2"/>
    </row>
    <row r="3" spans="1:16" ht="15.75" thickBot="1">
      <c r="A3" s="1"/>
      <c r="B3" s="22"/>
      <c r="C3" s="22"/>
      <c r="D3" s="22"/>
      <c r="E3" s="22"/>
      <c r="F3" s="22"/>
      <c r="G3" s="174" t="s">
        <v>39</v>
      </c>
      <c r="H3" s="174"/>
      <c r="I3" s="174"/>
      <c r="J3" s="22"/>
      <c r="K3" s="22"/>
      <c r="L3" s="22"/>
      <c r="N3" s="23" t="s">
        <v>100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1" t="s">
        <v>104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18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 t="s">
        <v>120</v>
      </c>
      <c r="B6" s="62" t="s">
        <v>60</v>
      </c>
      <c r="C6" s="61" t="s">
        <v>61</v>
      </c>
      <c r="D6" s="19" t="s">
        <v>105</v>
      </c>
      <c r="E6" s="80"/>
      <c r="F6" s="81"/>
      <c r="G6" s="77"/>
      <c r="H6" s="77"/>
      <c r="I6" s="77">
        <v>300000</v>
      </c>
      <c r="J6" s="81"/>
      <c r="K6" s="81"/>
      <c r="L6" s="81"/>
      <c r="M6" s="89"/>
      <c r="N6" s="15">
        <f aca="true" t="shared" si="0" ref="N6:N61">SUM(E6:M6)</f>
        <v>300000</v>
      </c>
      <c r="O6" s="16"/>
      <c r="P6" s="17"/>
    </row>
    <row r="7" spans="1:16" ht="19.5" customHeight="1">
      <c r="A7" s="31" t="s">
        <v>121</v>
      </c>
      <c r="B7" s="111"/>
      <c r="C7" s="19"/>
      <c r="D7" s="19" t="s">
        <v>106</v>
      </c>
      <c r="E7" s="80"/>
      <c r="F7" s="81"/>
      <c r="G7" s="77"/>
      <c r="H7" s="77"/>
      <c r="I7" s="77">
        <v>300000</v>
      </c>
      <c r="J7" s="81"/>
      <c r="K7" s="81"/>
      <c r="L7" s="81"/>
      <c r="M7" s="89"/>
      <c r="N7" s="15">
        <f t="shared" si="0"/>
        <v>300000</v>
      </c>
      <c r="O7" s="16"/>
      <c r="P7" s="17"/>
    </row>
    <row r="8" spans="1:16" ht="27.75" customHeight="1">
      <c r="A8" s="31" t="s">
        <v>122</v>
      </c>
      <c r="B8" s="112" t="s">
        <v>92</v>
      </c>
      <c r="C8" s="14" t="s">
        <v>96</v>
      </c>
      <c r="D8" s="19" t="s">
        <v>105</v>
      </c>
      <c r="E8" s="80"/>
      <c r="F8" s="81"/>
      <c r="G8" s="77"/>
      <c r="H8" s="77">
        <v>38420000</v>
      </c>
      <c r="I8" s="77"/>
      <c r="J8" s="81"/>
      <c r="K8" s="81"/>
      <c r="L8" s="81"/>
      <c r="M8" s="89"/>
      <c r="N8" s="25">
        <f t="shared" si="0"/>
        <v>38420000</v>
      </c>
      <c r="O8" s="16"/>
      <c r="P8" s="17"/>
    </row>
    <row r="9" spans="1:16" ht="27.75" customHeight="1">
      <c r="A9" s="31" t="s">
        <v>123</v>
      </c>
      <c r="B9" s="68"/>
      <c r="C9" s="14"/>
      <c r="D9" s="19" t="s">
        <v>106</v>
      </c>
      <c r="E9" s="85"/>
      <c r="F9" s="83"/>
      <c r="G9" s="78"/>
      <c r="H9" s="78">
        <v>38420000</v>
      </c>
      <c r="I9" s="78"/>
      <c r="J9" s="83"/>
      <c r="K9" s="83"/>
      <c r="L9" s="83"/>
      <c r="M9" s="86"/>
      <c r="N9" s="25">
        <f t="shared" si="0"/>
        <v>38420000</v>
      </c>
      <c r="O9" s="16"/>
      <c r="P9" s="17"/>
    </row>
    <row r="10" spans="1:16" ht="19.5" customHeight="1">
      <c r="A10" s="31" t="s">
        <v>124</v>
      </c>
      <c r="B10" s="57" t="s">
        <v>87</v>
      </c>
      <c r="C10" s="19" t="s">
        <v>3</v>
      </c>
      <c r="D10" s="19" t="s">
        <v>105</v>
      </c>
      <c r="E10" s="119"/>
      <c r="F10" s="120"/>
      <c r="G10" s="121"/>
      <c r="H10" s="121"/>
      <c r="I10" s="120">
        <v>200000</v>
      </c>
      <c r="J10" s="120"/>
      <c r="K10" s="120"/>
      <c r="L10" s="120"/>
      <c r="M10" s="122"/>
      <c r="N10" s="25">
        <f t="shared" si="0"/>
        <v>200000</v>
      </c>
      <c r="O10" s="16"/>
      <c r="P10" s="17"/>
    </row>
    <row r="11" spans="1:16" ht="19.5" customHeight="1">
      <c r="A11" s="31" t="s">
        <v>125</v>
      </c>
      <c r="B11" s="57"/>
      <c r="C11" s="19"/>
      <c r="D11" s="19" t="s">
        <v>106</v>
      </c>
      <c r="E11" s="123"/>
      <c r="F11" s="124"/>
      <c r="G11" s="125"/>
      <c r="H11" s="125"/>
      <c r="I11" s="124">
        <v>200000</v>
      </c>
      <c r="J11" s="124"/>
      <c r="K11" s="124"/>
      <c r="L11" s="124"/>
      <c r="M11" s="126"/>
      <c r="N11" s="25">
        <f t="shared" si="0"/>
        <v>200000</v>
      </c>
      <c r="O11" s="16"/>
      <c r="P11" s="17"/>
    </row>
    <row r="12" spans="1:16" ht="26.25">
      <c r="A12" s="31" t="s">
        <v>126</v>
      </c>
      <c r="B12" s="113" t="s">
        <v>57</v>
      </c>
      <c r="C12" s="14" t="s">
        <v>84</v>
      </c>
      <c r="D12" s="19" t="s">
        <v>105</v>
      </c>
      <c r="E12" s="85"/>
      <c r="F12" s="83"/>
      <c r="G12" s="78"/>
      <c r="H12" s="78"/>
      <c r="I12" s="83">
        <v>4962800</v>
      </c>
      <c r="J12" s="83">
        <v>8853244</v>
      </c>
      <c r="K12" s="83"/>
      <c r="L12" s="83"/>
      <c r="M12" s="86"/>
      <c r="N12" s="15">
        <f t="shared" si="0"/>
        <v>13816044</v>
      </c>
      <c r="O12" s="16"/>
      <c r="P12" s="17"/>
    </row>
    <row r="13" spans="1:16" ht="15">
      <c r="A13" s="31" t="s">
        <v>127</v>
      </c>
      <c r="B13" s="113"/>
      <c r="C13" s="14"/>
      <c r="D13" s="19" t="s">
        <v>106</v>
      </c>
      <c r="E13" s="85"/>
      <c r="F13" s="83"/>
      <c r="G13" s="78"/>
      <c r="H13" s="78"/>
      <c r="I13" s="83">
        <v>5262800</v>
      </c>
      <c r="J13" s="83">
        <v>8853244</v>
      </c>
      <c r="K13" s="83"/>
      <c r="L13" s="83"/>
      <c r="M13" s="86"/>
      <c r="N13" s="15">
        <f t="shared" si="0"/>
        <v>14116044</v>
      </c>
      <c r="O13" s="16"/>
      <c r="P13" s="17"/>
    </row>
    <row r="14" spans="1:16" ht="26.25">
      <c r="A14" s="31" t="s">
        <v>128</v>
      </c>
      <c r="B14" s="113" t="s">
        <v>65</v>
      </c>
      <c r="C14" s="14" t="s">
        <v>66</v>
      </c>
      <c r="D14" s="19" t="s">
        <v>105</v>
      </c>
      <c r="E14" s="85">
        <v>108710982</v>
      </c>
      <c r="F14" s="83"/>
      <c r="G14" s="78">
        <v>15000000</v>
      </c>
      <c r="H14" s="78"/>
      <c r="I14" s="83"/>
      <c r="J14" s="83"/>
      <c r="K14" s="83"/>
      <c r="L14" s="83"/>
      <c r="M14" s="86"/>
      <c r="N14" s="15">
        <f t="shared" si="0"/>
        <v>123710982</v>
      </c>
      <c r="O14" s="16"/>
      <c r="P14" s="17"/>
    </row>
    <row r="15" spans="1:16" ht="15">
      <c r="A15" s="31" t="s">
        <v>129</v>
      </c>
      <c r="B15" s="113"/>
      <c r="C15" s="14"/>
      <c r="D15" s="19" t="s">
        <v>106</v>
      </c>
      <c r="E15" s="85">
        <v>109546860</v>
      </c>
      <c r="F15" s="83">
        <v>2169256</v>
      </c>
      <c r="G15" s="78">
        <v>15000000</v>
      </c>
      <c r="H15" s="78"/>
      <c r="I15" s="83"/>
      <c r="J15" s="83"/>
      <c r="K15" s="83"/>
      <c r="L15" s="83"/>
      <c r="M15" s="86"/>
      <c r="N15" s="15">
        <f t="shared" si="0"/>
        <v>126716116</v>
      </c>
      <c r="O15" s="16"/>
      <c r="P15" s="17"/>
    </row>
    <row r="16" spans="1:16" ht="19.5" customHeight="1">
      <c r="A16" s="31" t="s">
        <v>130</v>
      </c>
      <c r="B16" s="113" t="s">
        <v>68</v>
      </c>
      <c r="C16" s="14" t="s">
        <v>69</v>
      </c>
      <c r="D16" s="19" t="s">
        <v>105</v>
      </c>
      <c r="E16" s="85"/>
      <c r="F16" s="83"/>
      <c r="G16" s="78"/>
      <c r="H16" s="78"/>
      <c r="I16" s="83"/>
      <c r="J16" s="83"/>
      <c r="K16" s="83"/>
      <c r="L16" s="83"/>
      <c r="M16" s="86">
        <v>199545448</v>
      </c>
      <c r="N16" s="15">
        <f t="shared" si="0"/>
        <v>199545448</v>
      </c>
      <c r="O16" s="16"/>
      <c r="P16" s="17"/>
    </row>
    <row r="17" spans="1:16" ht="19.5" customHeight="1">
      <c r="A17" s="31" t="s">
        <v>131</v>
      </c>
      <c r="B17" s="113"/>
      <c r="C17" s="14"/>
      <c r="D17" s="19" t="s">
        <v>106</v>
      </c>
      <c r="E17" s="85"/>
      <c r="F17" s="83"/>
      <c r="G17" s="78"/>
      <c r="H17" s="78"/>
      <c r="I17" s="83"/>
      <c r="J17" s="83"/>
      <c r="K17" s="83"/>
      <c r="L17" s="83"/>
      <c r="M17" s="86">
        <v>199545448</v>
      </c>
      <c r="N17" s="15">
        <f t="shared" si="0"/>
        <v>199545448</v>
      </c>
      <c r="O17" s="16"/>
      <c r="P17" s="17"/>
    </row>
    <row r="18" spans="1:16" ht="19.5" customHeight="1">
      <c r="A18" s="31" t="s">
        <v>132</v>
      </c>
      <c r="B18" s="114" t="s">
        <v>78</v>
      </c>
      <c r="C18" s="19" t="s">
        <v>79</v>
      </c>
      <c r="D18" s="19" t="s">
        <v>105</v>
      </c>
      <c r="E18" s="85"/>
      <c r="F18" s="83">
        <v>3688680</v>
      </c>
      <c r="G18" s="78"/>
      <c r="H18" s="78"/>
      <c r="I18" s="83"/>
      <c r="J18" s="83"/>
      <c r="K18" s="83"/>
      <c r="L18" s="83"/>
      <c r="M18" s="86"/>
      <c r="N18" s="15">
        <f t="shared" si="0"/>
        <v>3688680</v>
      </c>
      <c r="O18" s="16"/>
      <c r="P18" s="17"/>
    </row>
    <row r="19" spans="1:16" ht="19.5" customHeight="1">
      <c r="A19" s="31" t="s">
        <v>133</v>
      </c>
      <c r="B19" s="114"/>
      <c r="C19" s="19"/>
      <c r="D19" s="19" t="s">
        <v>106</v>
      </c>
      <c r="E19" s="85"/>
      <c r="F19" s="83">
        <v>7232053</v>
      </c>
      <c r="G19" s="78"/>
      <c r="H19" s="78"/>
      <c r="I19" s="83"/>
      <c r="J19" s="83"/>
      <c r="K19" s="83"/>
      <c r="L19" s="83"/>
      <c r="M19" s="86"/>
      <c r="N19" s="15">
        <f t="shared" si="0"/>
        <v>7232053</v>
      </c>
      <c r="O19" s="16"/>
      <c r="P19" s="17"/>
    </row>
    <row r="20" spans="1:16" ht="19.5" customHeight="1">
      <c r="A20" s="31" t="s">
        <v>134</v>
      </c>
      <c r="B20" s="113" t="s">
        <v>53</v>
      </c>
      <c r="C20" s="14" t="s">
        <v>54</v>
      </c>
      <c r="D20" s="19" t="s">
        <v>105</v>
      </c>
      <c r="E20" s="85"/>
      <c r="F20" s="83"/>
      <c r="G20" s="78"/>
      <c r="H20" s="83"/>
      <c r="I20" s="83"/>
      <c r="J20" s="83"/>
      <c r="K20" s="83"/>
      <c r="L20" s="83"/>
      <c r="M20" s="86"/>
      <c r="N20" s="15">
        <f t="shared" si="0"/>
        <v>0</v>
      </c>
      <c r="O20" s="16"/>
      <c r="P20" s="17"/>
    </row>
    <row r="21" spans="1:16" ht="19.5" customHeight="1">
      <c r="A21" s="31" t="s">
        <v>135</v>
      </c>
      <c r="B21" s="113"/>
      <c r="C21" s="14"/>
      <c r="D21" s="19" t="s">
        <v>106</v>
      </c>
      <c r="E21" s="85"/>
      <c r="F21" s="83"/>
      <c r="G21" s="78"/>
      <c r="H21" s="83"/>
      <c r="I21" s="83"/>
      <c r="J21" s="83"/>
      <c r="K21" s="83"/>
      <c r="L21" s="83"/>
      <c r="M21" s="86"/>
      <c r="N21" s="15">
        <f t="shared" si="0"/>
        <v>0</v>
      </c>
      <c r="O21" s="16"/>
      <c r="P21" s="17"/>
    </row>
    <row r="22" spans="1:16" ht="19.5" customHeight="1">
      <c r="A22" s="31" t="s">
        <v>136</v>
      </c>
      <c r="B22" s="113" t="s">
        <v>62</v>
      </c>
      <c r="C22" s="14" t="s">
        <v>1</v>
      </c>
      <c r="D22" s="19" t="s">
        <v>105</v>
      </c>
      <c r="E22" s="85"/>
      <c r="F22" s="83"/>
      <c r="G22" s="78"/>
      <c r="H22" s="83"/>
      <c r="I22" s="83"/>
      <c r="J22" s="83"/>
      <c r="K22" s="83"/>
      <c r="L22" s="83"/>
      <c r="M22" s="86"/>
      <c r="N22" s="15">
        <f t="shared" si="0"/>
        <v>0</v>
      </c>
      <c r="O22" s="16"/>
      <c r="P22" s="17"/>
    </row>
    <row r="23" spans="1:16" ht="19.5" customHeight="1">
      <c r="A23" s="31" t="s">
        <v>137</v>
      </c>
      <c r="B23" s="113"/>
      <c r="C23" s="14"/>
      <c r="D23" s="19" t="s">
        <v>106</v>
      </c>
      <c r="E23" s="85"/>
      <c r="F23" s="83"/>
      <c r="G23" s="78"/>
      <c r="H23" s="83"/>
      <c r="I23" s="83"/>
      <c r="J23" s="83"/>
      <c r="K23" s="83"/>
      <c r="L23" s="83"/>
      <c r="M23" s="86"/>
      <c r="N23" s="15">
        <f t="shared" si="0"/>
        <v>0</v>
      </c>
      <c r="O23" s="16"/>
      <c r="P23" s="17"/>
    </row>
    <row r="24" spans="1:16" ht="19.5" customHeight="1">
      <c r="A24" s="31" t="s">
        <v>138</v>
      </c>
      <c r="B24" s="113" t="s">
        <v>58</v>
      </c>
      <c r="C24" s="14" t="s">
        <v>59</v>
      </c>
      <c r="D24" s="19" t="s">
        <v>105</v>
      </c>
      <c r="E24" s="85"/>
      <c r="F24" s="83"/>
      <c r="G24" s="78"/>
      <c r="H24" s="83"/>
      <c r="I24" s="83"/>
      <c r="J24" s="83"/>
      <c r="K24" s="83"/>
      <c r="L24" s="83"/>
      <c r="M24" s="86"/>
      <c r="N24" s="15">
        <f t="shared" si="0"/>
        <v>0</v>
      </c>
      <c r="O24" s="16"/>
      <c r="P24" s="17"/>
    </row>
    <row r="25" spans="1:16" ht="19.5" customHeight="1">
      <c r="A25" s="31" t="s">
        <v>139</v>
      </c>
      <c r="B25" s="113"/>
      <c r="C25" s="14"/>
      <c r="D25" s="19" t="s">
        <v>106</v>
      </c>
      <c r="E25" s="85"/>
      <c r="F25" s="83"/>
      <c r="G25" s="78"/>
      <c r="H25" s="83"/>
      <c r="I25" s="83"/>
      <c r="J25" s="83"/>
      <c r="K25" s="83"/>
      <c r="L25" s="83"/>
      <c r="M25" s="86"/>
      <c r="N25" s="15">
        <f t="shared" si="0"/>
        <v>0</v>
      </c>
      <c r="O25" s="16"/>
      <c r="P25" s="17"/>
    </row>
    <row r="26" spans="1:16" ht="19.5" customHeight="1">
      <c r="A26" s="31" t="s">
        <v>140</v>
      </c>
      <c r="B26" s="113" t="s">
        <v>63</v>
      </c>
      <c r="C26" s="14" t="s">
        <v>64</v>
      </c>
      <c r="D26" s="19" t="s">
        <v>105</v>
      </c>
      <c r="E26" s="85"/>
      <c r="F26" s="83"/>
      <c r="G26" s="78"/>
      <c r="H26" s="83"/>
      <c r="I26" s="83"/>
      <c r="J26" s="83"/>
      <c r="K26" s="83"/>
      <c r="L26" s="83">
        <v>1024305</v>
      </c>
      <c r="M26" s="86"/>
      <c r="N26" s="15">
        <f t="shared" si="0"/>
        <v>1024305</v>
      </c>
      <c r="O26" s="16"/>
      <c r="P26" s="17"/>
    </row>
    <row r="27" spans="1:16" ht="19.5" customHeight="1">
      <c r="A27" s="31" t="s">
        <v>141</v>
      </c>
      <c r="B27" s="113"/>
      <c r="C27" s="14"/>
      <c r="D27" s="19" t="s">
        <v>106</v>
      </c>
      <c r="E27" s="85"/>
      <c r="F27" s="83">
        <v>2278597</v>
      </c>
      <c r="G27" s="78"/>
      <c r="H27" s="83"/>
      <c r="I27" s="83"/>
      <c r="J27" s="83"/>
      <c r="K27" s="83"/>
      <c r="L27" s="83">
        <v>1024305</v>
      </c>
      <c r="M27" s="86"/>
      <c r="N27" s="15">
        <f t="shared" si="0"/>
        <v>3302902</v>
      </c>
      <c r="O27" s="16"/>
      <c r="P27" s="17"/>
    </row>
    <row r="28" spans="1:16" ht="19.5" customHeight="1">
      <c r="A28" s="31" t="s">
        <v>142</v>
      </c>
      <c r="B28" s="113" t="s">
        <v>85</v>
      </c>
      <c r="C28" s="14" t="s">
        <v>86</v>
      </c>
      <c r="D28" s="19" t="s">
        <v>105</v>
      </c>
      <c r="E28" s="85"/>
      <c r="F28" s="83"/>
      <c r="G28" s="78"/>
      <c r="H28" s="83"/>
      <c r="I28" s="83"/>
      <c r="J28" s="83"/>
      <c r="K28" s="83"/>
      <c r="L28" s="83"/>
      <c r="M28" s="86"/>
      <c r="N28" s="15">
        <f t="shared" si="0"/>
        <v>0</v>
      </c>
      <c r="O28" s="16"/>
      <c r="P28" s="17"/>
    </row>
    <row r="29" spans="1:16" ht="19.5" customHeight="1">
      <c r="A29" s="31" t="s">
        <v>143</v>
      </c>
      <c r="B29" s="113"/>
      <c r="C29" s="14"/>
      <c r="D29" s="19" t="s">
        <v>106</v>
      </c>
      <c r="E29" s="85"/>
      <c r="F29" s="83"/>
      <c r="G29" s="78"/>
      <c r="H29" s="83"/>
      <c r="I29" s="83"/>
      <c r="J29" s="83"/>
      <c r="K29" s="83"/>
      <c r="L29" s="83"/>
      <c r="M29" s="86"/>
      <c r="N29" s="15">
        <f t="shared" si="0"/>
        <v>0</v>
      </c>
      <c r="O29" s="16"/>
      <c r="P29" s="17"/>
    </row>
    <row r="30" spans="1:16" ht="19.5" customHeight="1">
      <c r="A30" s="31" t="s">
        <v>144</v>
      </c>
      <c r="B30" s="113" t="s">
        <v>70</v>
      </c>
      <c r="C30" s="14" t="s">
        <v>71</v>
      </c>
      <c r="D30" s="19" t="s">
        <v>105</v>
      </c>
      <c r="E30" s="85"/>
      <c r="F30" s="83">
        <v>5475600</v>
      </c>
      <c r="G30" s="78"/>
      <c r="H30" s="83"/>
      <c r="I30" s="83"/>
      <c r="J30" s="83"/>
      <c r="K30" s="83"/>
      <c r="L30" s="83"/>
      <c r="M30" s="86"/>
      <c r="N30" s="15">
        <f t="shared" si="0"/>
        <v>5475600</v>
      </c>
      <c r="O30" s="16"/>
      <c r="P30" s="17"/>
    </row>
    <row r="31" spans="1:16" ht="19.5" customHeight="1">
      <c r="A31" s="31" t="s">
        <v>145</v>
      </c>
      <c r="B31" s="113"/>
      <c r="C31" s="14"/>
      <c r="D31" s="19" t="s">
        <v>106</v>
      </c>
      <c r="E31" s="85"/>
      <c r="F31" s="83">
        <v>5475600</v>
      </c>
      <c r="G31" s="78"/>
      <c r="H31" s="83"/>
      <c r="I31" s="83"/>
      <c r="J31" s="83"/>
      <c r="K31" s="83"/>
      <c r="L31" s="83"/>
      <c r="M31" s="86"/>
      <c r="N31" s="15">
        <f t="shared" si="0"/>
        <v>5475600</v>
      </c>
      <c r="O31" s="16"/>
      <c r="P31" s="17"/>
    </row>
    <row r="32" spans="1:16" ht="19.5" customHeight="1">
      <c r="A32" s="31" t="s">
        <v>146</v>
      </c>
      <c r="B32" s="113" t="s">
        <v>72</v>
      </c>
      <c r="C32" s="14" t="s">
        <v>73</v>
      </c>
      <c r="D32" s="19" t="s">
        <v>105</v>
      </c>
      <c r="E32" s="85"/>
      <c r="F32" s="83">
        <v>92400</v>
      </c>
      <c r="G32" s="78"/>
      <c r="H32" s="83"/>
      <c r="I32" s="83"/>
      <c r="J32" s="83"/>
      <c r="K32" s="83"/>
      <c r="L32" s="83"/>
      <c r="M32" s="86"/>
      <c r="N32" s="15">
        <f t="shared" si="0"/>
        <v>92400</v>
      </c>
      <c r="O32" s="16"/>
      <c r="P32" s="17"/>
    </row>
    <row r="33" spans="1:16" ht="19.5" customHeight="1">
      <c r="A33" s="31" t="s">
        <v>147</v>
      </c>
      <c r="B33" s="113"/>
      <c r="C33" s="14"/>
      <c r="D33" s="19" t="s">
        <v>106</v>
      </c>
      <c r="E33" s="85"/>
      <c r="F33" s="83">
        <v>92400</v>
      </c>
      <c r="G33" s="78"/>
      <c r="H33" s="83"/>
      <c r="I33" s="83"/>
      <c r="J33" s="83"/>
      <c r="K33" s="83"/>
      <c r="L33" s="83"/>
      <c r="M33" s="86"/>
      <c r="N33" s="15">
        <f t="shared" si="0"/>
        <v>92400</v>
      </c>
      <c r="O33" s="16"/>
      <c r="P33" s="17"/>
    </row>
    <row r="34" spans="1:16" ht="19.5" customHeight="1">
      <c r="A34" s="31" t="s">
        <v>148</v>
      </c>
      <c r="B34" s="113" t="s">
        <v>55</v>
      </c>
      <c r="C34" s="14" t="s">
        <v>56</v>
      </c>
      <c r="D34" s="19" t="s">
        <v>105</v>
      </c>
      <c r="E34" s="85"/>
      <c r="F34" s="83"/>
      <c r="G34" s="78"/>
      <c r="H34" s="83"/>
      <c r="I34" s="83">
        <v>619500</v>
      </c>
      <c r="J34" s="83"/>
      <c r="K34" s="83"/>
      <c r="L34" s="83"/>
      <c r="M34" s="86"/>
      <c r="N34" s="15">
        <f t="shared" si="0"/>
        <v>619500</v>
      </c>
      <c r="O34" s="16"/>
      <c r="P34" s="17"/>
    </row>
    <row r="35" spans="1:16" ht="19.5" customHeight="1">
      <c r="A35" s="31" t="s">
        <v>149</v>
      </c>
      <c r="B35" s="113"/>
      <c r="C35" s="14"/>
      <c r="D35" s="19" t="s">
        <v>106</v>
      </c>
      <c r="E35" s="146"/>
      <c r="F35" s="147"/>
      <c r="G35" s="148"/>
      <c r="H35" s="147"/>
      <c r="I35" s="147">
        <v>619500</v>
      </c>
      <c r="J35" s="147"/>
      <c r="K35" s="147"/>
      <c r="L35" s="147"/>
      <c r="M35" s="95"/>
      <c r="N35" s="15">
        <f t="shared" si="0"/>
        <v>619500</v>
      </c>
      <c r="O35" s="16"/>
      <c r="P35" s="17"/>
    </row>
    <row r="36" spans="1:16" ht="19.5" customHeight="1">
      <c r="A36" s="156"/>
      <c r="B36" s="151"/>
      <c r="C36" s="152"/>
      <c r="D36" s="153"/>
      <c r="E36" s="149"/>
      <c r="F36" s="149"/>
      <c r="G36" s="150"/>
      <c r="H36" s="149"/>
      <c r="I36" s="149"/>
      <c r="J36" s="149"/>
      <c r="K36" s="149"/>
      <c r="L36" s="149"/>
      <c r="M36" s="149"/>
      <c r="N36" s="158"/>
      <c r="O36" s="16"/>
      <c r="P36" s="17"/>
    </row>
    <row r="37" spans="1:16" ht="19.5" customHeight="1">
      <c r="A37" s="157"/>
      <c r="B37" s="68"/>
      <c r="C37" s="154"/>
      <c r="D37" s="155"/>
      <c r="E37" s="84"/>
      <c r="F37" s="84"/>
      <c r="G37" s="160"/>
      <c r="H37" t="s">
        <v>19</v>
      </c>
      <c r="K37" s="172" t="s">
        <v>21</v>
      </c>
      <c r="L37" s="172"/>
      <c r="M37" s="84"/>
      <c r="N37" s="159"/>
      <c r="O37" s="16"/>
      <c r="P37" s="17"/>
    </row>
    <row r="38" spans="1:16" ht="19.5" customHeight="1">
      <c r="A38" s="157"/>
      <c r="B38" s="68"/>
      <c r="C38" s="154"/>
      <c r="D38" s="155"/>
      <c r="E38" s="84"/>
      <c r="F38" s="84"/>
      <c r="G38" s="160"/>
      <c r="H38" t="s">
        <v>20</v>
      </c>
      <c r="K38" s="172" t="s">
        <v>22</v>
      </c>
      <c r="L38" s="172"/>
      <c r="M38" s="84"/>
      <c r="N38" s="159"/>
      <c r="O38" s="16"/>
      <c r="P38" s="17"/>
    </row>
    <row r="39" spans="1:16" ht="19.5" customHeight="1">
      <c r="A39" s="173" t="s">
        <v>169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9.5" customHeight="1">
      <c r="A40" s="1"/>
      <c r="B40" s="145"/>
      <c r="C40" s="172" t="s">
        <v>99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51" t="s">
        <v>109</v>
      </c>
      <c r="O40" s="51"/>
      <c r="P40" s="145"/>
    </row>
    <row r="41" spans="1:16" ht="19.5" customHeight="1" thickBot="1">
      <c r="A41" s="1"/>
      <c r="B41" s="22"/>
      <c r="C41" s="22"/>
      <c r="D41" s="22"/>
      <c r="E41" s="22"/>
      <c r="F41" s="22"/>
      <c r="G41" s="174" t="s">
        <v>39</v>
      </c>
      <c r="H41" s="174"/>
      <c r="I41" s="174"/>
      <c r="J41" s="22"/>
      <c r="K41" s="22"/>
      <c r="L41" s="22"/>
      <c r="N41" s="23" t="s">
        <v>100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1" t="s">
        <v>104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3"/>
      <c r="C44" s="14"/>
      <c r="D44" s="19"/>
      <c r="E44" s="93"/>
      <c r="F44" s="88"/>
      <c r="G44" s="127"/>
      <c r="H44" s="88"/>
      <c r="I44" s="88"/>
      <c r="J44" s="88"/>
      <c r="K44" s="88"/>
      <c r="L44" s="88"/>
      <c r="M44" s="128"/>
      <c r="N44" s="20"/>
      <c r="O44" s="16"/>
      <c r="P44" s="17"/>
    </row>
    <row r="45" spans="1:16" ht="19.5" customHeight="1">
      <c r="A45" s="31"/>
      <c r="B45" s="113"/>
      <c r="C45" s="14"/>
      <c r="D45" s="19"/>
      <c r="E45" s="93"/>
      <c r="F45" s="88"/>
      <c r="G45" s="127"/>
      <c r="H45" s="88"/>
      <c r="I45" s="88"/>
      <c r="J45" s="88"/>
      <c r="K45" s="88"/>
      <c r="L45" s="88"/>
      <c r="M45" s="128"/>
      <c r="N45" s="20"/>
      <c r="O45" s="16"/>
      <c r="P45" s="17"/>
    </row>
    <row r="46" spans="1:16" ht="19.5" customHeight="1">
      <c r="A46" s="31" t="s">
        <v>150</v>
      </c>
      <c r="B46" s="115" t="s">
        <v>80</v>
      </c>
      <c r="C46" s="19" t="s">
        <v>81</v>
      </c>
      <c r="D46" s="19" t="s">
        <v>105</v>
      </c>
      <c r="E46" s="93"/>
      <c r="F46" s="88"/>
      <c r="G46" s="127"/>
      <c r="H46" s="88"/>
      <c r="I46" s="88"/>
      <c r="J46" s="88"/>
      <c r="K46" s="88"/>
      <c r="L46" s="88"/>
      <c r="M46" s="128"/>
      <c r="N46" s="20">
        <f t="shared" si="0"/>
        <v>0</v>
      </c>
      <c r="O46" s="16"/>
      <c r="P46" s="17"/>
    </row>
    <row r="47" spans="1:16" ht="19.5" customHeight="1">
      <c r="A47" s="31" t="s">
        <v>151</v>
      </c>
      <c r="B47" s="115"/>
      <c r="C47" s="19"/>
      <c r="D47" s="19" t="s">
        <v>106</v>
      </c>
      <c r="E47" s="93"/>
      <c r="F47" s="88"/>
      <c r="G47" s="127"/>
      <c r="H47" s="88"/>
      <c r="I47" s="88"/>
      <c r="J47" s="88"/>
      <c r="K47" s="88"/>
      <c r="L47" s="88"/>
      <c r="M47" s="128"/>
      <c r="N47" s="15">
        <f t="shared" si="0"/>
        <v>0</v>
      </c>
      <c r="O47" s="16"/>
      <c r="P47" s="17"/>
    </row>
    <row r="48" spans="1:16" ht="26.25">
      <c r="A48" s="31" t="s">
        <v>152</v>
      </c>
      <c r="B48" s="115" t="s">
        <v>82</v>
      </c>
      <c r="C48" s="19" t="s">
        <v>83</v>
      </c>
      <c r="D48" s="19" t="s">
        <v>105</v>
      </c>
      <c r="E48" s="93"/>
      <c r="F48" s="88"/>
      <c r="G48" s="127"/>
      <c r="H48" s="88"/>
      <c r="I48" s="88">
        <v>400000</v>
      </c>
      <c r="J48" s="88"/>
      <c r="K48" s="88"/>
      <c r="L48" s="88"/>
      <c r="M48" s="128"/>
      <c r="N48" s="15">
        <f t="shared" si="0"/>
        <v>400000</v>
      </c>
      <c r="O48" s="16"/>
      <c r="P48" s="17"/>
    </row>
    <row r="49" spans="1:16" ht="15">
      <c r="A49" s="31" t="s">
        <v>153</v>
      </c>
      <c r="B49" s="115"/>
      <c r="C49" s="19"/>
      <c r="D49" s="19" t="s">
        <v>106</v>
      </c>
      <c r="E49" s="93"/>
      <c r="F49" s="88"/>
      <c r="G49" s="127"/>
      <c r="H49" s="88"/>
      <c r="I49" s="88">
        <v>400000</v>
      </c>
      <c r="J49" s="88"/>
      <c r="K49" s="88">
        <v>708660</v>
      </c>
      <c r="L49" s="88"/>
      <c r="M49" s="128"/>
      <c r="N49" s="15">
        <f t="shared" si="0"/>
        <v>1108660</v>
      </c>
      <c r="O49" s="16"/>
      <c r="P49" s="17"/>
    </row>
    <row r="50" spans="1:16" ht="15">
      <c r="A50" s="31" t="s">
        <v>154</v>
      </c>
      <c r="B50" s="115" t="s">
        <v>91</v>
      </c>
      <c r="C50" s="19" t="s">
        <v>94</v>
      </c>
      <c r="D50" s="19" t="s">
        <v>105</v>
      </c>
      <c r="E50" s="119"/>
      <c r="F50" s="120"/>
      <c r="G50" s="121"/>
      <c r="H50" s="121"/>
      <c r="I50" s="120"/>
      <c r="J50" s="120"/>
      <c r="K50" s="120"/>
      <c r="L50" s="120"/>
      <c r="M50" s="122"/>
      <c r="N50" s="15">
        <f t="shared" si="0"/>
        <v>0</v>
      </c>
      <c r="O50" s="11"/>
      <c r="P50" s="12"/>
    </row>
    <row r="51" spans="1:16" ht="15">
      <c r="A51" s="31" t="s">
        <v>155</v>
      </c>
      <c r="B51" s="115"/>
      <c r="C51" s="19"/>
      <c r="D51" s="19" t="s">
        <v>106</v>
      </c>
      <c r="E51" s="119"/>
      <c r="F51" s="120"/>
      <c r="G51" s="121"/>
      <c r="H51" s="121"/>
      <c r="I51" s="120"/>
      <c r="J51" s="120"/>
      <c r="K51" s="120"/>
      <c r="L51" s="120"/>
      <c r="M51" s="122"/>
      <c r="N51" s="15">
        <f t="shared" si="0"/>
        <v>0</v>
      </c>
      <c r="O51" s="11"/>
      <c r="P51" s="12"/>
    </row>
    <row r="52" spans="1:16" ht="19.5" customHeight="1">
      <c r="A52" s="31" t="s">
        <v>156</v>
      </c>
      <c r="B52" s="116" t="s">
        <v>76</v>
      </c>
      <c r="C52" s="19" t="s">
        <v>2</v>
      </c>
      <c r="D52" s="19" t="s">
        <v>105</v>
      </c>
      <c r="E52" s="119"/>
      <c r="F52" s="120"/>
      <c r="G52" s="121"/>
      <c r="H52" s="121"/>
      <c r="I52" s="120">
        <v>2504895</v>
      </c>
      <c r="J52" s="120"/>
      <c r="K52" s="120"/>
      <c r="L52" s="120"/>
      <c r="M52" s="122"/>
      <c r="N52" s="15">
        <f t="shared" si="0"/>
        <v>2504895</v>
      </c>
      <c r="O52" s="11"/>
      <c r="P52" s="12"/>
    </row>
    <row r="53" spans="1:16" ht="19.5" customHeight="1">
      <c r="A53" s="31" t="s">
        <v>157</v>
      </c>
      <c r="B53" s="116"/>
      <c r="C53" s="19"/>
      <c r="D53" s="19" t="s">
        <v>106</v>
      </c>
      <c r="E53" s="119"/>
      <c r="F53" s="120"/>
      <c r="G53" s="121"/>
      <c r="H53" s="121"/>
      <c r="I53" s="120">
        <v>2504895</v>
      </c>
      <c r="J53" s="120"/>
      <c r="K53" s="120"/>
      <c r="L53" s="120"/>
      <c r="M53" s="122"/>
      <c r="N53" s="15">
        <f t="shared" si="0"/>
        <v>2504895</v>
      </c>
      <c r="O53" s="11"/>
      <c r="P53" s="12"/>
    </row>
    <row r="54" spans="1:16" ht="19.5" customHeight="1">
      <c r="A54" s="31" t="s">
        <v>158</v>
      </c>
      <c r="B54" s="115" t="s">
        <v>74</v>
      </c>
      <c r="C54" s="19" t="s">
        <v>75</v>
      </c>
      <c r="D54" s="19" t="s">
        <v>105</v>
      </c>
      <c r="E54" s="119"/>
      <c r="F54" s="120"/>
      <c r="G54" s="121"/>
      <c r="H54" s="121"/>
      <c r="I54" s="120"/>
      <c r="J54" s="120"/>
      <c r="K54" s="120"/>
      <c r="L54" s="120"/>
      <c r="M54" s="122"/>
      <c r="N54" s="15">
        <f t="shared" si="0"/>
        <v>0</v>
      </c>
      <c r="O54" s="11"/>
      <c r="P54" s="12"/>
    </row>
    <row r="55" spans="1:16" ht="19.5" customHeight="1">
      <c r="A55" s="31" t="s">
        <v>159</v>
      </c>
      <c r="B55" s="115"/>
      <c r="C55" s="19"/>
      <c r="D55" s="19" t="s">
        <v>106</v>
      </c>
      <c r="E55" s="119"/>
      <c r="F55" s="120"/>
      <c r="G55" s="121"/>
      <c r="H55" s="121"/>
      <c r="I55" s="120"/>
      <c r="J55" s="120"/>
      <c r="K55" s="120"/>
      <c r="L55" s="120"/>
      <c r="M55" s="122"/>
      <c r="N55" s="15">
        <f t="shared" si="0"/>
        <v>0</v>
      </c>
      <c r="O55" s="11"/>
      <c r="P55" s="12"/>
    </row>
    <row r="56" spans="1:16" ht="19.5" customHeight="1">
      <c r="A56" s="31" t="s">
        <v>160</v>
      </c>
      <c r="B56" s="115" t="s">
        <v>93</v>
      </c>
      <c r="C56" s="19" t="s">
        <v>77</v>
      </c>
      <c r="D56" s="19" t="s">
        <v>105</v>
      </c>
      <c r="E56" s="119"/>
      <c r="F56" s="120"/>
      <c r="G56" s="121"/>
      <c r="H56" s="121"/>
      <c r="I56" s="120"/>
      <c r="J56" s="120"/>
      <c r="K56" s="120"/>
      <c r="L56" s="120"/>
      <c r="M56" s="122"/>
      <c r="N56" s="15">
        <f t="shared" si="0"/>
        <v>0</v>
      </c>
      <c r="O56" s="11"/>
      <c r="P56" s="12"/>
    </row>
    <row r="57" spans="1:16" ht="19.5" customHeight="1">
      <c r="A57" s="31" t="s">
        <v>161</v>
      </c>
      <c r="B57" s="63"/>
      <c r="C57" s="60"/>
      <c r="D57" s="19" t="s">
        <v>106</v>
      </c>
      <c r="E57" s="129"/>
      <c r="F57" s="130"/>
      <c r="G57" s="131"/>
      <c r="H57" s="131"/>
      <c r="I57" s="130"/>
      <c r="J57" s="130"/>
      <c r="K57" s="130"/>
      <c r="L57" s="130"/>
      <c r="M57" s="132"/>
      <c r="N57" s="15">
        <f t="shared" si="0"/>
        <v>0</v>
      </c>
      <c r="O57" s="11"/>
      <c r="P57" s="12"/>
    </row>
    <row r="58" spans="1:16" ht="19.5" customHeight="1">
      <c r="A58" s="31" t="s">
        <v>162</v>
      </c>
      <c r="B58" s="63" t="s">
        <v>119</v>
      </c>
      <c r="C58" s="67" t="s">
        <v>98</v>
      </c>
      <c r="D58" s="19" t="s">
        <v>105</v>
      </c>
      <c r="E58" s="119"/>
      <c r="F58" s="120"/>
      <c r="G58" s="121"/>
      <c r="H58" s="121"/>
      <c r="I58" s="120">
        <v>7539968</v>
      </c>
      <c r="J58" s="120"/>
      <c r="K58" s="120"/>
      <c r="L58" s="120"/>
      <c r="M58" s="122"/>
      <c r="N58" s="15">
        <f t="shared" si="0"/>
        <v>7539968</v>
      </c>
      <c r="O58" s="11"/>
      <c r="P58" s="12"/>
    </row>
    <row r="59" spans="1:16" ht="19.5" customHeight="1" thickBot="1">
      <c r="A59" s="135" t="s">
        <v>163</v>
      </c>
      <c r="B59" s="108"/>
      <c r="C59" s="110"/>
      <c r="D59" s="60" t="s">
        <v>106</v>
      </c>
      <c r="E59" s="133"/>
      <c r="F59" s="132"/>
      <c r="G59" s="134"/>
      <c r="H59" s="134"/>
      <c r="I59" s="132">
        <v>7539968</v>
      </c>
      <c r="J59" s="132"/>
      <c r="K59" s="132"/>
      <c r="L59" s="130"/>
      <c r="M59" s="133"/>
      <c r="N59" s="20">
        <f t="shared" si="0"/>
        <v>7539968</v>
      </c>
      <c r="O59" s="11"/>
      <c r="P59" s="12"/>
    </row>
    <row r="60" spans="1:16" s="118" customFormat="1" ht="19.5" customHeight="1">
      <c r="A60" s="136" t="s">
        <v>164</v>
      </c>
      <c r="B60" s="137"/>
      <c r="C60" s="109" t="s">
        <v>6</v>
      </c>
      <c r="D60" s="138" t="s">
        <v>105</v>
      </c>
      <c r="E60" s="139">
        <f aca="true" t="shared" si="1" ref="E60:M60">SUM(E6,E8,E10,E12,E14,E16,E18,E20,E22,E24,E26,E28,E30,E32,E34,E46,E48,E50,E52,E54,E56,E58)</f>
        <v>108710982</v>
      </c>
      <c r="F60" s="139">
        <f t="shared" si="1"/>
        <v>9256680</v>
      </c>
      <c r="G60" s="139">
        <f t="shared" si="1"/>
        <v>15000000</v>
      </c>
      <c r="H60" s="139">
        <f t="shared" si="1"/>
        <v>38420000</v>
      </c>
      <c r="I60" s="139">
        <f t="shared" si="1"/>
        <v>16527163</v>
      </c>
      <c r="J60" s="139">
        <f t="shared" si="1"/>
        <v>8853244</v>
      </c>
      <c r="K60" s="139">
        <f t="shared" si="1"/>
        <v>0</v>
      </c>
      <c r="L60" s="139">
        <f t="shared" si="1"/>
        <v>1024305</v>
      </c>
      <c r="M60" s="139">
        <f t="shared" si="1"/>
        <v>199545448</v>
      </c>
      <c r="N60" s="140">
        <f t="shared" si="0"/>
        <v>397337822</v>
      </c>
      <c r="O60" s="117"/>
      <c r="P60" s="12"/>
    </row>
    <row r="61" spans="1:16" s="118" customFormat="1" ht="27" thickBot="1">
      <c r="A61" s="102" t="s">
        <v>165</v>
      </c>
      <c r="B61" s="141"/>
      <c r="C61" s="142"/>
      <c r="D61" s="143" t="s">
        <v>106</v>
      </c>
      <c r="E61" s="144">
        <f aca="true" t="shared" si="2" ref="E61:M61">SUM(E7,E9,E11,E13,E15,E17,E19,E21,E23,E25,E27,E29,E31,E33,E35,E47,E49,E51,E53,E55,E57,E59)</f>
        <v>109546860</v>
      </c>
      <c r="F61" s="144">
        <f t="shared" si="2"/>
        <v>17247906</v>
      </c>
      <c r="G61" s="144">
        <f t="shared" si="2"/>
        <v>15000000</v>
      </c>
      <c r="H61" s="144">
        <f t="shared" si="2"/>
        <v>38420000</v>
      </c>
      <c r="I61" s="144">
        <f t="shared" si="2"/>
        <v>16827163</v>
      </c>
      <c r="J61" s="144">
        <f t="shared" si="2"/>
        <v>8853244</v>
      </c>
      <c r="K61" s="144">
        <f t="shared" si="2"/>
        <v>708660</v>
      </c>
      <c r="L61" s="144">
        <f t="shared" si="2"/>
        <v>1024305</v>
      </c>
      <c r="M61" s="144">
        <f t="shared" si="2"/>
        <v>199545448</v>
      </c>
      <c r="N61" s="65">
        <f t="shared" si="0"/>
        <v>407173586</v>
      </c>
      <c r="O61" s="117"/>
      <c r="P61" s="12"/>
    </row>
    <row r="64" spans="8:12" ht="15">
      <c r="H64" t="s">
        <v>19</v>
      </c>
      <c r="K64" s="172" t="s">
        <v>21</v>
      </c>
      <c r="L64" s="172"/>
    </row>
    <row r="65" spans="8:12" ht="15">
      <c r="H65" t="s">
        <v>20</v>
      </c>
      <c r="K65" s="172" t="s">
        <v>22</v>
      </c>
      <c r="L65" s="172"/>
    </row>
  </sheetData>
  <sheetProtection/>
  <mergeCells count="10">
    <mergeCell ref="K65:L65"/>
    <mergeCell ref="C2:M2"/>
    <mergeCell ref="A1:P1"/>
    <mergeCell ref="G3:I3"/>
    <mergeCell ref="K64:L64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0.71093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7.25">
      <c r="A1" s="175" t="s">
        <v>170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8.75">
      <c r="A2" s="1"/>
      <c r="B2" s="34"/>
      <c r="C2" s="176" t="s">
        <v>101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1"/>
      <c r="Q2" s="11"/>
      <c r="R2" s="12" t="s">
        <v>111</v>
      </c>
    </row>
    <row r="3" spans="1:18" ht="18.75" thickBot="1">
      <c r="A3" s="1"/>
      <c r="B3" s="177" t="s">
        <v>23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R3" s="35" t="s">
        <v>100</v>
      </c>
    </row>
    <row r="4" spans="1:18" ht="178.5" customHeight="1">
      <c r="A4" s="36"/>
      <c r="B4" s="33" t="s">
        <v>40</v>
      </c>
      <c r="C4" s="3" t="s">
        <v>41</v>
      </c>
      <c r="D4" s="71" t="s">
        <v>104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108</v>
      </c>
    </row>
    <row r="6" spans="1:18" s="56" customFormat="1" ht="19.5" customHeight="1">
      <c r="A6" s="31" t="s">
        <v>120</v>
      </c>
      <c r="B6" s="62" t="s">
        <v>60</v>
      </c>
      <c r="C6" s="61" t="s">
        <v>61</v>
      </c>
      <c r="D6" s="61" t="s">
        <v>105</v>
      </c>
      <c r="E6" s="74">
        <v>15272338</v>
      </c>
      <c r="F6" s="75">
        <v>2966185</v>
      </c>
      <c r="G6" s="75">
        <v>8831000</v>
      </c>
      <c r="H6" s="75"/>
      <c r="I6" s="75"/>
      <c r="J6" s="75">
        <v>191925</v>
      </c>
      <c r="K6" s="97"/>
      <c r="L6" s="97"/>
      <c r="M6" s="97"/>
      <c r="N6" s="97"/>
      <c r="O6" s="97"/>
      <c r="P6" s="97">
        <v>23202904</v>
      </c>
      <c r="Q6" s="98"/>
      <c r="R6" s="42">
        <f>SUM(E6:Q6)</f>
        <v>50464352</v>
      </c>
    </row>
    <row r="7" spans="1:18" s="56" customFormat="1" ht="19.5" customHeight="1">
      <c r="A7" s="31" t="s">
        <v>121</v>
      </c>
      <c r="B7" s="62"/>
      <c r="C7" s="61"/>
      <c r="D7" s="19" t="s">
        <v>106</v>
      </c>
      <c r="E7" s="74">
        <v>15307138</v>
      </c>
      <c r="F7" s="75">
        <v>2973107</v>
      </c>
      <c r="G7" s="75">
        <v>8831000</v>
      </c>
      <c r="H7" s="75"/>
      <c r="I7" s="75"/>
      <c r="J7" s="75">
        <v>191925</v>
      </c>
      <c r="K7" s="97"/>
      <c r="L7" s="97"/>
      <c r="M7" s="97"/>
      <c r="N7" s="97"/>
      <c r="O7" s="97"/>
      <c r="P7" s="97">
        <v>9010596</v>
      </c>
      <c r="Q7" s="99"/>
      <c r="R7" s="42">
        <f aca="true" t="shared" si="0" ref="R7:R63">SUM(E7:Q7)</f>
        <v>36313766</v>
      </c>
    </row>
    <row r="8" spans="1:18" ht="23.25" customHeight="1">
      <c r="A8" s="31" t="s">
        <v>122</v>
      </c>
      <c r="B8" s="24" t="s">
        <v>67</v>
      </c>
      <c r="C8" s="66" t="s">
        <v>96</v>
      </c>
      <c r="D8" s="19" t="s">
        <v>105</v>
      </c>
      <c r="E8" s="80"/>
      <c r="F8" s="81"/>
      <c r="G8" s="77"/>
      <c r="H8" s="77"/>
      <c r="I8" s="81"/>
      <c r="J8" s="81"/>
      <c r="K8" s="81"/>
      <c r="L8" s="81"/>
      <c r="M8" s="81"/>
      <c r="N8" s="77"/>
      <c r="O8" s="77"/>
      <c r="P8" s="81"/>
      <c r="Q8" s="82"/>
      <c r="R8" s="42">
        <f t="shared" si="0"/>
        <v>0</v>
      </c>
    </row>
    <row r="9" spans="1:18" ht="23.25" customHeight="1">
      <c r="A9" s="31" t="s">
        <v>123</v>
      </c>
      <c r="B9" s="68"/>
      <c r="C9" s="69"/>
      <c r="D9" s="19" t="s">
        <v>106</v>
      </c>
      <c r="E9" s="80"/>
      <c r="F9" s="81"/>
      <c r="G9" s="77"/>
      <c r="H9" s="77"/>
      <c r="I9" s="81"/>
      <c r="J9" s="81"/>
      <c r="K9" s="81"/>
      <c r="L9" s="81"/>
      <c r="M9" s="81"/>
      <c r="N9" s="77"/>
      <c r="O9" s="77"/>
      <c r="P9" s="83"/>
      <c r="Q9" s="84"/>
      <c r="R9" s="42">
        <f t="shared" si="0"/>
        <v>0</v>
      </c>
    </row>
    <row r="10" spans="1:18" ht="19.5" customHeight="1">
      <c r="A10" s="31" t="s">
        <v>124</v>
      </c>
      <c r="B10" s="57" t="s">
        <v>87</v>
      </c>
      <c r="C10" s="60" t="s">
        <v>3</v>
      </c>
      <c r="D10" s="19" t="s">
        <v>105</v>
      </c>
      <c r="E10" s="85">
        <v>666000</v>
      </c>
      <c r="F10" s="83">
        <v>129870</v>
      </c>
      <c r="G10" s="78">
        <v>3225800</v>
      </c>
      <c r="H10" s="78"/>
      <c r="I10" s="83"/>
      <c r="J10" s="83"/>
      <c r="K10" s="83">
        <v>3500000</v>
      </c>
      <c r="L10" s="83"/>
      <c r="M10" s="83"/>
      <c r="N10" s="83"/>
      <c r="O10" s="83"/>
      <c r="P10" s="86"/>
      <c r="Q10" s="87"/>
      <c r="R10" s="42">
        <f t="shared" si="0"/>
        <v>7521670</v>
      </c>
    </row>
    <row r="11" spans="1:18" ht="19.5" customHeight="1">
      <c r="A11" s="31" t="s">
        <v>125</v>
      </c>
      <c r="B11" s="57"/>
      <c r="C11" s="60"/>
      <c r="D11" s="19" t="s">
        <v>106</v>
      </c>
      <c r="E11" s="85">
        <v>666000</v>
      </c>
      <c r="F11" s="83">
        <v>129870</v>
      </c>
      <c r="G11" s="78">
        <v>3225800</v>
      </c>
      <c r="H11" s="78"/>
      <c r="I11" s="83"/>
      <c r="J11" s="83"/>
      <c r="K11" s="83">
        <v>3500000</v>
      </c>
      <c r="L11" s="83"/>
      <c r="M11" s="83"/>
      <c r="N11" s="83"/>
      <c r="O11" s="88"/>
      <c r="P11" s="86"/>
      <c r="Q11" s="87"/>
      <c r="R11" s="42">
        <f t="shared" si="0"/>
        <v>7521670</v>
      </c>
    </row>
    <row r="12" spans="1:18" ht="27.75" customHeight="1">
      <c r="A12" s="31" t="s">
        <v>126</v>
      </c>
      <c r="B12" s="13" t="s">
        <v>57</v>
      </c>
      <c r="C12" s="14" t="s">
        <v>84</v>
      </c>
      <c r="D12" s="19" t="s">
        <v>105</v>
      </c>
      <c r="E12" s="85"/>
      <c r="F12" s="83"/>
      <c r="G12" s="78">
        <v>3695700</v>
      </c>
      <c r="H12" s="78"/>
      <c r="I12" s="83"/>
      <c r="J12" s="83">
        <v>190500</v>
      </c>
      <c r="K12" s="83">
        <v>68214202</v>
      </c>
      <c r="L12" s="83"/>
      <c r="M12" s="83"/>
      <c r="N12" s="83"/>
      <c r="O12" s="88"/>
      <c r="P12" s="86"/>
      <c r="Q12" s="87"/>
      <c r="R12" s="42">
        <f t="shared" si="0"/>
        <v>72100402</v>
      </c>
    </row>
    <row r="13" spans="1:18" ht="27.75" customHeight="1">
      <c r="A13" s="31" t="s">
        <v>127</v>
      </c>
      <c r="B13" s="13"/>
      <c r="C13" s="14"/>
      <c r="D13" s="19" t="s">
        <v>106</v>
      </c>
      <c r="E13" s="85"/>
      <c r="F13" s="83"/>
      <c r="G13" s="78">
        <v>3695700</v>
      </c>
      <c r="H13" s="78"/>
      <c r="I13" s="83"/>
      <c r="J13" s="83">
        <v>190500</v>
      </c>
      <c r="K13" s="83">
        <v>68214202</v>
      </c>
      <c r="L13" s="83"/>
      <c r="M13" s="83"/>
      <c r="N13" s="83"/>
      <c r="O13" s="88"/>
      <c r="P13" s="86"/>
      <c r="Q13" s="87"/>
      <c r="R13" s="42">
        <f t="shared" si="0"/>
        <v>72100402</v>
      </c>
    </row>
    <row r="14" spans="1:18" ht="19.5" customHeight="1">
      <c r="A14" s="31" t="s">
        <v>128</v>
      </c>
      <c r="B14" s="13" t="s">
        <v>65</v>
      </c>
      <c r="C14" s="14" t="s">
        <v>66</v>
      </c>
      <c r="D14" s="19" t="s">
        <v>105</v>
      </c>
      <c r="E14" s="85"/>
      <c r="F14" s="83"/>
      <c r="G14" s="78"/>
      <c r="H14" s="78"/>
      <c r="I14" s="83"/>
      <c r="J14" s="83"/>
      <c r="K14" s="83"/>
      <c r="L14" s="83"/>
      <c r="M14" s="83"/>
      <c r="N14" s="83"/>
      <c r="O14" s="88"/>
      <c r="P14" s="86"/>
      <c r="Q14" s="87">
        <v>3876806</v>
      </c>
      <c r="R14" s="42">
        <f t="shared" si="0"/>
        <v>3876806</v>
      </c>
    </row>
    <row r="15" spans="1:18" ht="19.5" customHeight="1">
      <c r="A15" s="31" t="s">
        <v>129</v>
      </c>
      <c r="B15" s="13"/>
      <c r="C15" s="14"/>
      <c r="D15" s="19" t="s">
        <v>106</v>
      </c>
      <c r="E15" s="85"/>
      <c r="F15" s="83"/>
      <c r="G15" s="78"/>
      <c r="H15" s="78"/>
      <c r="I15" s="83">
        <v>426835</v>
      </c>
      <c r="J15" s="83"/>
      <c r="K15" s="83"/>
      <c r="L15" s="83"/>
      <c r="M15" s="83"/>
      <c r="N15" s="83"/>
      <c r="O15" s="88"/>
      <c r="P15" s="86"/>
      <c r="Q15" s="87">
        <v>3876806</v>
      </c>
      <c r="R15" s="42">
        <f t="shared" si="0"/>
        <v>4303641</v>
      </c>
    </row>
    <row r="16" spans="1:18" ht="19.5" customHeight="1">
      <c r="A16" s="31" t="s">
        <v>130</v>
      </c>
      <c r="B16" s="13" t="s">
        <v>68</v>
      </c>
      <c r="C16" s="14" t="s">
        <v>69</v>
      </c>
      <c r="D16" s="60" t="s">
        <v>105</v>
      </c>
      <c r="E16" s="85"/>
      <c r="F16" s="83"/>
      <c r="G16" s="78"/>
      <c r="H16" s="78"/>
      <c r="I16" s="83">
        <v>93191439</v>
      </c>
      <c r="J16" s="83"/>
      <c r="K16" s="83"/>
      <c r="L16" s="83"/>
      <c r="M16" s="83"/>
      <c r="N16" s="83"/>
      <c r="O16" s="83"/>
      <c r="P16" s="86"/>
      <c r="Q16" s="87"/>
      <c r="R16" s="42">
        <f t="shared" si="0"/>
        <v>93191439</v>
      </c>
    </row>
    <row r="17" spans="1:18" ht="19.5" customHeight="1">
      <c r="A17" s="31" t="s">
        <v>131</v>
      </c>
      <c r="B17" s="13"/>
      <c r="C17" s="73"/>
      <c r="D17" s="19" t="s">
        <v>106</v>
      </c>
      <c r="E17" s="85"/>
      <c r="F17" s="83"/>
      <c r="G17" s="78"/>
      <c r="H17" s="78"/>
      <c r="I17" s="83">
        <v>95774009</v>
      </c>
      <c r="J17" s="83"/>
      <c r="K17" s="83"/>
      <c r="L17" s="83"/>
      <c r="M17" s="83"/>
      <c r="N17" s="83"/>
      <c r="O17" s="83"/>
      <c r="P17" s="83"/>
      <c r="Q17" s="87"/>
      <c r="R17" s="42">
        <f t="shared" si="0"/>
        <v>95774009</v>
      </c>
    </row>
    <row r="18" spans="1:18" ht="19.5" customHeight="1">
      <c r="A18" s="31" t="s">
        <v>132</v>
      </c>
      <c r="B18" s="18" t="s">
        <v>78</v>
      </c>
      <c r="C18" s="72" t="s">
        <v>79</v>
      </c>
      <c r="D18" s="19" t="s">
        <v>105</v>
      </c>
      <c r="E18" s="85">
        <v>3436140</v>
      </c>
      <c r="F18" s="83">
        <v>343038</v>
      </c>
      <c r="G18" s="78"/>
      <c r="H18" s="78"/>
      <c r="I18" s="83"/>
      <c r="J18" s="83"/>
      <c r="K18" s="83"/>
      <c r="L18" s="83"/>
      <c r="M18" s="83"/>
      <c r="N18" s="83"/>
      <c r="O18" s="83"/>
      <c r="P18" s="83"/>
      <c r="Q18" s="87"/>
      <c r="R18" s="42">
        <f t="shared" si="0"/>
        <v>3779178</v>
      </c>
    </row>
    <row r="19" spans="1:18" ht="19.5" customHeight="1">
      <c r="A19" s="31" t="s">
        <v>133</v>
      </c>
      <c r="B19" s="18"/>
      <c r="C19" s="72"/>
      <c r="D19" s="19" t="s">
        <v>106</v>
      </c>
      <c r="E19" s="85">
        <v>5882040</v>
      </c>
      <c r="F19" s="83">
        <v>581513</v>
      </c>
      <c r="G19" s="78">
        <v>858998</v>
      </c>
      <c r="H19" s="78"/>
      <c r="I19" s="83"/>
      <c r="J19" s="83"/>
      <c r="K19" s="83"/>
      <c r="L19" s="83"/>
      <c r="M19" s="83"/>
      <c r="N19" s="83"/>
      <c r="O19" s="83"/>
      <c r="P19" s="83"/>
      <c r="Q19" s="87"/>
      <c r="R19" s="42">
        <f t="shared" si="0"/>
        <v>7322551</v>
      </c>
    </row>
    <row r="20" spans="1:18" ht="19.5" customHeight="1">
      <c r="A20" s="31" t="s">
        <v>134</v>
      </c>
      <c r="B20" s="13" t="s">
        <v>53</v>
      </c>
      <c r="C20" s="73" t="s">
        <v>54</v>
      </c>
      <c r="D20" s="19" t="s">
        <v>105</v>
      </c>
      <c r="E20" s="80"/>
      <c r="F20" s="81"/>
      <c r="G20" s="77">
        <v>4297680</v>
      </c>
      <c r="H20" s="77"/>
      <c r="I20" s="81"/>
      <c r="J20" s="81"/>
      <c r="K20" s="81">
        <v>68069490</v>
      </c>
      <c r="L20" s="81"/>
      <c r="M20" s="81"/>
      <c r="N20" s="81"/>
      <c r="O20" s="81"/>
      <c r="P20" s="89"/>
      <c r="Q20" s="87"/>
      <c r="R20" s="42">
        <f t="shared" si="0"/>
        <v>72367170</v>
      </c>
    </row>
    <row r="21" spans="1:18" ht="19.5" customHeight="1">
      <c r="A21" s="31" t="s">
        <v>135</v>
      </c>
      <c r="B21" s="13"/>
      <c r="C21" s="73"/>
      <c r="D21" s="19" t="s">
        <v>106</v>
      </c>
      <c r="E21" s="85"/>
      <c r="F21" s="83"/>
      <c r="G21" s="78">
        <v>4297680</v>
      </c>
      <c r="H21" s="78"/>
      <c r="I21" s="83"/>
      <c r="J21" s="83"/>
      <c r="K21" s="83">
        <v>68069490</v>
      </c>
      <c r="L21" s="83"/>
      <c r="M21" s="83"/>
      <c r="N21" s="83"/>
      <c r="O21" s="83"/>
      <c r="P21" s="83"/>
      <c r="Q21" s="82"/>
      <c r="R21" s="42">
        <f t="shared" si="0"/>
        <v>72367170</v>
      </c>
    </row>
    <row r="22" spans="1:18" ht="19.5" customHeight="1">
      <c r="A22" s="31" t="s">
        <v>136</v>
      </c>
      <c r="B22" s="13" t="s">
        <v>62</v>
      </c>
      <c r="C22" s="73" t="s">
        <v>1</v>
      </c>
      <c r="D22" s="19" t="s">
        <v>105</v>
      </c>
      <c r="E22" s="85"/>
      <c r="F22" s="83"/>
      <c r="G22" s="78">
        <v>3712000</v>
      </c>
      <c r="H22" s="78"/>
      <c r="I22" s="83"/>
      <c r="J22" s="83"/>
      <c r="K22" s="83"/>
      <c r="L22" s="83"/>
      <c r="M22" s="83"/>
      <c r="N22" s="83"/>
      <c r="O22" s="83"/>
      <c r="P22" s="83"/>
      <c r="Q22" s="82"/>
      <c r="R22" s="42">
        <f t="shared" si="0"/>
        <v>3712000</v>
      </c>
    </row>
    <row r="23" spans="1:18" ht="19.5" customHeight="1">
      <c r="A23" s="31" t="s">
        <v>137</v>
      </c>
      <c r="B23" s="13"/>
      <c r="C23" s="14"/>
      <c r="D23" s="61" t="s">
        <v>106</v>
      </c>
      <c r="E23" s="90"/>
      <c r="F23" s="91"/>
      <c r="G23" s="79">
        <v>3712000</v>
      </c>
      <c r="H23" s="79"/>
      <c r="I23" s="91"/>
      <c r="J23" s="91"/>
      <c r="K23" s="91"/>
      <c r="L23" s="91"/>
      <c r="M23" s="91"/>
      <c r="N23" s="91"/>
      <c r="O23" s="91"/>
      <c r="P23" s="92"/>
      <c r="Q23" s="82"/>
      <c r="R23" s="42">
        <f t="shared" si="0"/>
        <v>3712000</v>
      </c>
    </row>
    <row r="24" spans="1:18" ht="19.5" customHeight="1">
      <c r="A24" s="31" t="s">
        <v>138</v>
      </c>
      <c r="B24" s="13" t="s">
        <v>58</v>
      </c>
      <c r="C24" s="14" t="s">
        <v>59</v>
      </c>
      <c r="D24" s="19" t="s">
        <v>105</v>
      </c>
      <c r="E24" s="85">
        <v>1729840</v>
      </c>
      <c r="F24" s="83">
        <v>359724</v>
      </c>
      <c r="G24" s="78">
        <v>3117000</v>
      </c>
      <c r="H24" s="78"/>
      <c r="I24" s="83"/>
      <c r="J24" s="83"/>
      <c r="K24" s="83"/>
      <c r="L24" s="83"/>
      <c r="M24" s="83"/>
      <c r="N24" s="83"/>
      <c r="O24" s="83"/>
      <c r="P24" s="86"/>
      <c r="Q24" s="87"/>
      <c r="R24" s="42">
        <f t="shared" si="0"/>
        <v>5206564</v>
      </c>
    </row>
    <row r="25" spans="1:18" ht="19.5" customHeight="1">
      <c r="A25" s="31" t="s">
        <v>139</v>
      </c>
      <c r="B25" s="13"/>
      <c r="C25" s="14"/>
      <c r="D25" s="19" t="s">
        <v>106</v>
      </c>
      <c r="E25" s="85">
        <v>1794140</v>
      </c>
      <c r="F25" s="83">
        <v>372506</v>
      </c>
      <c r="G25" s="78">
        <v>3117000</v>
      </c>
      <c r="H25" s="78"/>
      <c r="I25" s="83"/>
      <c r="J25" s="83"/>
      <c r="K25" s="83"/>
      <c r="L25" s="83"/>
      <c r="M25" s="83"/>
      <c r="N25" s="83"/>
      <c r="O25" s="83"/>
      <c r="P25" s="86"/>
      <c r="Q25" s="87"/>
      <c r="R25" s="42">
        <f t="shared" si="0"/>
        <v>5283646</v>
      </c>
    </row>
    <row r="26" spans="1:18" ht="19.5" customHeight="1">
      <c r="A26" s="31" t="s">
        <v>140</v>
      </c>
      <c r="B26" s="13" t="s">
        <v>63</v>
      </c>
      <c r="C26" s="14" t="s">
        <v>64</v>
      </c>
      <c r="D26" s="19" t="s">
        <v>105</v>
      </c>
      <c r="E26" s="85">
        <v>1433260</v>
      </c>
      <c r="F26" s="83">
        <v>365892</v>
      </c>
      <c r="G26" s="78">
        <v>8837900</v>
      </c>
      <c r="H26" s="78"/>
      <c r="I26" s="83"/>
      <c r="J26" s="83">
        <v>2540000</v>
      </c>
      <c r="K26" s="83"/>
      <c r="L26" s="83"/>
      <c r="M26" s="83"/>
      <c r="N26" s="83"/>
      <c r="O26" s="83"/>
      <c r="P26" s="86"/>
      <c r="Q26" s="87"/>
      <c r="R26" s="42">
        <f t="shared" si="0"/>
        <v>13177052</v>
      </c>
    </row>
    <row r="27" spans="1:18" ht="19.5" customHeight="1">
      <c r="A27" s="31" t="s">
        <v>141</v>
      </c>
      <c r="B27" s="13"/>
      <c r="C27" s="14"/>
      <c r="D27" s="19" t="s">
        <v>106</v>
      </c>
      <c r="E27" s="85">
        <v>4276726</v>
      </c>
      <c r="F27" s="83">
        <v>920486</v>
      </c>
      <c r="G27" s="78">
        <v>10259200</v>
      </c>
      <c r="H27" s="78"/>
      <c r="I27" s="83"/>
      <c r="J27" s="83">
        <v>2540000</v>
      </c>
      <c r="K27" s="83"/>
      <c r="L27" s="83"/>
      <c r="M27" s="83"/>
      <c r="N27" s="83"/>
      <c r="O27" s="83">
        <v>1378958</v>
      </c>
      <c r="P27" s="86"/>
      <c r="Q27" s="87"/>
      <c r="R27" s="42">
        <f t="shared" si="0"/>
        <v>19375370</v>
      </c>
    </row>
    <row r="28" spans="1:18" ht="19.5" customHeight="1">
      <c r="A28" s="31" t="s">
        <v>142</v>
      </c>
      <c r="B28" s="13" t="s">
        <v>102</v>
      </c>
      <c r="C28" s="14" t="s">
        <v>103</v>
      </c>
      <c r="D28" s="19" t="s">
        <v>105</v>
      </c>
      <c r="E28" s="85"/>
      <c r="F28" s="83"/>
      <c r="G28" s="78"/>
      <c r="H28" s="78"/>
      <c r="I28" s="83"/>
      <c r="J28" s="83">
        <v>7144248</v>
      </c>
      <c r="K28" s="83">
        <v>28615752</v>
      </c>
      <c r="L28" s="83"/>
      <c r="M28" s="83"/>
      <c r="N28" s="83"/>
      <c r="O28" s="83"/>
      <c r="P28" s="86"/>
      <c r="Q28" s="87"/>
      <c r="R28" s="42">
        <f t="shared" si="0"/>
        <v>35760000</v>
      </c>
    </row>
    <row r="29" spans="1:18" ht="19.5" customHeight="1">
      <c r="A29" s="31" t="s">
        <v>143</v>
      </c>
      <c r="B29" s="13"/>
      <c r="C29" s="14"/>
      <c r="D29" s="19" t="s">
        <v>106</v>
      </c>
      <c r="E29" s="85"/>
      <c r="F29" s="83"/>
      <c r="G29" s="78"/>
      <c r="H29" s="78"/>
      <c r="I29" s="83">
        <v>289492</v>
      </c>
      <c r="J29" s="83">
        <v>7144248</v>
      </c>
      <c r="K29" s="83">
        <v>28615752</v>
      </c>
      <c r="L29" s="83"/>
      <c r="M29" s="83"/>
      <c r="N29" s="83"/>
      <c r="O29" s="83"/>
      <c r="P29" s="86"/>
      <c r="Q29" s="87"/>
      <c r="R29" s="42">
        <f t="shared" si="0"/>
        <v>36049492</v>
      </c>
    </row>
    <row r="30" spans="1:18" ht="19.5" customHeight="1">
      <c r="A30" s="31" t="s">
        <v>144</v>
      </c>
      <c r="B30" s="13" t="s">
        <v>85</v>
      </c>
      <c r="C30" s="14" t="s">
        <v>86</v>
      </c>
      <c r="D30" s="19" t="s">
        <v>105</v>
      </c>
      <c r="E30" s="85"/>
      <c r="F30" s="83"/>
      <c r="G30" s="78">
        <v>255000</v>
      </c>
      <c r="H30" s="78"/>
      <c r="I30" s="83">
        <v>600000</v>
      </c>
      <c r="J30" s="83"/>
      <c r="K30" s="83"/>
      <c r="L30" s="83"/>
      <c r="M30" s="83"/>
      <c r="N30" s="83"/>
      <c r="O30" s="83"/>
      <c r="P30" s="86"/>
      <c r="Q30" s="87"/>
      <c r="R30" s="42">
        <f t="shared" si="0"/>
        <v>855000</v>
      </c>
    </row>
    <row r="31" spans="1:18" ht="19.5" customHeight="1">
      <c r="A31" s="31" t="s">
        <v>145</v>
      </c>
      <c r="B31" s="13"/>
      <c r="C31" s="14"/>
      <c r="D31" s="19" t="s">
        <v>106</v>
      </c>
      <c r="E31" s="85"/>
      <c r="F31" s="83"/>
      <c r="G31" s="78">
        <v>255000</v>
      </c>
      <c r="H31" s="78"/>
      <c r="I31" s="83">
        <v>600000</v>
      </c>
      <c r="J31" s="83"/>
      <c r="K31" s="83"/>
      <c r="L31" s="83"/>
      <c r="M31" s="83"/>
      <c r="N31" s="83"/>
      <c r="O31" s="83"/>
      <c r="P31" s="86"/>
      <c r="Q31" s="87"/>
      <c r="R31" s="42">
        <f t="shared" si="0"/>
        <v>855000</v>
      </c>
    </row>
    <row r="32" spans="1:18" ht="19.5" customHeight="1">
      <c r="A32" s="31" t="s">
        <v>146</v>
      </c>
      <c r="B32" s="13" t="s">
        <v>70</v>
      </c>
      <c r="C32" s="14" t="s">
        <v>71</v>
      </c>
      <c r="D32" s="19" t="s">
        <v>105</v>
      </c>
      <c r="E32" s="85">
        <v>2967948</v>
      </c>
      <c r="F32" s="83">
        <v>748179</v>
      </c>
      <c r="G32" s="78">
        <v>1759473</v>
      </c>
      <c r="H32" s="83"/>
      <c r="I32" s="83"/>
      <c r="J32" s="83"/>
      <c r="K32" s="83"/>
      <c r="L32" s="83"/>
      <c r="M32" s="83"/>
      <c r="N32" s="83"/>
      <c r="O32" s="83"/>
      <c r="P32" s="86"/>
      <c r="Q32" s="87"/>
      <c r="R32" s="42">
        <f t="shared" si="0"/>
        <v>5475600</v>
      </c>
    </row>
    <row r="33" spans="1:18" ht="19.5" customHeight="1">
      <c r="A33" s="31" t="s">
        <v>147</v>
      </c>
      <c r="B33" s="13"/>
      <c r="C33" s="14"/>
      <c r="D33" s="19" t="s">
        <v>106</v>
      </c>
      <c r="E33" s="85">
        <v>2967948</v>
      </c>
      <c r="F33" s="83">
        <v>748179</v>
      </c>
      <c r="G33" s="78">
        <v>1759473</v>
      </c>
      <c r="H33" s="83"/>
      <c r="I33" s="83"/>
      <c r="J33" s="83"/>
      <c r="K33" s="83"/>
      <c r="L33" s="83"/>
      <c r="M33" s="83"/>
      <c r="N33" s="83"/>
      <c r="O33" s="83"/>
      <c r="P33" s="86"/>
      <c r="Q33" s="87"/>
      <c r="R33" s="42">
        <f t="shared" si="0"/>
        <v>5475600</v>
      </c>
    </row>
    <row r="34" spans="1:18" ht="19.5" customHeight="1">
      <c r="A34" s="31" t="s">
        <v>148</v>
      </c>
      <c r="B34" s="13" t="s">
        <v>72</v>
      </c>
      <c r="C34" s="14" t="s">
        <v>73</v>
      </c>
      <c r="D34" s="19" t="s">
        <v>105</v>
      </c>
      <c r="E34" s="85">
        <v>30000</v>
      </c>
      <c r="F34" s="83">
        <v>5850</v>
      </c>
      <c r="G34" s="78">
        <v>59000</v>
      </c>
      <c r="H34" s="83"/>
      <c r="I34" s="83">
        <v>45000</v>
      </c>
      <c r="J34" s="83"/>
      <c r="K34" s="83"/>
      <c r="L34" s="83"/>
      <c r="M34" s="83"/>
      <c r="N34" s="83"/>
      <c r="O34" s="83"/>
      <c r="P34" s="86"/>
      <c r="Q34" s="87"/>
      <c r="R34" s="42">
        <f t="shared" si="0"/>
        <v>139850</v>
      </c>
    </row>
    <row r="35" spans="1:18" ht="19.5" customHeight="1">
      <c r="A35" s="31" t="s">
        <v>149</v>
      </c>
      <c r="B35" s="13"/>
      <c r="C35" s="14"/>
      <c r="D35" s="19" t="s">
        <v>106</v>
      </c>
      <c r="E35" s="85">
        <v>30000</v>
      </c>
      <c r="F35" s="83">
        <v>5850</v>
      </c>
      <c r="G35" s="78">
        <v>59000</v>
      </c>
      <c r="H35" s="83"/>
      <c r="I35" s="83">
        <v>45000</v>
      </c>
      <c r="J35" s="83"/>
      <c r="K35" s="83"/>
      <c r="L35" s="83"/>
      <c r="M35" s="83"/>
      <c r="N35" s="83"/>
      <c r="O35" s="83"/>
      <c r="P35" s="86"/>
      <c r="Q35" s="87"/>
      <c r="R35" s="42">
        <f t="shared" si="0"/>
        <v>139850</v>
      </c>
    </row>
    <row r="36" spans="1:18" ht="19.5" customHeight="1">
      <c r="A36" s="31" t="s">
        <v>150</v>
      </c>
      <c r="B36" s="13" t="s">
        <v>55</v>
      </c>
      <c r="C36" s="14" t="s">
        <v>95</v>
      </c>
      <c r="D36" s="19" t="s">
        <v>105</v>
      </c>
      <c r="E36" s="85"/>
      <c r="F36" s="83"/>
      <c r="G36" s="78">
        <v>1175000</v>
      </c>
      <c r="H36" s="83"/>
      <c r="I36" s="83"/>
      <c r="J36" s="83"/>
      <c r="K36" s="83">
        <v>2667000</v>
      </c>
      <c r="L36" s="83"/>
      <c r="M36" s="83"/>
      <c r="N36" s="83"/>
      <c r="O36" s="83"/>
      <c r="P36" s="86"/>
      <c r="Q36" s="87"/>
      <c r="R36" s="42">
        <f t="shared" si="0"/>
        <v>3842000</v>
      </c>
    </row>
    <row r="37" spans="1:18" ht="19.5" customHeight="1">
      <c r="A37" s="31" t="s">
        <v>151</v>
      </c>
      <c r="B37" s="13"/>
      <c r="C37" s="70"/>
      <c r="D37" s="19" t="s">
        <v>106</v>
      </c>
      <c r="E37" s="85"/>
      <c r="F37" s="83"/>
      <c r="G37" s="78">
        <v>1175000</v>
      </c>
      <c r="H37" s="83"/>
      <c r="I37" s="83"/>
      <c r="J37" s="83"/>
      <c r="K37" s="83">
        <v>2667000</v>
      </c>
      <c r="L37" s="83"/>
      <c r="M37" s="83"/>
      <c r="N37" s="83"/>
      <c r="O37" s="83"/>
      <c r="P37" s="86"/>
      <c r="Q37" s="87"/>
      <c r="R37" s="42">
        <f t="shared" si="0"/>
        <v>3842000</v>
      </c>
    </row>
    <row r="38" spans="1:18" ht="19.5" customHeight="1">
      <c r="A38" s="157"/>
      <c r="B38" s="151"/>
      <c r="C38" s="152"/>
      <c r="D38" s="153"/>
      <c r="E38" s="161"/>
      <c r="F38" s="161"/>
      <c r="G38" s="16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7"/>
    </row>
    <row r="39" spans="1:18" ht="19.5" customHeight="1">
      <c r="A39" s="157"/>
      <c r="B39" s="68"/>
      <c r="C39" s="154"/>
      <c r="D39" s="155"/>
      <c r="E39" s="84"/>
      <c r="F39" s="84"/>
      <c r="G39" s="55" t="s">
        <v>107</v>
      </c>
      <c r="H39" s="55"/>
      <c r="K39" s="55" t="s">
        <v>38</v>
      </c>
      <c r="L39" s="55"/>
      <c r="M39" s="84"/>
      <c r="N39" s="84"/>
      <c r="O39" s="84"/>
      <c r="P39" s="84"/>
      <c r="Q39" s="84"/>
      <c r="R39" s="17"/>
    </row>
    <row r="40" spans="1:18" ht="19.5" customHeight="1">
      <c r="A40" s="157"/>
      <c r="B40" s="68"/>
      <c r="C40" s="154"/>
      <c r="D40" s="155"/>
      <c r="E40" s="84"/>
      <c r="F40" s="84"/>
      <c r="G40" s="172" t="s">
        <v>20</v>
      </c>
      <c r="H40" s="172"/>
      <c r="K40" s="172" t="s">
        <v>22</v>
      </c>
      <c r="L40" s="172"/>
      <c r="M40" s="84"/>
      <c r="N40" s="84"/>
      <c r="O40" s="84"/>
      <c r="P40" s="84"/>
      <c r="Q40" s="84"/>
      <c r="R40" s="17"/>
    </row>
    <row r="41" spans="1:18" ht="19.5" customHeight="1">
      <c r="A41" s="175" t="s">
        <v>171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9.5" customHeight="1">
      <c r="A42" s="1"/>
      <c r="B42" s="34"/>
      <c r="C42" s="176" t="s">
        <v>101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1"/>
      <c r="Q42" s="11"/>
      <c r="R42" s="12" t="s">
        <v>112</v>
      </c>
    </row>
    <row r="43" spans="1:18" ht="19.5" customHeight="1" thickBot="1">
      <c r="A43" s="1"/>
      <c r="B43" s="177" t="s">
        <v>23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R43" s="35" t="s">
        <v>100</v>
      </c>
    </row>
    <row r="44" spans="1:18" ht="108">
      <c r="A44" s="36"/>
      <c r="B44" s="33" t="s">
        <v>40</v>
      </c>
      <c r="C44" s="3" t="s">
        <v>41</v>
      </c>
      <c r="D44" s="71" t="s">
        <v>104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108</v>
      </c>
    </row>
    <row r="46" spans="1:18" ht="19.5" customHeight="1">
      <c r="A46" s="31" t="s">
        <v>152</v>
      </c>
      <c r="B46" s="63" t="s">
        <v>80</v>
      </c>
      <c r="C46" s="60" t="s">
        <v>81</v>
      </c>
      <c r="D46" s="19" t="s">
        <v>105</v>
      </c>
      <c r="E46" s="85"/>
      <c r="F46" s="83"/>
      <c r="G46" s="78">
        <v>480000</v>
      </c>
      <c r="H46" s="83"/>
      <c r="I46" s="83"/>
      <c r="J46" s="83"/>
      <c r="K46" s="83"/>
      <c r="L46" s="83"/>
      <c r="M46" s="83"/>
      <c r="N46" s="83"/>
      <c r="O46" s="83"/>
      <c r="P46" s="86"/>
      <c r="Q46" s="87"/>
      <c r="R46" s="42">
        <f t="shared" si="0"/>
        <v>480000</v>
      </c>
    </row>
    <row r="47" spans="1:18" ht="19.5" customHeight="1">
      <c r="A47" s="31" t="s">
        <v>153</v>
      </c>
      <c r="B47" s="63"/>
      <c r="C47" s="60"/>
      <c r="D47" s="19" t="s">
        <v>106</v>
      </c>
      <c r="E47" s="85"/>
      <c r="F47" s="83"/>
      <c r="G47" s="78">
        <v>480000</v>
      </c>
      <c r="H47" s="83"/>
      <c r="I47" s="83"/>
      <c r="J47" s="83"/>
      <c r="K47" s="83"/>
      <c r="L47" s="83"/>
      <c r="M47" s="83"/>
      <c r="N47" s="83"/>
      <c r="O47" s="83"/>
      <c r="P47" s="86"/>
      <c r="Q47" s="87"/>
      <c r="R47" s="42">
        <f t="shared" si="0"/>
        <v>480000</v>
      </c>
    </row>
    <row r="48" spans="1:18" ht="28.5" customHeight="1">
      <c r="A48" s="31" t="s">
        <v>154</v>
      </c>
      <c r="B48" s="63" t="s">
        <v>82</v>
      </c>
      <c r="C48" s="19" t="s">
        <v>83</v>
      </c>
      <c r="D48" s="19" t="s">
        <v>105</v>
      </c>
      <c r="E48" s="85">
        <v>2871900</v>
      </c>
      <c r="F48" s="83">
        <v>627720</v>
      </c>
      <c r="G48" s="78">
        <v>5125000</v>
      </c>
      <c r="H48" s="83"/>
      <c r="I48" s="83"/>
      <c r="J48" s="83"/>
      <c r="K48" s="83"/>
      <c r="L48" s="83"/>
      <c r="M48" s="83"/>
      <c r="N48" s="83"/>
      <c r="O48" s="83"/>
      <c r="P48" s="86"/>
      <c r="Q48" s="87"/>
      <c r="R48" s="42">
        <f t="shared" si="0"/>
        <v>8624620</v>
      </c>
    </row>
    <row r="49" spans="1:18" ht="28.5" customHeight="1">
      <c r="A49" s="31" t="s">
        <v>155</v>
      </c>
      <c r="B49" s="63"/>
      <c r="C49" s="19"/>
      <c r="D49" s="19" t="s">
        <v>106</v>
      </c>
      <c r="E49" s="85">
        <v>2871900</v>
      </c>
      <c r="F49" s="83">
        <v>627720</v>
      </c>
      <c r="G49" s="78">
        <v>5833660</v>
      </c>
      <c r="H49" s="83"/>
      <c r="I49" s="83"/>
      <c r="J49" s="83"/>
      <c r="K49" s="83"/>
      <c r="L49" s="83"/>
      <c r="M49" s="83"/>
      <c r="N49" s="83"/>
      <c r="O49" s="83"/>
      <c r="P49" s="86"/>
      <c r="Q49" s="87"/>
      <c r="R49" s="42">
        <f t="shared" si="0"/>
        <v>9333280</v>
      </c>
    </row>
    <row r="50" spans="1:18" ht="19.5" customHeight="1">
      <c r="A50" s="31" t="s">
        <v>156</v>
      </c>
      <c r="B50" s="63" t="s">
        <v>91</v>
      </c>
      <c r="C50" s="19" t="s">
        <v>94</v>
      </c>
      <c r="D50" s="19" t="s">
        <v>105</v>
      </c>
      <c r="E50" s="85"/>
      <c r="F50" s="83"/>
      <c r="G50" s="78"/>
      <c r="H50" s="83"/>
      <c r="I50" s="83"/>
      <c r="J50" s="83"/>
      <c r="K50" s="83"/>
      <c r="L50" s="83"/>
      <c r="M50" s="83"/>
      <c r="N50" s="83"/>
      <c r="O50" s="83"/>
      <c r="P50" s="86"/>
      <c r="Q50" s="87"/>
      <c r="R50" s="42">
        <f t="shared" si="0"/>
        <v>0</v>
      </c>
    </row>
    <row r="51" spans="1:18" ht="19.5" customHeight="1">
      <c r="A51" s="31" t="s">
        <v>157</v>
      </c>
      <c r="B51" s="58"/>
      <c r="C51" s="59"/>
      <c r="D51" s="19" t="s">
        <v>106</v>
      </c>
      <c r="E51" s="85"/>
      <c r="F51" s="83"/>
      <c r="G51" s="78"/>
      <c r="H51" s="83"/>
      <c r="I51" s="83"/>
      <c r="J51" s="83"/>
      <c r="K51" s="83"/>
      <c r="L51" s="83"/>
      <c r="M51" s="83"/>
      <c r="N51" s="83"/>
      <c r="O51" s="83"/>
      <c r="P51" s="86"/>
      <c r="Q51" s="87"/>
      <c r="R51" s="42">
        <f t="shared" si="0"/>
        <v>0</v>
      </c>
    </row>
    <row r="52" spans="1:18" ht="19.5" customHeight="1">
      <c r="A52" s="31" t="s">
        <v>158</v>
      </c>
      <c r="B52" s="64" t="s">
        <v>89</v>
      </c>
      <c r="C52" s="19" t="s">
        <v>90</v>
      </c>
      <c r="D52" s="19" t="s">
        <v>105</v>
      </c>
      <c r="E52" s="85"/>
      <c r="F52" s="83"/>
      <c r="G52" s="78"/>
      <c r="H52" s="83"/>
      <c r="I52" s="83"/>
      <c r="J52" s="83"/>
      <c r="K52" s="83"/>
      <c r="L52" s="83">
        <v>3000000</v>
      </c>
      <c r="M52" s="83"/>
      <c r="N52" s="83"/>
      <c r="O52" s="83"/>
      <c r="P52" s="86"/>
      <c r="Q52" s="87"/>
      <c r="R52" s="42">
        <f t="shared" si="0"/>
        <v>3000000</v>
      </c>
    </row>
    <row r="53" spans="1:18" ht="19.5" customHeight="1">
      <c r="A53" s="31" t="s">
        <v>159</v>
      </c>
      <c r="B53" s="64"/>
      <c r="C53" s="19"/>
      <c r="D53" s="19" t="s">
        <v>106</v>
      </c>
      <c r="E53" s="85"/>
      <c r="F53" s="83"/>
      <c r="G53" s="78"/>
      <c r="H53" s="83"/>
      <c r="I53" s="83"/>
      <c r="J53" s="83"/>
      <c r="K53" s="83"/>
      <c r="L53" s="83">
        <v>3000000</v>
      </c>
      <c r="M53" s="83"/>
      <c r="N53" s="83"/>
      <c r="O53" s="83"/>
      <c r="P53" s="86"/>
      <c r="Q53" s="87"/>
      <c r="R53" s="42">
        <f t="shared" si="0"/>
        <v>3000000</v>
      </c>
    </row>
    <row r="54" spans="1:18" ht="19.5" customHeight="1">
      <c r="A54" s="31" t="s">
        <v>160</v>
      </c>
      <c r="B54" s="63" t="s">
        <v>76</v>
      </c>
      <c r="C54" s="19" t="s">
        <v>2</v>
      </c>
      <c r="D54" s="19" t="s">
        <v>105</v>
      </c>
      <c r="E54" s="85">
        <v>329100</v>
      </c>
      <c r="F54" s="83">
        <v>64812</v>
      </c>
      <c r="G54" s="78">
        <v>3550052</v>
      </c>
      <c r="H54" s="78"/>
      <c r="I54" s="83"/>
      <c r="J54" s="83"/>
      <c r="K54" s="83"/>
      <c r="L54" s="83"/>
      <c r="M54" s="83"/>
      <c r="N54" s="83"/>
      <c r="O54" s="83"/>
      <c r="P54" s="86"/>
      <c r="Q54" s="87"/>
      <c r="R54" s="42">
        <f t="shared" si="0"/>
        <v>3943964</v>
      </c>
    </row>
    <row r="55" spans="1:18" ht="19.5" customHeight="1">
      <c r="A55" s="31" t="s">
        <v>161</v>
      </c>
      <c r="B55" s="63"/>
      <c r="C55" s="19"/>
      <c r="D55" s="19" t="s">
        <v>106</v>
      </c>
      <c r="E55" s="85">
        <v>329100</v>
      </c>
      <c r="F55" s="83">
        <v>64812</v>
      </c>
      <c r="G55" s="78">
        <v>3550052</v>
      </c>
      <c r="H55" s="78"/>
      <c r="I55" s="83"/>
      <c r="J55" s="83"/>
      <c r="K55" s="83"/>
      <c r="L55" s="83"/>
      <c r="M55" s="83"/>
      <c r="N55" s="83"/>
      <c r="O55" s="83"/>
      <c r="P55" s="86"/>
      <c r="Q55" s="87"/>
      <c r="R55" s="42">
        <f t="shared" si="0"/>
        <v>3943964</v>
      </c>
    </row>
    <row r="56" spans="1:18" ht="19.5" customHeight="1">
      <c r="A56" s="31" t="s">
        <v>162</v>
      </c>
      <c r="B56" s="63" t="s">
        <v>74</v>
      </c>
      <c r="C56" s="19" t="s">
        <v>88</v>
      </c>
      <c r="D56" s="19" t="s">
        <v>105</v>
      </c>
      <c r="E56" s="85"/>
      <c r="F56" s="83"/>
      <c r="G56" s="78">
        <v>1400000</v>
      </c>
      <c r="H56" s="78">
        <v>2400000</v>
      </c>
      <c r="I56" s="83">
        <v>250000</v>
      </c>
      <c r="J56" s="83"/>
      <c r="K56" s="83"/>
      <c r="L56" s="83"/>
      <c r="M56" s="83"/>
      <c r="N56" s="83"/>
      <c r="O56" s="83"/>
      <c r="P56" s="86"/>
      <c r="Q56" s="87"/>
      <c r="R56" s="42">
        <f t="shared" si="0"/>
        <v>4050000</v>
      </c>
    </row>
    <row r="57" spans="1:18" ht="19.5" customHeight="1">
      <c r="A57" s="31" t="s">
        <v>163</v>
      </c>
      <c r="B57" s="63"/>
      <c r="C57" s="61"/>
      <c r="D57" s="19" t="s">
        <v>106</v>
      </c>
      <c r="E57" s="85"/>
      <c r="F57" s="83"/>
      <c r="G57" s="78">
        <v>1560020</v>
      </c>
      <c r="H57" s="78">
        <v>2400000</v>
      </c>
      <c r="I57" s="83">
        <v>250000</v>
      </c>
      <c r="J57" s="83"/>
      <c r="K57" s="83"/>
      <c r="L57" s="83"/>
      <c r="M57" s="83"/>
      <c r="N57" s="83"/>
      <c r="O57" s="83"/>
      <c r="P57" s="86"/>
      <c r="Q57" s="87"/>
      <c r="R57" s="42">
        <f t="shared" si="0"/>
        <v>4210020</v>
      </c>
    </row>
    <row r="58" spans="1:18" ht="19.5" customHeight="1">
      <c r="A58" s="31" t="s">
        <v>164</v>
      </c>
      <c r="B58" s="63" t="s">
        <v>93</v>
      </c>
      <c r="C58" s="61" t="s">
        <v>77</v>
      </c>
      <c r="D58" s="19" t="s">
        <v>105</v>
      </c>
      <c r="E58" s="85"/>
      <c r="F58" s="83"/>
      <c r="G58" s="78"/>
      <c r="H58" s="78"/>
      <c r="I58" s="83">
        <v>2500000</v>
      </c>
      <c r="J58" s="83"/>
      <c r="K58" s="83"/>
      <c r="L58" s="83"/>
      <c r="M58" s="83"/>
      <c r="N58" s="83"/>
      <c r="O58" s="83"/>
      <c r="P58" s="86"/>
      <c r="Q58" s="87"/>
      <c r="R58" s="42">
        <f t="shared" si="0"/>
        <v>2500000</v>
      </c>
    </row>
    <row r="59" spans="1:18" ht="19.5" customHeight="1">
      <c r="A59" s="31" t="s">
        <v>165</v>
      </c>
      <c r="B59" s="63"/>
      <c r="C59" s="61"/>
      <c r="D59" s="19" t="s">
        <v>106</v>
      </c>
      <c r="E59" s="85"/>
      <c r="F59" s="83"/>
      <c r="G59" s="78"/>
      <c r="H59" s="78"/>
      <c r="I59" s="83">
        <v>2500000</v>
      </c>
      <c r="J59" s="83"/>
      <c r="K59" s="83"/>
      <c r="L59" s="83"/>
      <c r="M59" s="83"/>
      <c r="N59" s="83"/>
      <c r="O59" s="83"/>
      <c r="P59" s="86"/>
      <c r="Q59" s="87"/>
      <c r="R59" s="42">
        <f t="shared" si="0"/>
        <v>2500000</v>
      </c>
    </row>
    <row r="60" spans="1:18" ht="19.5" customHeight="1">
      <c r="A60" s="31" t="s">
        <v>166</v>
      </c>
      <c r="B60" s="164" t="s">
        <v>119</v>
      </c>
      <c r="C60" s="67" t="s">
        <v>98</v>
      </c>
      <c r="D60" s="19" t="s">
        <v>105</v>
      </c>
      <c r="E60" s="93"/>
      <c r="F60" s="83"/>
      <c r="G60" s="78">
        <v>2760936</v>
      </c>
      <c r="H60" s="78"/>
      <c r="I60" s="83"/>
      <c r="J60" s="83"/>
      <c r="K60" s="83">
        <v>509219</v>
      </c>
      <c r="L60" s="83"/>
      <c r="M60" s="83"/>
      <c r="N60" s="83"/>
      <c r="O60" s="83"/>
      <c r="P60" s="86"/>
      <c r="Q60" s="87"/>
      <c r="R60" s="42">
        <f t="shared" si="0"/>
        <v>3270155</v>
      </c>
    </row>
    <row r="61" spans="1:18" ht="19.5" customHeight="1">
      <c r="A61" s="31" t="s">
        <v>167</v>
      </c>
      <c r="B61" s="67"/>
      <c r="C61" s="67"/>
      <c r="D61" s="19" t="s">
        <v>106</v>
      </c>
      <c r="E61" s="94"/>
      <c r="F61" s="128"/>
      <c r="G61" s="168">
        <v>2760936</v>
      </c>
      <c r="H61" s="168"/>
      <c r="I61" s="128"/>
      <c r="J61" s="128"/>
      <c r="K61" s="128">
        <v>509219</v>
      </c>
      <c r="L61" s="128"/>
      <c r="M61" s="128"/>
      <c r="N61" s="128"/>
      <c r="O61" s="128"/>
      <c r="P61" s="128"/>
      <c r="Q61" s="169"/>
      <c r="R61" s="42">
        <f t="shared" si="0"/>
        <v>3270155</v>
      </c>
    </row>
    <row r="62" spans="1:18" ht="19.5" customHeight="1">
      <c r="A62" s="31" t="s">
        <v>115</v>
      </c>
      <c r="B62" s="164" t="s">
        <v>113</v>
      </c>
      <c r="C62" s="163" t="s">
        <v>114</v>
      </c>
      <c r="D62" s="19" t="s">
        <v>105</v>
      </c>
      <c r="E62" s="166"/>
      <c r="F62" s="83"/>
      <c r="G62" s="78"/>
      <c r="H62" s="78"/>
      <c r="I62" s="83"/>
      <c r="J62" s="83"/>
      <c r="K62" s="83"/>
      <c r="L62" s="83"/>
      <c r="M62" s="83"/>
      <c r="N62" s="83"/>
      <c r="O62" s="83"/>
      <c r="P62" s="83"/>
      <c r="Q62" s="87"/>
      <c r="R62" s="42">
        <f t="shared" si="0"/>
        <v>0</v>
      </c>
    </row>
    <row r="63" spans="1:18" ht="19.5" customHeight="1">
      <c r="A63" s="31" t="s">
        <v>116</v>
      </c>
      <c r="B63" s="67"/>
      <c r="C63" s="163"/>
      <c r="D63" s="19" t="s">
        <v>106</v>
      </c>
      <c r="E63" s="167"/>
      <c r="F63" s="147"/>
      <c r="G63" s="148"/>
      <c r="H63" s="148"/>
      <c r="I63" s="147"/>
      <c r="J63" s="147">
        <v>10000000</v>
      </c>
      <c r="K63" s="147"/>
      <c r="L63" s="147"/>
      <c r="M63" s="147"/>
      <c r="N63" s="147"/>
      <c r="O63" s="147"/>
      <c r="P63" s="147"/>
      <c r="Q63" s="96"/>
      <c r="R63" s="42">
        <f t="shared" si="0"/>
        <v>10000000</v>
      </c>
    </row>
    <row r="64" spans="1:19" s="21" customFormat="1" ht="15" customHeight="1">
      <c r="A64" s="101" t="s">
        <v>117</v>
      </c>
      <c r="B64" s="165"/>
      <c r="C64" s="43" t="s">
        <v>37</v>
      </c>
      <c r="D64" s="100" t="s">
        <v>105</v>
      </c>
      <c r="E64" s="170">
        <v>28736526</v>
      </c>
      <c r="F64" s="76">
        <f aca="true" t="shared" si="1" ref="F64:Q64">SUM(F6,F8,F10,F12,F14,F16,F18,F20,F22,F24,F26,F28,F30,F32,F34,F36,F46,F48,F50,F52,F54,F56,F58,F60)</f>
        <v>5611270</v>
      </c>
      <c r="G64" s="76">
        <f t="shared" si="1"/>
        <v>52281541</v>
      </c>
      <c r="H64" s="76">
        <f t="shared" si="1"/>
        <v>2400000</v>
      </c>
      <c r="I64" s="76">
        <f t="shared" si="1"/>
        <v>96586439</v>
      </c>
      <c r="J64" s="76">
        <f t="shared" si="1"/>
        <v>10066673</v>
      </c>
      <c r="K64" s="76">
        <f t="shared" si="1"/>
        <v>171575663</v>
      </c>
      <c r="L64" s="76">
        <f t="shared" si="1"/>
        <v>3000000</v>
      </c>
      <c r="M64" s="76">
        <f t="shared" si="1"/>
        <v>0</v>
      </c>
      <c r="N64" s="76">
        <f t="shared" si="1"/>
        <v>0</v>
      </c>
      <c r="O64" s="76">
        <f t="shared" si="1"/>
        <v>0</v>
      </c>
      <c r="P64" s="76">
        <f t="shared" si="1"/>
        <v>23202904</v>
      </c>
      <c r="Q64" s="76">
        <f t="shared" si="1"/>
        <v>3876806</v>
      </c>
      <c r="R64" s="42">
        <f>SUM(E64:Q64)</f>
        <v>397337822</v>
      </c>
      <c r="S64" s="44"/>
    </row>
    <row r="65" spans="1:19" s="21" customFormat="1" ht="15" customHeight="1" thickBot="1">
      <c r="A65" s="102" t="s">
        <v>118</v>
      </c>
      <c r="B65" s="103"/>
      <c r="C65" s="104"/>
      <c r="D65" s="105" t="s">
        <v>106</v>
      </c>
      <c r="E65" s="106">
        <f aca="true" t="shared" si="2" ref="E65:Q65">SUM(E7,E9,E11,E13,E15,E17,E19,E21,E23,E25,E27,E29,E31,E33,E35,E37,E47,E49,E51,E53,E55,E57,E59,E61)</f>
        <v>34124992</v>
      </c>
      <c r="F65" s="106">
        <f t="shared" si="2"/>
        <v>6424043</v>
      </c>
      <c r="G65" s="106">
        <f t="shared" si="2"/>
        <v>55430519</v>
      </c>
      <c r="H65" s="106">
        <f t="shared" si="2"/>
        <v>2400000</v>
      </c>
      <c r="I65" s="106">
        <f t="shared" si="2"/>
        <v>99885336</v>
      </c>
      <c r="J65" s="106">
        <f>SUM(J7,J9,J11,J13,J15,J17,J19,J21,J23,J25,J27,J29,J31,J33,J35,J37,J47,J49,J51,J53,J55,J57,J59,J61+J63)</f>
        <v>20066673</v>
      </c>
      <c r="K65" s="106">
        <f t="shared" si="2"/>
        <v>171575663</v>
      </c>
      <c r="L65" s="106">
        <f t="shared" si="2"/>
        <v>3000000</v>
      </c>
      <c r="M65" s="106">
        <f t="shared" si="2"/>
        <v>0</v>
      </c>
      <c r="N65" s="106">
        <f t="shared" si="2"/>
        <v>0</v>
      </c>
      <c r="O65" s="106">
        <f t="shared" si="2"/>
        <v>1378958</v>
      </c>
      <c r="P65" s="106">
        <f t="shared" si="2"/>
        <v>9010596</v>
      </c>
      <c r="Q65" s="106">
        <f t="shared" si="2"/>
        <v>3876806</v>
      </c>
      <c r="R65" s="107">
        <f>SUM(E65:Q65)</f>
        <v>407173586</v>
      </c>
      <c r="S65" s="44"/>
    </row>
    <row r="66" spans="1:19" s="21" customFormat="1" ht="12.75" customHeight="1">
      <c r="A66" s="45"/>
      <c r="B66" s="46"/>
      <c r="C66" s="47"/>
      <c r="D66" s="47"/>
      <c r="E66" s="17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7"/>
      <c r="S66" s="44"/>
    </row>
    <row r="67" spans="1:18" ht="15">
      <c r="A67" s="49"/>
      <c r="B67" s="50"/>
      <c r="E67" s="48"/>
      <c r="F67" s="51"/>
      <c r="G67" s="52"/>
      <c r="H67" s="52"/>
      <c r="J67" s="172"/>
      <c r="K67" s="172"/>
      <c r="L67" s="2"/>
      <c r="M67" s="2"/>
      <c r="R67" s="53"/>
    </row>
    <row r="68" spans="1:18" ht="15">
      <c r="A68" s="54"/>
      <c r="B68" s="50"/>
      <c r="E68" s="51"/>
      <c r="G68" s="55" t="s">
        <v>107</v>
      </c>
      <c r="H68" s="55"/>
      <c r="K68" s="55" t="s">
        <v>38</v>
      </c>
      <c r="L68" s="55"/>
      <c r="R68" s="53"/>
    </row>
    <row r="69" spans="7:12" ht="15">
      <c r="G69" s="172" t="s">
        <v>20</v>
      </c>
      <c r="H69" s="172"/>
      <c r="K69" s="172" t="s">
        <v>22</v>
      </c>
      <c r="L69" s="172"/>
    </row>
  </sheetData>
  <sheetProtection/>
  <mergeCells count="11">
    <mergeCell ref="J67:K67"/>
    <mergeCell ref="A1:R1"/>
    <mergeCell ref="A41:R41"/>
    <mergeCell ref="C42:O42"/>
    <mergeCell ref="B43:P43"/>
    <mergeCell ref="K69:L69"/>
    <mergeCell ref="G69:H69"/>
    <mergeCell ref="G40:H40"/>
    <mergeCell ref="K40:L40"/>
    <mergeCell ref="C2:O2"/>
    <mergeCell ref="B3:P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2018-07-05T10:47:36Z</cp:lastPrinted>
  <dcterms:created xsi:type="dcterms:W3CDTF">2012-02-01T19:03:49Z</dcterms:created>
  <dcterms:modified xsi:type="dcterms:W3CDTF">2018-07-05T10:48:45Z</dcterms:modified>
  <cp:category/>
  <cp:version/>
  <cp:contentType/>
  <cp:contentStatus/>
</cp:coreProperties>
</file>