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815" windowHeight="6255"/>
  </bookViews>
  <sheets>
    <sheet name="Összevont" sheetId="1" r:id="rId1"/>
    <sheet name="Önkormányzat" sheetId="2" r:id="rId2"/>
    <sheet name="Óvoda" sheetId="3" r:id="rId3"/>
  </sheets>
  <calcPr calcId="145621"/>
</workbook>
</file>

<file path=xl/calcChain.xml><?xml version="1.0" encoding="utf-8"?>
<calcChain xmlns="http://schemas.openxmlformats.org/spreadsheetml/2006/main">
  <c r="C39" i="3" l="1"/>
  <c r="C39" i="1"/>
  <c r="D55" i="1"/>
  <c r="C55" i="1"/>
  <c r="D51" i="1"/>
  <c r="D52" i="1"/>
  <c r="D53" i="1"/>
  <c r="C51" i="1"/>
  <c r="C52" i="1"/>
  <c r="C53" i="1"/>
  <c r="D49" i="1"/>
  <c r="C49" i="1"/>
  <c r="D41" i="1"/>
  <c r="D42" i="1"/>
  <c r="D43" i="1"/>
  <c r="D40" i="1"/>
  <c r="C41" i="1"/>
  <c r="C42" i="1"/>
  <c r="C43" i="1"/>
  <c r="C40" i="1"/>
  <c r="D34" i="1"/>
  <c r="D35" i="1"/>
  <c r="D37" i="1"/>
  <c r="D38" i="1"/>
  <c r="D33" i="1"/>
  <c r="C34" i="1"/>
  <c r="C35" i="1"/>
  <c r="C36" i="1"/>
  <c r="C37" i="1"/>
  <c r="C38" i="1"/>
  <c r="C33" i="1"/>
  <c r="D17" i="1"/>
  <c r="D18" i="1"/>
  <c r="D20" i="1"/>
  <c r="D21" i="1"/>
  <c r="D16" i="1"/>
  <c r="C17" i="1"/>
  <c r="C18" i="1"/>
  <c r="C20" i="1"/>
  <c r="C21" i="1"/>
  <c r="C16" i="1"/>
  <c r="D5" i="1"/>
  <c r="D7" i="1"/>
  <c r="D8" i="1"/>
  <c r="D9" i="1"/>
  <c r="D11" i="1"/>
  <c r="D12" i="1"/>
  <c r="D13" i="1"/>
  <c r="D14" i="1"/>
  <c r="D4" i="1"/>
  <c r="C5" i="1"/>
  <c r="C6" i="1"/>
  <c r="C7" i="1"/>
  <c r="C8" i="1"/>
  <c r="C9" i="1"/>
  <c r="C11" i="1"/>
  <c r="C12" i="1"/>
  <c r="C13" i="1"/>
  <c r="C14" i="1"/>
  <c r="C4" i="1"/>
  <c r="C49" i="2"/>
  <c r="C51" i="2" s="1"/>
  <c r="C44" i="2"/>
  <c r="C44" i="1" s="1"/>
  <c r="D36" i="2"/>
  <c r="D36" i="1" s="1"/>
  <c r="C22" i="2"/>
  <c r="C22" i="1" s="1"/>
  <c r="C19" i="2"/>
  <c r="C23" i="2" s="1"/>
  <c r="C23" i="1" s="1"/>
  <c r="C10" i="2"/>
  <c r="C15" i="2" s="1"/>
  <c r="C39" i="2" s="1"/>
  <c r="D44" i="3"/>
  <c r="C44" i="3"/>
  <c r="C55" i="3" s="1"/>
  <c r="D23" i="3"/>
  <c r="C23" i="3"/>
  <c r="C22" i="3"/>
  <c r="C19" i="3"/>
  <c r="D50" i="3"/>
  <c r="D52" i="3" s="1"/>
  <c r="D22" i="3"/>
  <c r="D19" i="3"/>
  <c r="D10" i="3"/>
  <c r="D6" i="3"/>
  <c r="D49" i="2"/>
  <c r="D51" i="2" s="1"/>
  <c r="D44" i="2"/>
  <c r="D44" i="1" s="1"/>
  <c r="D22" i="2"/>
  <c r="D23" i="2" s="1"/>
  <c r="D23" i="1" s="1"/>
  <c r="D19" i="2"/>
  <c r="D19" i="1" s="1"/>
  <c r="D10" i="2"/>
  <c r="D10" i="1" s="1"/>
  <c r="D6" i="2"/>
  <c r="D6" i="1" s="1"/>
  <c r="C15" i="1" l="1"/>
  <c r="C19" i="1"/>
  <c r="C10" i="1"/>
  <c r="D22" i="1"/>
  <c r="C50" i="1"/>
  <c r="D50" i="1"/>
  <c r="C54" i="2"/>
  <c r="D54" i="2"/>
  <c r="D15" i="2"/>
  <c r="D55" i="3"/>
  <c r="D15" i="3"/>
  <c r="D39" i="3" s="1"/>
  <c r="D39" i="2" l="1"/>
  <c r="D39" i="1" s="1"/>
  <c r="D15" i="1"/>
</calcChain>
</file>

<file path=xl/sharedStrings.xml><?xml version="1.0" encoding="utf-8"?>
<sst xmlns="http://schemas.openxmlformats.org/spreadsheetml/2006/main" count="299" uniqueCount="100">
  <si>
    <t>01</t>
  </si>
  <si>
    <t>A/I/1 Vagyoni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</si>
  <si>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</si>
  <si>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</si>
  <si>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</si>
  <si>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</si>
  <si>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</si>
  <si>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</si>
  <si>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</si>
  <si>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</si>
  <si>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</si>
  <si>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</si>
  <si>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</si>
  <si>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</si>
  <si>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</si>
  <si>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</si>
  <si>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</si>
  <si>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</si>
  <si>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</si>
  <si>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</si>
  <si>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</si>
  <si>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</si>
  <si>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</si>
  <si>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</si>
  <si>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47</t>
  </si>
  <si>
    <t>C/II/1 Forintpénztár</t>
  </si>
  <si>
    <t>49</t>
  </si>
  <si>
    <t>C/II/3 Betétkönyvek, csekkek, elektronikus pénzeszközök</t>
  </si>
  <si>
    <t>50</t>
  </si>
  <si>
    <t>C/II Pénztárak, csekkek, betétkönyvek (=C/II/1+C/II/2+C/II/3)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</si>
  <si>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</si>
  <si>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</si>
  <si>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</si>
  <si>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</si>
  <si>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</si>
  <si>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</si>
  <si>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</si>
  <si>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</si>
  <si>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</si>
  <si>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</si>
  <si>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</si>
  <si>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</si>
  <si>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</si>
  <si>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</si>
  <si>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</si>
  <si>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</si>
  <si>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</si>
  <si>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</si>
  <si>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</si>
  <si>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</si>
  <si>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142</t>
  </si>
  <si>
    <t>D/III/1 Adott előlegek (=D/III/1a+…+D/III/1f)</t>
  </si>
  <si>
    <t>147</t>
  </si>
  <si>
    <t>D/III/1e - ebből: foglalkoztatottaknak adott előlegek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</si>
  <si>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</si>
  <si>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</si>
  <si>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</si>
  <si>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</si>
  <si>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</si>
  <si>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</si>
  <si>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</si>
  <si>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</si>
  <si>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</si>
  <si>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</si>
  <si>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</si>
  <si>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</si>
  <si>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</si>
  <si>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</si>
  <si>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</si>
  <si>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</si>
  <si>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</si>
  <si>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</si>
  <si>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</si>
  <si>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</si>
  <si>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</si>
  <si>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</si>
  <si>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199</t>
  </si>
  <si>
    <t>H/I Költségvetési évben esedékes kötelezettségek (=H/I/1+…+H/I/9)</t>
  </si>
  <si>
    <t>204</t>
  </si>
  <si>
    <t>H/II/5 Költségvetési évet követően esedékes kötelezettségek egyéb működési célú kiadásokra (&gt;=H/II/5a+H/II/5b)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</si>
  <si>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</si>
  <si>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</si>
  <si>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</si>
  <si>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</si>
  <si>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</si>
  <si>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</si>
  <si>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</si>
  <si>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</si>
  <si>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</si>
  <si>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</si>
  <si>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</si>
  <si>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Kincstáron kívül vezetett forintszámlák</t>
  </si>
  <si>
    <t>Kincstárban vezetett forintszámlák</t>
  </si>
  <si>
    <t>Vagyonmérleg</t>
  </si>
  <si>
    <t>Előző időszak 2016.</t>
  </si>
  <si>
    <t>4. számú melléklet a … /2018. ( ) önkormányzati rendelethez</t>
  </si>
  <si>
    <t>B/I.Készletek</t>
  </si>
  <si>
    <t>Kapott ekőlegek</t>
  </si>
  <si>
    <t>Tárgy- időszak 2017</t>
  </si>
  <si>
    <t>Egyéb eszközök induláskori 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</si>
</sst>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charset val="238"/>
    </font>
    <font>
      <sz val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12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4"/>
      <name val="Arial"/>
      <family val="2"/>
      <charset val="238"/>
    </font>
    <font>
      <sz val="18"/>
      <name val="Arial"/>
      <family val="2"/>
      <charset val="238"/>
    </font>
    <font>
      <sz val="18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/>
    <xf numFmtId="3" fontId="1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7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2" fillId="0" borderId="0" xfId="0" applyNumberFormat="1" applyFont="1"/>
    <xf numFmtId="0" fontId="10" fillId="2" borderId="1" xfId="0" applyFont="1" applyFill="1" applyBorder="1" applyAlignment="1">
      <alignment horizontal="center" vertical="top" wrapText="1"/>
    </xf>
    <xf numFmtId="0" fontId="11" fillId="0" borderId="1" xfId="0" applyFont="1" applyBorder="1"/>
    <xf numFmtId="3" fontId="0" fillId="0" borderId="2" xfId="0" applyNumberFormat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workbookViewId="0">
      <pane ySplit="3" topLeftCell="A37" activePane="bottomLeft" state="frozen"/>
      <selection pane="bottomLeft" activeCell="C40" sqref="C40"/>
    </sheetView>
  </sheetViews>
  <sheetFormatPr defaultRowHeight="12.75" x14ac:dyDescent="0.2"/>
  <cols>
    <col min="1" max="1" width="10.5703125" customWidth="1"/>
    <col min="2" max="2" width="56.85546875" style="1" customWidth="1"/>
    <col min="3" max="3" width="19.5703125" customWidth="1"/>
    <col min="4" max="4" width="22.140625" style="15" customWidth="1"/>
  </cols>
  <sheetData>
    <row r="1" spans="1:4" x14ac:dyDescent="0.2">
      <c r="B1" s="18" t="s">
        <v>95</v>
      </c>
      <c r="C1" s="18"/>
      <c r="D1" s="18"/>
    </row>
    <row r="2" spans="1:4" ht="24" customHeight="1" x14ac:dyDescent="0.35">
      <c r="A2" s="16" t="s">
        <v>93</v>
      </c>
      <c r="B2" s="17"/>
      <c r="C2" s="17"/>
      <c r="D2" s="17"/>
    </row>
    <row r="3" spans="1:4" ht="28.5" customHeight="1" x14ac:dyDescent="0.2">
      <c r="A3" s="2"/>
      <c r="B3" s="3"/>
      <c r="C3" s="2" t="s">
        <v>94</v>
      </c>
      <c r="D3" s="9" t="s">
        <v>98</v>
      </c>
    </row>
    <row r="4" spans="1:4" x14ac:dyDescent="0.2">
      <c r="A4" s="4" t="s">
        <v>0</v>
      </c>
      <c r="B4" s="5" t="s">
        <v>1</v>
      </c>
      <c r="C4" s="11">
        <f>Önkormányzat!C4+Óvoda!C4</f>
        <v>0</v>
      </c>
      <c r="D4" s="11">
        <f>Önkormányzat!D4+Óvoda!D4</f>
        <v>0</v>
      </c>
    </row>
    <row r="5" spans="1:4" x14ac:dyDescent="0.2">
      <c r="A5" s="4" t="s">
        <v>2</v>
      </c>
      <c r="B5" s="5" t="s">
        <v>3</v>
      </c>
      <c r="C5" s="11">
        <f>Önkormányzat!C5+Óvoda!C5</f>
        <v>0</v>
      </c>
      <c r="D5" s="11">
        <f>Önkormányzat!D5+Óvoda!D5</f>
        <v>787402</v>
      </c>
    </row>
    <row r="6" spans="1:4" x14ac:dyDescent="0.2">
      <c r="A6" s="6" t="s">
        <v>4</v>
      </c>
      <c r="B6" s="7" t="s">
        <v>5</v>
      </c>
      <c r="C6" s="12">
        <f>Önkormányzat!C6+Óvoda!C6</f>
        <v>0</v>
      </c>
      <c r="D6" s="12">
        <f>Önkormányzat!D6+Óvoda!D6</f>
        <v>787402</v>
      </c>
    </row>
    <row r="7" spans="1:4" x14ac:dyDescent="0.2">
      <c r="A7" s="4" t="s">
        <v>6</v>
      </c>
      <c r="B7" s="5" t="s">
        <v>7</v>
      </c>
      <c r="C7" s="11">
        <f>Önkormányzat!C7+Óvoda!C7</f>
        <v>284168695</v>
      </c>
      <c r="D7" s="11">
        <f>Önkormányzat!D7+Óvoda!D7</f>
        <v>166251301</v>
      </c>
    </row>
    <row r="8" spans="1:4" x14ac:dyDescent="0.2">
      <c r="A8" s="4" t="s">
        <v>8</v>
      </c>
      <c r="B8" s="5" t="s">
        <v>9</v>
      </c>
      <c r="C8" s="11">
        <f>Önkormányzat!C8+Óvoda!C8</f>
        <v>5792878</v>
      </c>
      <c r="D8" s="11">
        <f>Önkormányzat!D8+Óvoda!D8</f>
        <v>4733012</v>
      </c>
    </row>
    <row r="9" spans="1:4" x14ac:dyDescent="0.2">
      <c r="A9" s="4" t="s">
        <v>10</v>
      </c>
      <c r="B9" s="5" t="s">
        <v>11</v>
      </c>
      <c r="C9" s="11">
        <f>Önkormányzat!C9+Óvoda!C9</f>
        <v>0</v>
      </c>
      <c r="D9" s="11">
        <f>Önkormányzat!D9+Óvoda!D9</f>
        <v>156344</v>
      </c>
    </row>
    <row r="10" spans="1:4" x14ac:dyDescent="0.2">
      <c r="A10" s="6" t="s">
        <v>12</v>
      </c>
      <c r="B10" s="7" t="s">
        <v>13</v>
      </c>
      <c r="C10" s="12">
        <f>Önkormányzat!C10+Óvoda!C10</f>
        <v>289961573</v>
      </c>
      <c r="D10" s="12">
        <f>Önkormányzat!D10+Óvoda!D10</f>
        <v>171140657</v>
      </c>
    </row>
    <row r="11" spans="1:4" x14ac:dyDescent="0.2">
      <c r="A11" s="4" t="s">
        <v>14</v>
      </c>
      <c r="B11" s="5" t="s">
        <v>15</v>
      </c>
      <c r="C11" s="11">
        <f>Önkormányzat!C11+Óvoda!C11</f>
        <v>0</v>
      </c>
      <c r="D11" s="11">
        <f>Önkormányzat!D11+Óvoda!D11</f>
        <v>0</v>
      </c>
    </row>
    <row r="12" spans="1:4" x14ac:dyDescent="0.2">
      <c r="A12" s="4" t="s">
        <v>16</v>
      </c>
      <c r="B12" s="5" t="s">
        <v>17</v>
      </c>
      <c r="C12" s="11">
        <f>Önkormányzat!C12+Óvoda!C12</f>
        <v>0</v>
      </c>
      <c r="D12" s="11">
        <f>Önkormányzat!D12+Óvoda!D12</f>
        <v>0</v>
      </c>
    </row>
    <row r="13" spans="1:4" x14ac:dyDescent="0.2">
      <c r="A13" s="4" t="s">
        <v>18</v>
      </c>
      <c r="B13" s="5" t="s">
        <v>19</v>
      </c>
      <c r="C13" s="11">
        <f>Önkormányzat!C13+Óvoda!C13</f>
        <v>0</v>
      </c>
      <c r="D13" s="11">
        <f>Önkormányzat!D13+Óvoda!D13</f>
        <v>0</v>
      </c>
    </row>
    <row r="14" spans="1:4" x14ac:dyDescent="0.2">
      <c r="A14" s="6" t="s">
        <v>20</v>
      </c>
      <c r="B14" s="7" t="s">
        <v>21</v>
      </c>
      <c r="C14" s="11">
        <f>Önkormányzat!C14+Óvoda!C14</f>
        <v>0</v>
      </c>
      <c r="D14" s="11">
        <f>Önkormányzat!D14+Óvoda!D14</f>
        <v>0</v>
      </c>
    </row>
    <row r="15" spans="1:4" ht="21" x14ac:dyDescent="0.2">
      <c r="A15" s="6" t="s">
        <v>22</v>
      </c>
      <c r="B15" s="7" t="s">
        <v>23</v>
      </c>
      <c r="C15" s="12">
        <f>Önkormányzat!C15+Óvoda!C15</f>
        <v>289961573</v>
      </c>
      <c r="D15" s="12">
        <f>Önkormányzat!D15+Óvoda!D15</f>
        <v>171928059</v>
      </c>
    </row>
    <row r="16" spans="1:4" x14ac:dyDescent="0.2">
      <c r="A16" s="6">
        <v>34</v>
      </c>
      <c r="B16" s="7" t="s">
        <v>96</v>
      </c>
      <c r="C16" s="11">
        <f>Önkormányzat!C16+Óvoda!C16</f>
        <v>0</v>
      </c>
      <c r="D16" s="11">
        <f>Önkormányzat!D16+Óvoda!D16</f>
        <v>0</v>
      </c>
    </row>
    <row r="17" spans="1:4" x14ac:dyDescent="0.2">
      <c r="A17" s="4" t="s">
        <v>24</v>
      </c>
      <c r="B17" s="5" t="s">
        <v>25</v>
      </c>
      <c r="C17" s="11">
        <f>Önkormányzat!C17+Óvoda!C17</f>
        <v>61970</v>
      </c>
      <c r="D17" s="11">
        <f>Önkormányzat!D17+Óvoda!D17</f>
        <v>0</v>
      </c>
    </row>
    <row r="18" spans="1:4" x14ac:dyDescent="0.2">
      <c r="A18" s="4" t="s">
        <v>26</v>
      </c>
      <c r="B18" s="5" t="s">
        <v>27</v>
      </c>
      <c r="C18" s="11">
        <f>Önkormányzat!C18+Óvoda!C18</f>
        <v>0</v>
      </c>
      <c r="D18" s="11">
        <f>Önkormányzat!D18+Óvoda!D18</f>
        <v>0</v>
      </c>
    </row>
    <row r="19" spans="1:4" x14ac:dyDescent="0.2">
      <c r="A19" s="6" t="s">
        <v>28</v>
      </c>
      <c r="B19" s="7" t="s">
        <v>29</v>
      </c>
      <c r="C19" s="12">
        <f>Önkormányzat!C19+Óvoda!C19</f>
        <v>61970</v>
      </c>
      <c r="D19" s="12">
        <f>Önkormányzat!D19+Óvoda!D19</f>
        <v>0</v>
      </c>
    </row>
    <row r="20" spans="1:4" x14ac:dyDescent="0.2">
      <c r="A20" s="4">
        <v>51</v>
      </c>
      <c r="B20" s="5" t="s">
        <v>91</v>
      </c>
      <c r="C20" s="11">
        <f>Önkormányzat!C20+Óvoda!C20</f>
        <v>15593989</v>
      </c>
      <c r="D20" s="11">
        <f>Önkormányzat!D20+Óvoda!D20</f>
        <v>8976440</v>
      </c>
    </row>
    <row r="21" spans="1:4" x14ac:dyDescent="0.2">
      <c r="A21" s="4">
        <v>52</v>
      </c>
      <c r="B21" s="5" t="s">
        <v>92</v>
      </c>
      <c r="C21" s="11">
        <f>Önkormányzat!C21+Óvoda!C21</f>
        <v>0</v>
      </c>
      <c r="D21" s="11">
        <f>Önkormányzat!D21+Óvoda!D21</f>
        <v>0</v>
      </c>
    </row>
    <row r="22" spans="1:4" x14ac:dyDescent="0.2">
      <c r="A22" s="6" t="s">
        <v>30</v>
      </c>
      <c r="B22" s="7"/>
      <c r="C22" s="11">
        <f>Önkormányzat!C22+Óvoda!C22</f>
        <v>15593989</v>
      </c>
      <c r="D22" s="11">
        <f>Önkormányzat!D22+Óvoda!D22</f>
        <v>8976440</v>
      </c>
    </row>
    <row r="23" spans="1:4" x14ac:dyDescent="0.2">
      <c r="A23" s="4" t="s">
        <v>32</v>
      </c>
      <c r="B23" s="7" t="s">
        <v>31</v>
      </c>
      <c r="C23" s="12">
        <f>Önkormányzat!C23+Óvoda!C23</f>
        <v>15655959</v>
      </c>
      <c r="D23" s="12">
        <f>Önkormányzat!D23+Óvoda!D23</f>
        <v>8976440</v>
      </c>
    </row>
    <row r="24" spans="1:4" ht="21" x14ac:dyDescent="0.2">
      <c r="A24" s="4" t="s">
        <v>34</v>
      </c>
      <c r="B24" s="5" t="s">
        <v>33</v>
      </c>
      <c r="C24" s="11"/>
      <c r="D24" s="11"/>
    </row>
    <row r="25" spans="1:4" ht="31.5" x14ac:dyDescent="0.2">
      <c r="A25" s="4" t="s">
        <v>36</v>
      </c>
      <c r="B25" s="5" t="s">
        <v>35</v>
      </c>
      <c r="C25" s="11"/>
      <c r="D25" s="11"/>
    </row>
    <row r="26" spans="1:4" ht="21" x14ac:dyDescent="0.2">
      <c r="A26" s="4" t="s">
        <v>38</v>
      </c>
      <c r="B26" s="5" t="s">
        <v>37</v>
      </c>
      <c r="C26" s="11"/>
      <c r="D26" s="11"/>
    </row>
    <row r="27" spans="1:4" x14ac:dyDescent="0.2">
      <c r="A27" s="4" t="s">
        <v>40</v>
      </c>
      <c r="B27" s="5" t="s">
        <v>39</v>
      </c>
      <c r="C27" s="11"/>
      <c r="D27" s="11"/>
    </row>
    <row r="28" spans="1:4" ht="21" x14ac:dyDescent="0.2">
      <c r="A28" s="4" t="s">
        <v>42</v>
      </c>
      <c r="B28" s="5" t="s">
        <v>41</v>
      </c>
      <c r="C28" s="11"/>
      <c r="D28" s="11"/>
    </row>
    <row r="29" spans="1:4" ht="21" x14ac:dyDescent="0.2">
      <c r="A29" s="4" t="s">
        <v>44</v>
      </c>
      <c r="B29" s="5" t="s">
        <v>43</v>
      </c>
      <c r="C29" s="11"/>
      <c r="D29" s="11"/>
    </row>
    <row r="30" spans="1:4" ht="21" x14ac:dyDescent="0.2">
      <c r="A30" s="4" t="s">
        <v>46</v>
      </c>
      <c r="B30" s="5" t="s">
        <v>45</v>
      </c>
      <c r="C30" s="11"/>
      <c r="D30" s="11"/>
    </row>
    <row r="31" spans="1:4" ht="21" x14ac:dyDescent="0.2">
      <c r="A31" s="6" t="s">
        <v>48</v>
      </c>
      <c r="B31" s="5" t="s">
        <v>47</v>
      </c>
      <c r="C31" s="11"/>
      <c r="D31" s="11"/>
    </row>
    <row r="32" spans="1:4" x14ac:dyDescent="0.2">
      <c r="A32" s="4" t="s">
        <v>50</v>
      </c>
      <c r="B32" s="7" t="s">
        <v>49</v>
      </c>
      <c r="C32" s="11"/>
      <c r="D32" s="11"/>
    </row>
    <row r="33" spans="1:4" x14ac:dyDescent="0.2">
      <c r="A33" s="4" t="s">
        <v>52</v>
      </c>
      <c r="B33" s="5" t="s">
        <v>51</v>
      </c>
      <c r="C33" s="11">
        <f>Önkormányzat!C33+Óvoda!C33</f>
        <v>18675373</v>
      </c>
      <c r="D33" s="11">
        <f>Önkormányzat!D33+Óvoda!D33</f>
        <v>18675373</v>
      </c>
    </row>
    <row r="34" spans="1:4" x14ac:dyDescent="0.2">
      <c r="A34" s="6" t="s">
        <v>54</v>
      </c>
      <c r="B34" s="5" t="s">
        <v>53</v>
      </c>
      <c r="C34" s="11">
        <f>Önkormányzat!C34+Óvoda!C34</f>
        <v>18675373</v>
      </c>
      <c r="D34" s="11">
        <f>Önkormányzat!D34+Óvoda!D34</f>
        <v>18675373</v>
      </c>
    </row>
    <row r="35" spans="1:4" x14ac:dyDescent="0.2">
      <c r="A35" s="6" t="s">
        <v>56</v>
      </c>
      <c r="B35" s="7" t="s">
        <v>55</v>
      </c>
      <c r="C35" s="12">
        <f>Önkormányzat!C35+Óvoda!C35</f>
        <v>250000</v>
      </c>
      <c r="D35" s="12">
        <f>Önkormányzat!D35+Óvoda!D35</f>
        <v>0</v>
      </c>
    </row>
    <row r="36" spans="1:4" x14ac:dyDescent="0.2">
      <c r="A36" s="4" t="s">
        <v>58</v>
      </c>
      <c r="B36" s="7" t="s">
        <v>57</v>
      </c>
      <c r="C36" s="12">
        <f>Önkormányzat!C36+Óvoda!C36</f>
        <v>18925373</v>
      </c>
      <c r="D36" s="12">
        <f>Önkormányzat!D36+Óvoda!D36</f>
        <v>18675373</v>
      </c>
    </row>
    <row r="37" spans="1:4" x14ac:dyDescent="0.2">
      <c r="A37" s="6" t="s">
        <v>60</v>
      </c>
      <c r="B37" s="5" t="s">
        <v>59</v>
      </c>
      <c r="C37" s="11">
        <f>Önkormányzat!C37+Óvoda!C37</f>
        <v>0</v>
      </c>
      <c r="D37" s="11">
        <f>Önkormányzat!D37+Óvoda!D37</f>
        <v>0</v>
      </c>
    </row>
    <row r="38" spans="1:4" x14ac:dyDescent="0.2">
      <c r="A38" s="6" t="s">
        <v>62</v>
      </c>
      <c r="B38" s="7" t="s">
        <v>61</v>
      </c>
      <c r="C38" s="11">
        <f>Önkormányzat!C38+Óvoda!C38</f>
        <v>0</v>
      </c>
      <c r="D38" s="11">
        <f>Önkormányzat!D38+Óvoda!D38</f>
        <v>0</v>
      </c>
    </row>
    <row r="39" spans="1:4" ht="21" customHeight="1" x14ac:dyDescent="0.2">
      <c r="A39" s="4" t="s">
        <v>64</v>
      </c>
      <c r="B39" s="7" t="s">
        <v>63</v>
      </c>
      <c r="C39" s="12">
        <f>Önkormányzat!C39+Óvoda!C39</f>
        <v>324542905</v>
      </c>
      <c r="D39" s="12">
        <f>Önkormányzat!D39+Óvoda!D39</f>
        <v>199579872</v>
      </c>
    </row>
    <row r="40" spans="1:4" x14ac:dyDescent="0.2">
      <c r="A40" s="4" t="s">
        <v>66</v>
      </c>
      <c r="B40" s="5" t="s">
        <v>65</v>
      </c>
      <c r="C40" s="11">
        <f>Önkormányzat!C40+Óvoda!C40</f>
        <v>258187000</v>
      </c>
      <c r="D40" s="11">
        <f>Önkormányzat!D40+Óvoda!D40</f>
        <v>258187000</v>
      </c>
    </row>
    <row r="41" spans="1:4" x14ac:dyDescent="0.2">
      <c r="A41" s="4" t="s">
        <v>68</v>
      </c>
      <c r="B41" s="5" t="s">
        <v>67</v>
      </c>
      <c r="C41" s="11">
        <f>Önkormányzat!C41+Óvoda!C41</f>
        <v>20940000</v>
      </c>
      <c r="D41" s="11">
        <f>Önkormányzat!D41+Óvoda!D41</f>
        <v>20940000</v>
      </c>
    </row>
    <row r="42" spans="1:4" x14ac:dyDescent="0.2">
      <c r="A42" s="4" t="s">
        <v>70</v>
      </c>
      <c r="B42" s="5" t="s">
        <v>69</v>
      </c>
      <c r="C42" s="11">
        <f>Önkormányzat!C42+Óvoda!C42</f>
        <v>-70581000</v>
      </c>
      <c r="D42" s="11">
        <f>Önkormányzat!D42+Óvoda!D42</f>
        <v>41943817</v>
      </c>
    </row>
    <row r="43" spans="1:4" x14ac:dyDescent="0.2">
      <c r="A43" s="6" t="s">
        <v>72</v>
      </c>
      <c r="B43" s="5" t="s">
        <v>71</v>
      </c>
      <c r="C43" s="11">
        <f>Önkormányzat!C43+Óvoda!C43</f>
        <v>112524817</v>
      </c>
      <c r="D43" s="11">
        <f>Önkormányzat!D43+Óvoda!D43</f>
        <v>-126051319</v>
      </c>
    </row>
    <row r="44" spans="1:4" x14ac:dyDescent="0.2">
      <c r="A44" s="4" t="s">
        <v>74</v>
      </c>
      <c r="B44" s="7" t="s">
        <v>73</v>
      </c>
      <c r="C44" s="12">
        <f>Önkormányzat!C44+Óvoda!C44</f>
        <v>321106939</v>
      </c>
      <c r="D44" s="12">
        <f>Önkormányzat!D44+Óvoda!D44</f>
        <v>195055620</v>
      </c>
    </row>
    <row r="45" spans="1:4" x14ac:dyDescent="0.2">
      <c r="A45" s="4">
        <v>181</v>
      </c>
      <c r="B45" s="7" t="s">
        <v>99</v>
      </c>
      <c r="C45" s="12">
        <v>36122</v>
      </c>
      <c r="D45" s="12">
        <v>36122</v>
      </c>
    </row>
    <row r="46" spans="1:4" x14ac:dyDescent="0.2">
      <c r="A46" s="6" t="s">
        <v>76</v>
      </c>
      <c r="B46" s="5" t="s">
        <v>75</v>
      </c>
      <c r="C46" s="11"/>
      <c r="D46" s="11"/>
    </row>
    <row r="47" spans="1:4" x14ac:dyDescent="0.2">
      <c r="A47" s="4" t="s">
        <v>78</v>
      </c>
      <c r="B47" s="7" t="s">
        <v>77</v>
      </c>
      <c r="C47" s="11"/>
      <c r="D47" s="11"/>
    </row>
    <row r="48" spans="1:4" ht="21" x14ac:dyDescent="0.2">
      <c r="A48" s="4" t="s">
        <v>80</v>
      </c>
      <c r="B48" s="5" t="s">
        <v>79</v>
      </c>
      <c r="C48" s="11"/>
      <c r="D48" s="11"/>
    </row>
    <row r="49" spans="1:4" ht="21" x14ac:dyDescent="0.2">
      <c r="A49" s="6" t="s">
        <v>82</v>
      </c>
      <c r="B49" s="5" t="s">
        <v>81</v>
      </c>
      <c r="C49" s="11">
        <f>Önkormányzat!C48+Óvoda!C49</f>
        <v>1290454</v>
      </c>
      <c r="D49" s="11">
        <f>Önkormányzat!D48+Óvoda!D49</f>
        <v>1385044</v>
      </c>
    </row>
    <row r="50" spans="1:4" ht="21" x14ac:dyDescent="0.2">
      <c r="A50" s="6">
        <v>236</v>
      </c>
      <c r="B50" s="7" t="s">
        <v>83</v>
      </c>
      <c r="C50" s="12">
        <f>Önkormányzat!C49+Óvoda!C50</f>
        <v>1290454</v>
      </c>
      <c r="D50" s="12">
        <f>Önkormányzat!D49+Óvoda!D50</f>
        <v>1385044</v>
      </c>
    </row>
    <row r="51" spans="1:4" x14ac:dyDescent="0.2">
      <c r="A51" s="6">
        <v>237</v>
      </c>
      <c r="B51" s="7" t="s">
        <v>97</v>
      </c>
      <c r="C51" s="12">
        <f>Önkormányzat!C50+Óvoda!C51</f>
        <v>0</v>
      </c>
      <c r="D51" s="12">
        <f>Önkormányzat!D50+Óvoda!D51</f>
        <v>660756</v>
      </c>
    </row>
    <row r="52" spans="1:4" x14ac:dyDescent="0.2">
      <c r="A52" s="4" t="s">
        <v>85</v>
      </c>
      <c r="B52" s="7" t="s">
        <v>84</v>
      </c>
      <c r="C52" s="12">
        <f>Önkormányzat!C51+Óvoda!C52</f>
        <v>1290454</v>
      </c>
      <c r="D52" s="12">
        <f>Önkormányzat!D51+Óvoda!D52</f>
        <v>2045800</v>
      </c>
    </row>
    <row r="53" spans="1:4" x14ac:dyDescent="0.2">
      <c r="A53" s="6" t="s">
        <v>87</v>
      </c>
      <c r="B53" s="5" t="s">
        <v>86</v>
      </c>
      <c r="C53" s="11">
        <f>Önkormányzat!C52+Óvoda!C53</f>
        <v>2145512</v>
      </c>
      <c r="D53" s="11">
        <f>Önkormányzat!D52+Óvoda!D53</f>
        <v>2478452</v>
      </c>
    </row>
    <row r="54" spans="1:4" x14ac:dyDescent="0.2">
      <c r="A54" s="6" t="s">
        <v>89</v>
      </c>
      <c r="B54" s="7" t="s">
        <v>88</v>
      </c>
      <c r="C54" s="12">
        <v>2145512</v>
      </c>
      <c r="D54" s="12">
        <v>2478452</v>
      </c>
    </row>
    <row r="55" spans="1:4" ht="19.5" customHeight="1" x14ac:dyDescent="0.2">
      <c r="A55" s="8"/>
      <c r="B55" s="10" t="s">
        <v>90</v>
      </c>
      <c r="C55" s="14">
        <f>Önkormányzat!C54+Óvoda!C55</f>
        <v>324542905</v>
      </c>
      <c r="D55" s="14">
        <f>Önkormányzat!D54+Óvoda!D55</f>
        <v>199579872</v>
      </c>
    </row>
  </sheetData>
  <mergeCells count="2">
    <mergeCell ref="A2:D2"/>
    <mergeCell ref="B1:D1"/>
  </mergeCells>
  <pageMargins left="0.75" right="0.75" top="1" bottom="1" header="0.5" footer="0.5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1" workbookViewId="0">
      <selection activeCell="A45" sqref="A45:XFD45"/>
    </sheetView>
  </sheetViews>
  <sheetFormatPr defaultRowHeight="12.75" x14ac:dyDescent="0.2"/>
  <cols>
    <col min="1" max="1" width="10.5703125" customWidth="1"/>
    <col min="2" max="2" width="56.85546875" style="1" customWidth="1"/>
    <col min="3" max="3" width="19.5703125" customWidth="1"/>
    <col min="4" max="4" width="22.140625" style="15" customWidth="1"/>
  </cols>
  <sheetData>
    <row r="1" spans="1:4" x14ac:dyDescent="0.2">
      <c r="B1" s="18" t="s">
        <v>95</v>
      </c>
      <c r="C1" s="18"/>
      <c r="D1" s="18"/>
    </row>
    <row r="2" spans="1:4" ht="24" customHeight="1" x14ac:dyDescent="0.35">
      <c r="A2" s="16" t="s">
        <v>93</v>
      </c>
      <c r="B2" s="17"/>
      <c r="C2" s="17"/>
      <c r="D2" s="17"/>
    </row>
    <row r="3" spans="1:4" ht="28.5" customHeight="1" x14ac:dyDescent="0.2">
      <c r="A3" s="2"/>
      <c r="B3" s="3"/>
      <c r="C3" s="2" t="s">
        <v>94</v>
      </c>
      <c r="D3" s="9" t="s">
        <v>98</v>
      </c>
    </row>
    <row r="4" spans="1:4" x14ac:dyDescent="0.2">
      <c r="A4" s="4" t="s">
        <v>0</v>
      </c>
      <c r="B4" s="5" t="s">
        <v>1</v>
      </c>
      <c r="C4" s="11"/>
      <c r="D4" s="11"/>
    </row>
    <row r="5" spans="1:4" x14ac:dyDescent="0.2">
      <c r="A5" s="4" t="s">
        <v>2</v>
      </c>
      <c r="B5" s="5" t="s">
        <v>3</v>
      </c>
      <c r="C5" s="11"/>
      <c r="D5" s="11">
        <v>787402</v>
      </c>
    </row>
    <row r="6" spans="1:4" x14ac:dyDescent="0.2">
      <c r="A6" s="6" t="s">
        <v>4</v>
      </c>
      <c r="B6" s="7" t="s">
        <v>5</v>
      </c>
      <c r="C6" s="11"/>
      <c r="D6" s="12">
        <f>D5</f>
        <v>787402</v>
      </c>
    </row>
    <row r="7" spans="1:4" x14ac:dyDescent="0.2">
      <c r="A7" s="4" t="s">
        <v>6</v>
      </c>
      <c r="B7" s="5" t="s">
        <v>7</v>
      </c>
      <c r="C7" s="11">
        <v>284168695</v>
      </c>
      <c r="D7" s="11">
        <v>166251301</v>
      </c>
    </row>
    <row r="8" spans="1:4" x14ac:dyDescent="0.2">
      <c r="A8" s="4" t="s">
        <v>8</v>
      </c>
      <c r="B8" s="5" t="s">
        <v>9</v>
      </c>
      <c r="C8" s="11">
        <v>5792878</v>
      </c>
      <c r="D8" s="11">
        <v>4733012</v>
      </c>
    </row>
    <row r="9" spans="1:4" x14ac:dyDescent="0.2">
      <c r="A9" s="4" t="s">
        <v>10</v>
      </c>
      <c r="B9" s="5" t="s">
        <v>11</v>
      </c>
      <c r="C9" s="11"/>
      <c r="D9" s="11">
        <v>156344</v>
      </c>
    </row>
    <row r="10" spans="1:4" x14ac:dyDescent="0.2">
      <c r="A10" s="6" t="s">
        <v>12</v>
      </c>
      <c r="B10" s="7" t="s">
        <v>13</v>
      </c>
      <c r="C10" s="12">
        <f>SUM(C7:C9)</f>
        <v>289961573</v>
      </c>
      <c r="D10" s="12">
        <f>SUM(D7:D9)</f>
        <v>171140657</v>
      </c>
    </row>
    <row r="11" spans="1:4" x14ac:dyDescent="0.2">
      <c r="A11" s="4" t="s">
        <v>14</v>
      </c>
      <c r="B11" s="5" t="s">
        <v>15</v>
      </c>
      <c r="C11" s="11"/>
      <c r="D11" s="11"/>
    </row>
    <row r="12" spans="1:4" x14ac:dyDescent="0.2">
      <c r="A12" s="4" t="s">
        <v>16</v>
      </c>
      <c r="B12" s="5" t="s">
        <v>17</v>
      </c>
      <c r="C12" s="11"/>
      <c r="D12" s="11"/>
    </row>
    <row r="13" spans="1:4" x14ac:dyDescent="0.2">
      <c r="A13" s="4" t="s">
        <v>18</v>
      </c>
      <c r="B13" s="5" t="s">
        <v>19</v>
      </c>
      <c r="C13" s="11"/>
      <c r="D13" s="11"/>
    </row>
    <row r="14" spans="1:4" x14ac:dyDescent="0.2">
      <c r="A14" s="6" t="s">
        <v>20</v>
      </c>
      <c r="B14" s="7" t="s">
        <v>21</v>
      </c>
      <c r="C14" s="12"/>
      <c r="D14" s="12"/>
    </row>
    <row r="15" spans="1:4" ht="21" x14ac:dyDescent="0.2">
      <c r="A15" s="6" t="s">
        <v>22</v>
      </c>
      <c r="B15" s="7" t="s">
        <v>23</v>
      </c>
      <c r="C15" s="12">
        <f>C6+C10+C14</f>
        <v>289961573</v>
      </c>
      <c r="D15" s="12">
        <f>D6+D10+D14</f>
        <v>171928059</v>
      </c>
    </row>
    <row r="16" spans="1:4" x14ac:dyDescent="0.2">
      <c r="A16" s="6">
        <v>34</v>
      </c>
      <c r="B16" s="7" t="s">
        <v>96</v>
      </c>
      <c r="C16" s="12"/>
      <c r="D16" s="12"/>
    </row>
    <row r="17" spans="1:4" x14ac:dyDescent="0.2">
      <c r="A17" s="4" t="s">
        <v>24</v>
      </c>
      <c r="B17" s="5" t="s">
        <v>25</v>
      </c>
      <c r="C17" s="11">
        <v>41090</v>
      </c>
      <c r="D17" s="11">
        <v>0</v>
      </c>
    </row>
    <row r="18" spans="1:4" x14ac:dyDescent="0.2">
      <c r="A18" s="4" t="s">
        <v>26</v>
      </c>
      <c r="B18" s="5" t="s">
        <v>27</v>
      </c>
      <c r="C18" s="11"/>
      <c r="D18" s="11">
        <v>0</v>
      </c>
    </row>
    <row r="19" spans="1:4" x14ac:dyDescent="0.2">
      <c r="A19" s="6" t="s">
        <v>28</v>
      </c>
      <c r="B19" s="7" t="s">
        <v>29</v>
      </c>
      <c r="C19" s="12">
        <f>C17</f>
        <v>41090</v>
      </c>
      <c r="D19" s="12">
        <f>D17</f>
        <v>0</v>
      </c>
    </row>
    <row r="20" spans="1:4" x14ac:dyDescent="0.2">
      <c r="A20" s="4">
        <v>51</v>
      </c>
      <c r="B20" s="5" t="s">
        <v>91</v>
      </c>
      <c r="C20" s="11">
        <v>13894817</v>
      </c>
      <c r="D20" s="11">
        <v>8245811</v>
      </c>
    </row>
    <row r="21" spans="1:4" x14ac:dyDescent="0.2">
      <c r="A21" s="4">
        <v>52</v>
      </c>
      <c r="B21" s="5" t="s">
        <v>92</v>
      </c>
      <c r="C21" s="11"/>
      <c r="D21" s="11"/>
    </row>
    <row r="22" spans="1:4" x14ac:dyDescent="0.2">
      <c r="A22" s="6" t="s">
        <v>30</v>
      </c>
      <c r="B22" s="7"/>
      <c r="C22" s="12">
        <f>C20</f>
        <v>13894817</v>
      </c>
      <c r="D22" s="12">
        <f>D20+D21</f>
        <v>8245811</v>
      </c>
    </row>
    <row r="23" spans="1:4" x14ac:dyDescent="0.2">
      <c r="A23" s="4" t="s">
        <v>32</v>
      </c>
      <c r="B23" s="7" t="s">
        <v>31</v>
      </c>
      <c r="C23" s="12">
        <f>C19+C22</f>
        <v>13935907</v>
      </c>
      <c r="D23" s="12">
        <f>D22+D19</f>
        <v>8245811</v>
      </c>
    </row>
    <row r="24" spans="1:4" ht="21" x14ac:dyDescent="0.2">
      <c r="A24" s="4" t="s">
        <v>34</v>
      </c>
      <c r="B24" s="5" t="s">
        <v>33</v>
      </c>
      <c r="C24" s="11">
        <v>0</v>
      </c>
      <c r="D24" s="11">
        <v>0</v>
      </c>
    </row>
    <row r="25" spans="1:4" ht="31.5" x14ac:dyDescent="0.2">
      <c r="A25" s="4" t="s">
        <v>36</v>
      </c>
      <c r="B25" s="5" t="s">
        <v>35</v>
      </c>
      <c r="C25" s="11">
        <v>0</v>
      </c>
      <c r="D25" s="11">
        <v>0</v>
      </c>
    </row>
    <row r="26" spans="1:4" ht="21" x14ac:dyDescent="0.2">
      <c r="A26" s="4" t="s">
        <v>38</v>
      </c>
      <c r="B26" s="5" t="s">
        <v>37</v>
      </c>
      <c r="C26" s="11">
        <v>0</v>
      </c>
      <c r="D26" s="11">
        <v>0</v>
      </c>
    </row>
    <row r="27" spans="1:4" x14ac:dyDescent="0.2">
      <c r="A27" s="4" t="s">
        <v>40</v>
      </c>
      <c r="B27" s="5" t="s">
        <v>39</v>
      </c>
      <c r="C27" s="11">
        <v>0</v>
      </c>
      <c r="D27" s="11">
        <v>0</v>
      </c>
    </row>
    <row r="28" spans="1:4" ht="21" x14ac:dyDescent="0.2">
      <c r="A28" s="4" t="s">
        <v>42</v>
      </c>
      <c r="B28" s="5" t="s">
        <v>41</v>
      </c>
      <c r="C28" s="11">
        <v>0</v>
      </c>
      <c r="D28" s="11">
        <v>0</v>
      </c>
    </row>
    <row r="29" spans="1:4" ht="21" x14ac:dyDescent="0.2">
      <c r="A29" s="4" t="s">
        <v>44</v>
      </c>
      <c r="B29" s="5" t="s">
        <v>43</v>
      </c>
      <c r="C29" s="11">
        <v>0</v>
      </c>
      <c r="D29" s="11">
        <v>0</v>
      </c>
    </row>
    <row r="30" spans="1:4" ht="21" x14ac:dyDescent="0.2">
      <c r="A30" s="4" t="s">
        <v>46</v>
      </c>
      <c r="B30" s="5" t="s">
        <v>45</v>
      </c>
      <c r="C30" s="11"/>
      <c r="D30" s="11">
        <v>0</v>
      </c>
    </row>
    <row r="31" spans="1:4" ht="21" x14ac:dyDescent="0.2">
      <c r="A31" s="6" t="s">
        <v>48</v>
      </c>
      <c r="B31" s="5" t="s">
        <v>47</v>
      </c>
      <c r="C31" s="11"/>
      <c r="D31" s="11">
        <v>0</v>
      </c>
    </row>
    <row r="32" spans="1:4" x14ac:dyDescent="0.2">
      <c r="A32" s="4" t="s">
        <v>50</v>
      </c>
      <c r="B32" s="7" t="s">
        <v>49</v>
      </c>
      <c r="C32" s="11"/>
      <c r="D32" s="11">
        <v>0</v>
      </c>
    </row>
    <row r="33" spans="1:4" x14ac:dyDescent="0.2">
      <c r="A33" s="4" t="s">
        <v>52</v>
      </c>
      <c r="B33" s="5" t="s">
        <v>51</v>
      </c>
      <c r="C33" s="11">
        <v>18675373</v>
      </c>
      <c r="D33" s="11">
        <v>18675373</v>
      </c>
    </row>
    <row r="34" spans="1:4" x14ac:dyDescent="0.2">
      <c r="A34" s="6" t="s">
        <v>54</v>
      </c>
      <c r="B34" s="5" t="s">
        <v>53</v>
      </c>
      <c r="C34" s="11">
        <v>18675373</v>
      </c>
      <c r="D34" s="11">
        <v>18675373</v>
      </c>
    </row>
    <row r="35" spans="1:4" x14ac:dyDescent="0.2">
      <c r="A35" s="6" t="s">
        <v>56</v>
      </c>
      <c r="B35" s="7" t="s">
        <v>55</v>
      </c>
      <c r="C35" s="12">
        <v>250000</v>
      </c>
      <c r="D35" s="12">
        <v>0</v>
      </c>
    </row>
    <row r="36" spans="1:4" x14ac:dyDescent="0.2">
      <c r="A36" s="4" t="s">
        <v>58</v>
      </c>
      <c r="B36" s="7" t="s">
        <v>57</v>
      </c>
      <c r="C36" s="12">
        <v>18925373</v>
      </c>
      <c r="D36" s="12">
        <f>D33</f>
        <v>18675373</v>
      </c>
    </row>
    <row r="37" spans="1:4" x14ac:dyDescent="0.2">
      <c r="A37" s="6" t="s">
        <v>60</v>
      </c>
      <c r="B37" s="5" t="s">
        <v>59</v>
      </c>
      <c r="C37" s="11">
        <v>0</v>
      </c>
      <c r="D37" s="11">
        <v>0</v>
      </c>
    </row>
    <row r="38" spans="1:4" x14ac:dyDescent="0.2">
      <c r="A38" s="6" t="s">
        <v>62</v>
      </c>
      <c r="B38" s="7" t="s">
        <v>61</v>
      </c>
      <c r="C38" s="12">
        <v>0</v>
      </c>
      <c r="D38" s="12">
        <v>0</v>
      </c>
    </row>
    <row r="39" spans="1:4" ht="21" customHeight="1" x14ac:dyDescent="0.2">
      <c r="A39" s="4" t="s">
        <v>64</v>
      </c>
      <c r="B39" s="7" t="s">
        <v>63</v>
      </c>
      <c r="C39" s="13">
        <f>C15+C23+C36</f>
        <v>322822853</v>
      </c>
      <c r="D39" s="13">
        <f>D15+D16+D22+D36</f>
        <v>198849243</v>
      </c>
    </row>
    <row r="40" spans="1:4" x14ac:dyDescent="0.2">
      <c r="A40" s="4" t="s">
        <v>66</v>
      </c>
      <c r="B40" s="5" t="s">
        <v>65</v>
      </c>
      <c r="C40" s="11">
        <v>258187000</v>
      </c>
      <c r="D40" s="11">
        <v>258187000</v>
      </c>
    </row>
    <row r="41" spans="1:4" x14ac:dyDescent="0.2">
      <c r="A41" s="4" t="s">
        <v>68</v>
      </c>
      <c r="B41" s="5" t="s">
        <v>67</v>
      </c>
      <c r="C41" s="11">
        <v>20940000</v>
      </c>
      <c r="D41" s="11">
        <v>20940000</v>
      </c>
    </row>
    <row r="42" spans="1:4" x14ac:dyDescent="0.2">
      <c r="A42" s="4" t="s">
        <v>70</v>
      </c>
      <c r="B42" s="5" t="s">
        <v>69</v>
      </c>
      <c r="C42" s="11">
        <v>-69569000</v>
      </c>
      <c r="D42" s="11">
        <v>40997376</v>
      </c>
    </row>
    <row r="43" spans="1:4" x14ac:dyDescent="0.2">
      <c r="A43" s="6" t="s">
        <v>72</v>
      </c>
      <c r="B43" s="5" t="s">
        <v>71</v>
      </c>
      <c r="C43" s="11">
        <v>110566376</v>
      </c>
      <c r="D43" s="11">
        <v>-124833163</v>
      </c>
    </row>
    <row r="44" spans="1:4" x14ac:dyDescent="0.2">
      <c r="A44" s="4" t="s">
        <v>74</v>
      </c>
      <c r="B44" s="7" t="s">
        <v>73</v>
      </c>
      <c r="C44" s="12">
        <f>SUM(C40:C43)</f>
        <v>320124376</v>
      </c>
      <c r="D44" s="12">
        <f>SUM(D40:D43)</f>
        <v>195291213</v>
      </c>
    </row>
    <row r="45" spans="1:4" x14ac:dyDescent="0.2">
      <c r="A45" s="6" t="s">
        <v>76</v>
      </c>
      <c r="B45" s="5" t="s">
        <v>75</v>
      </c>
      <c r="C45" s="11">
        <v>0</v>
      </c>
      <c r="D45" s="11">
        <v>0</v>
      </c>
    </row>
    <row r="46" spans="1:4" x14ac:dyDescent="0.2">
      <c r="A46" s="4" t="s">
        <v>78</v>
      </c>
      <c r="B46" s="7" t="s">
        <v>77</v>
      </c>
      <c r="C46" s="11">
        <v>0</v>
      </c>
      <c r="D46" s="11">
        <v>0</v>
      </c>
    </row>
    <row r="47" spans="1:4" ht="21" x14ac:dyDescent="0.2">
      <c r="A47" s="4" t="s">
        <v>80</v>
      </c>
      <c r="B47" s="5" t="s">
        <v>79</v>
      </c>
      <c r="C47" s="11">
        <v>0</v>
      </c>
      <c r="D47" s="11">
        <v>0</v>
      </c>
    </row>
    <row r="48" spans="1:4" ht="21" x14ac:dyDescent="0.2">
      <c r="A48" s="6" t="s">
        <v>82</v>
      </c>
      <c r="B48" s="5" t="s">
        <v>81</v>
      </c>
      <c r="C48" s="11">
        <v>1290454</v>
      </c>
      <c r="D48" s="11">
        <v>1385044</v>
      </c>
    </row>
    <row r="49" spans="1:4" ht="21" x14ac:dyDescent="0.2">
      <c r="A49" s="6">
        <v>236</v>
      </c>
      <c r="B49" s="7" t="s">
        <v>83</v>
      </c>
      <c r="C49" s="12">
        <f>C48</f>
        <v>1290454</v>
      </c>
      <c r="D49" s="12">
        <f>D48</f>
        <v>1385044</v>
      </c>
    </row>
    <row r="50" spans="1:4" x14ac:dyDescent="0.2">
      <c r="A50" s="6">
        <v>237</v>
      </c>
      <c r="B50" s="7" t="s">
        <v>97</v>
      </c>
      <c r="C50" s="11"/>
      <c r="D50" s="12">
        <v>660756</v>
      </c>
    </row>
    <row r="51" spans="1:4" x14ac:dyDescent="0.2">
      <c r="A51" s="4" t="s">
        <v>85</v>
      </c>
      <c r="B51" s="7" t="s">
        <v>84</v>
      </c>
      <c r="C51" s="12">
        <f>C49+C50</f>
        <v>1290454</v>
      </c>
      <c r="D51" s="12">
        <f>D49+D50</f>
        <v>2045800</v>
      </c>
    </row>
    <row r="52" spans="1:4" x14ac:dyDescent="0.2">
      <c r="A52" s="6" t="s">
        <v>87</v>
      </c>
      <c r="B52" s="5" t="s">
        <v>86</v>
      </c>
      <c r="C52" s="12">
        <v>1408023</v>
      </c>
      <c r="D52" s="12">
        <v>1512230</v>
      </c>
    </row>
    <row r="53" spans="1:4" x14ac:dyDescent="0.2">
      <c r="A53" s="6" t="s">
        <v>89</v>
      </c>
      <c r="B53" s="7" t="s">
        <v>88</v>
      </c>
      <c r="C53" s="11"/>
      <c r="D53" s="11"/>
    </row>
    <row r="54" spans="1:4" ht="19.5" customHeight="1" x14ac:dyDescent="0.2">
      <c r="A54" s="8"/>
      <c r="B54" s="10" t="s">
        <v>90</v>
      </c>
      <c r="C54" s="14">
        <f>C44+C51+C52</f>
        <v>322822853</v>
      </c>
      <c r="D54" s="14">
        <f>D44+D51+D52</f>
        <v>198849243</v>
      </c>
    </row>
  </sheetData>
  <mergeCells count="2">
    <mergeCell ref="B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2" workbookViewId="0">
      <selection activeCell="C40" sqref="C40"/>
    </sheetView>
  </sheetViews>
  <sheetFormatPr defaultRowHeight="12.75" x14ac:dyDescent="0.2"/>
  <cols>
    <col min="1" max="1" width="10.5703125" customWidth="1"/>
    <col min="2" max="2" width="56.85546875" style="1" customWidth="1"/>
    <col min="3" max="3" width="19.5703125" customWidth="1"/>
    <col min="4" max="4" width="22.140625" style="15" customWidth="1"/>
  </cols>
  <sheetData>
    <row r="1" spans="1:4" x14ac:dyDescent="0.2">
      <c r="B1" s="18" t="s">
        <v>95</v>
      </c>
      <c r="C1" s="18"/>
      <c r="D1" s="18"/>
    </row>
    <row r="2" spans="1:4" ht="24" customHeight="1" x14ac:dyDescent="0.35">
      <c r="A2" s="16" t="s">
        <v>93</v>
      </c>
      <c r="B2" s="17"/>
      <c r="C2" s="17"/>
      <c r="D2" s="17"/>
    </row>
    <row r="3" spans="1:4" ht="28.5" customHeight="1" x14ac:dyDescent="0.2">
      <c r="A3" s="2"/>
      <c r="B3" s="3"/>
      <c r="C3" s="2" t="s">
        <v>94</v>
      </c>
      <c r="D3" s="9" t="s">
        <v>98</v>
      </c>
    </row>
    <row r="4" spans="1:4" x14ac:dyDescent="0.2">
      <c r="A4" s="4" t="s">
        <v>0</v>
      </c>
      <c r="B4" s="5" t="s">
        <v>1</v>
      </c>
      <c r="C4" s="11"/>
      <c r="D4" s="11"/>
    </row>
    <row r="5" spans="1:4" x14ac:dyDescent="0.2">
      <c r="A5" s="4" t="s">
        <v>2</v>
      </c>
      <c r="B5" s="5" t="s">
        <v>3</v>
      </c>
      <c r="C5" s="11"/>
      <c r="D5" s="11"/>
    </row>
    <row r="6" spans="1:4" x14ac:dyDescent="0.2">
      <c r="A6" s="6" t="s">
        <v>4</v>
      </c>
      <c r="B6" s="7" t="s">
        <v>5</v>
      </c>
      <c r="C6" s="11"/>
      <c r="D6" s="12">
        <f>D5</f>
        <v>0</v>
      </c>
    </row>
    <row r="7" spans="1:4" x14ac:dyDescent="0.2">
      <c r="A7" s="4" t="s">
        <v>6</v>
      </c>
      <c r="B7" s="5" t="s">
        <v>7</v>
      </c>
      <c r="C7" s="11"/>
      <c r="D7" s="11"/>
    </row>
    <row r="8" spans="1:4" x14ac:dyDescent="0.2">
      <c r="A8" s="4" t="s">
        <v>8</v>
      </c>
      <c r="B8" s="5" t="s">
        <v>9</v>
      </c>
      <c r="C8" s="11"/>
      <c r="D8" s="11"/>
    </row>
    <row r="9" spans="1:4" x14ac:dyDescent="0.2">
      <c r="A9" s="4" t="s">
        <v>10</v>
      </c>
      <c r="B9" s="5" t="s">
        <v>11</v>
      </c>
      <c r="C9" s="11"/>
      <c r="D9" s="11"/>
    </row>
    <row r="10" spans="1:4" x14ac:dyDescent="0.2">
      <c r="A10" s="6" t="s">
        <v>12</v>
      </c>
      <c r="B10" s="7" t="s">
        <v>13</v>
      </c>
      <c r="C10" s="12"/>
      <c r="D10" s="12">
        <f>SUM(D7:D9)</f>
        <v>0</v>
      </c>
    </row>
    <row r="11" spans="1:4" x14ac:dyDescent="0.2">
      <c r="A11" s="4" t="s">
        <v>14</v>
      </c>
      <c r="B11" s="5" t="s">
        <v>15</v>
      </c>
      <c r="C11" s="11"/>
      <c r="D11" s="11"/>
    </row>
    <row r="12" spans="1:4" x14ac:dyDescent="0.2">
      <c r="A12" s="4" t="s">
        <v>16</v>
      </c>
      <c r="B12" s="5" t="s">
        <v>17</v>
      </c>
      <c r="C12" s="11"/>
      <c r="D12" s="11"/>
    </row>
    <row r="13" spans="1:4" x14ac:dyDescent="0.2">
      <c r="A13" s="4" t="s">
        <v>18</v>
      </c>
      <c r="B13" s="5" t="s">
        <v>19</v>
      </c>
      <c r="C13" s="11"/>
      <c r="D13" s="11"/>
    </row>
    <row r="14" spans="1:4" x14ac:dyDescent="0.2">
      <c r="A14" s="6" t="s">
        <v>20</v>
      </c>
      <c r="B14" s="7" t="s">
        <v>21</v>
      </c>
      <c r="C14" s="12"/>
      <c r="D14" s="12"/>
    </row>
    <row r="15" spans="1:4" ht="21" x14ac:dyDescent="0.2">
      <c r="A15" s="6" t="s">
        <v>22</v>
      </c>
      <c r="B15" s="7" t="s">
        <v>23</v>
      </c>
      <c r="C15" s="12"/>
      <c r="D15" s="12">
        <f>D6+D10+D14</f>
        <v>0</v>
      </c>
    </row>
    <row r="16" spans="1:4" x14ac:dyDescent="0.2">
      <c r="A16" s="6">
        <v>34</v>
      </c>
      <c r="B16" s="7" t="s">
        <v>96</v>
      </c>
      <c r="C16" s="12"/>
      <c r="D16" s="12"/>
    </row>
    <row r="17" spans="1:4" x14ac:dyDescent="0.2">
      <c r="A17" s="4" t="s">
        <v>24</v>
      </c>
      <c r="B17" s="5" t="s">
        <v>25</v>
      </c>
      <c r="C17" s="11">
        <v>20880</v>
      </c>
      <c r="D17" s="11">
        <v>0</v>
      </c>
    </row>
    <row r="18" spans="1:4" x14ac:dyDescent="0.2">
      <c r="A18" s="4" t="s">
        <v>26</v>
      </c>
      <c r="B18" s="5" t="s">
        <v>27</v>
      </c>
      <c r="C18" s="11"/>
      <c r="D18" s="11"/>
    </row>
    <row r="19" spans="1:4" x14ac:dyDescent="0.2">
      <c r="A19" s="6" t="s">
        <v>28</v>
      </c>
      <c r="B19" s="7" t="s">
        <v>29</v>
      </c>
      <c r="C19" s="12">
        <f>C17</f>
        <v>20880</v>
      </c>
      <c r="D19" s="12">
        <f>D17</f>
        <v>0</v>
      </c>
    </row>
    <row r="20" spans="1:4" x14ac:dyDescent="0.2">
      <c r="A20" s="4">
        <v>51</v>
      </c>
      <c r="B20" s="5" t="s">
        <v>91</v>
      </c>
      <c r="C20" s="11">
        <v>1699172</v>
      </c>
      <c r="D20" s="11">
        <v>730629</v>
      </c>
    </row>
    <row r="21" spans="1:4" x14ac:dyDescent="0.2">
      <c r="A21" s="4">
        <v>52</v>
      </c>
      <c r="B21" s="5" t="s">
        <v>92</v>
      </c>
      <c r="C21" s="11"/>
      <c r="D21" s="11"/>
    </row>
    <row r="22" spans="1:4" x14ac:dyDescent="0.2">
      <c r="A22" s="6" t="s">
        <v>30</v>
      </c>
      <c r="B22" s="7"/>
      <c r="C22" s="12">
        <f>C20</f>
        <v>1699172</v>
      </c>
      <c r="D22" s="12">
        <f>D20+D21</f>
        <v>730629</v>
      </c>
    </row>
    <row r="23" spans="1:4" x14ac:dyDescent="0.2">
      <c r="A23" s="4" t="s">
        <v>32</v>
      </c>
      <c r="B23" s="7" t="s">
        <v>31</v>
      </c>
      <c r="C23" s="12">
        <f>C22+C19</f>
        <v>1720052</v>
      </c>
      <c r="D23" s="12">
        <f>D22+D19</f>
        <v>730629</v>
      </c>
    </row>
    <row r="24" spans="1:4" ht="21" x14ac:dyDescent="0.2">
      <c r="A24" s="4" t="s">
        <v>34</v>
      </c>
      <c r="B24" s="5" t="s">
        <v>33</v>
      </c>
      <c r="C24" s="11"/>
      <c r="D24" s="11">
        <v>0</v>
      </c>
    </row>
    <row r="25" spans="1:4" ht="31.5" x14ac:dyDescent="0.2">
      <c r="A25" s="4" t="s">
        <v>36</v>
      </c>
      <c r="B25" s="5" t="s">
        <v>35</v>
      </c>
      <c r="C25" s="11"/>
      <c r="D25" s="11">
        <v>0</v>
      </c>
    </row>
    <row r="26" spans="1:4" ht="21" x14ac:dyDescent="0.2">
      <c r="A26" s="4" t="s">
        <v>38</v>
      </c>
      <c r="B26" s="5" t="s">
        <v>37</v>
      </c>
      <c r="C26" s="11"/>
      <c r="D26" s="11">
        <v>0</v>
      </c>
    </row>
    <row r="27" spans="1:4" x14ac:dyDescent="0.2">
      <c r="A27" s="4" t="s">
        <v>40</v>
      </c>
      <c r="B27" s="5" t="s">
        <v>39</v>
      </c>
      <c r="C27" s="11"/>
      <c r="D27" s="11">
        <v>0</v>
      </c>
    </row>
    <row r="28" spans="1:4" ht="21" x14ac:dyDescent="0.2">
      <c r="A28" s="4" t="s">
        <v>42</v>
      </c>
      <c r="B28" s="5" t="s">
        <v>41</v>
      </c>
      <c r="C28" s="11"/>
      <c r="D28" s="11">
        <v>0</v>
      </c>
    </row>
    <row r="29" spans="1:4" ht="21" x14ac:dyDescent="0.2">
      <c r="A29" s="4" t="s">
        <v>44</v>
      </c>
      <c r="B29" s="5" t="s">
        <v>43</v>
      </c>
      <c r="C29" s="11"/>
      <c r="D29" s="11">
        <v>0</v>
      </c>
    </row>
    <row r="30" spans="1:4" ht="21" x14ac:dyDescent="0.2">
      <c r="A30" s="4" t="s">
        <v>46</v>
      </c>
      <c r="B30" s="5" t="s">
        <v>45</v>
      </c>
      <c r="C30" s="11"/>
      <c r="D30" s="11">
        <v>0</v>
      </c>
    </row>
    <row r="31" spans="1:4" ht="21" x14ac:dyDescent="0.2">
      <c r="A31" s="6" t="s">
        <v>48</v>
      </c>
      <c r="B31" s="5" t="s">
        <v>47</v>
      </c>
      <c r="C31" s="11"/>
      <c r="D31" s="11">
        <v>0</v>
      </c>
    </row>
    <row r="32" spans="1:4" x14ac:dyDescent="0.2">
      <c r="A32" s="4" t="s">
        <v>50</v>
      </c>
      <c r="B32" s="7" t="s">
        <v>49</v>
      </c>
      <c r="C32" s="11"/>
      <c r="D32" s="11">
        <v>0</v>
      </c>
    </row>
    <row r="33" spans="1:4" x14ac:dyDescent="0.2">
      <c r="A33" s="4" t="s">
        <v>52</v>
      </c>
      <c r="B33" s="5" t="s">
        <v>51</v>
      </c>
      <c r="C33" s="11"/>
      <c r="D33" s="11">
        <v>0</v>
      </c>
    </row>
    <row r="34" spans="1:4" x14ac:dyDescent="0.2">
      <c r="A34" s="6" t="s">
        <v>54</v>
      </c>
      <c r="B34" s="5" t="s">
        <v>53</v>
      </c>
      <c r="C34" s="11"/>
      <c r="D34" s="11">
        <v>0</v>
      </c>
    </row>
    <row r="35" spans="1:4" x14ac:dyDescent="0.2">
      <c r="A35" s="6" t="s">
        <v>56</v>
      </c>
      <c r="B35" s="7" t="s">
        <v>55</v>
      </c>
      <c r="C35" s="12"/>
      <c r="D35" s="12">
        <v>0</v>
      </c>
    </row>
    <row r="36" spans="1:4" x14ac:dyDescent="0.2">
      <c r="A36" s="4" t="s">
        <v>58</v>
      </c>
      <c r="B36" s="7" t="s">
        <v>57</v>
      </c>
      <c r="C36" s="11"/>
      <c r="D36" s="11">
        <v>0</v>
      </c>
    </row>
    <row r="37" spans="1:4" x14ac:dyDescent="0.2">
      <c r="A37" s="6" t="s">
        <v>60</v>
      </c>
      <c r="B37" s="5" t="s">
        <v>59</v>
      </c>
      <c r="C37" s="11"/>
      <c r="D37" s="11">
        <v>0</v>
      </c>
    </row>
    <row r="38" spans="1:4" x14ac:dyDescent="0.2">
      <c r="A38" s="6" t="s">
        <v>62</v>
      </c>
      <c r="B38" s="7" t="s">
        <v>61</v>
      </c>
      <c r="C38" s="12"/>
      <c r="D38" s="12">
        <v>0</v>
      </c>
    </row>
    <row r="39" spans="1:4" ht="21" customHeight="1" x14ac:dyDescent="0.2">
      <c r="A39" s="4" t="s">
        <v>64</v>
      </c>
      <c r="B39" s="7" t="s">
        <v>63</v>
      </c>
      <c r="C39" s="13">
        <f>C23</f>
        <v>1720052</v>
      </c>
      <c r="D39" s="13">
        <f>D15+D16+D22</f>
        <v>730629</v>
      </c>
    </row>
    <row r="40" spans="1:4" x14ac:dyDescent="0.2">
      <c r="A40" s="4" t="s">
        <v>66</v>
      </c>
      <c r="B40" s="5" t="s">
        <v>65</v>
      </c>
      <c r="C40" s="11"/>
      <c r="D40" s="11"/>
    </row>
    <row r="41" spans="1:4" x14ac:dyDescent="0.2">
      <c r="A41" s="4" t="s">
        <v>68</v>
      </c>
      <c r="B41" s="5" t="s">
        <v>67</v>
      </c>
      <c r="C41" s="11"/>
      <c r="D41" s="11"/>
    </row>
    <row r="42" spans="1:4" x14ac:dyDescent="0.2">
      <c r="A42" s="4" t="s">
        <v>70</v>
      </c>
      <c r="B42" s="5" t="s">
        <v>69</v>
      </c>
      <c r="C42" s="11">
        <v>-1012000</v>
      </c>
      <c r="D42" s="11">
        <v>946441</v>
      </c>
    </row>
    <row r="43" spans="1:4" x14ac:dyDescent="0.2">
      <c r="A43" s="6" t="s">
        <v>72</v>
      </c>
      <c r="B43" s="5" t="s">
        <v>71</v>
      </c>
      <c r="C43" s="11">
        <v>1958441</v>
      </c>
      <c r="D43" s="11">
        <v>-1218156</v>
      </c>
    </row>
    <row r="44" spans="1:4" x14ac:dyDescent="0.2">
      <c r="A44" s="4" t="s">
        <v>74</v>
      </c>
      <c r="B44" s="7" t="s">
        <v>73</v>
      </c>
      <c r="C44" s="12">
        <f>C42+C43+C45</f>
        <v>982563</v>
      </c>
      <c r="D44" s="12">
        <f>SUM(D40:D43)+D45</f>
        <v>-235593</v>
      </c>
    </row>
    <row r="45" spans="1:4" x14ac:dyDescent="0.2">
      <c r="A45" s="4">
        <v>181</v>
      </c>
      <c r="B45" s="7" t="s">
        <v>99</v>
      </c>
      <c r="C45" s="12">
        <v>36122</v>
      </c>
      <c r="D45" s="12">
        <v>36122</v>
      </c>
    </row>
    <row r="46" spans="1:4" x14ac:dyDescent="0.2">
      <c r="A46" s="6" t="s">
        <v>76</v>
      </c>
      <c r="B46" s="5" t="s">
        <v>75</v>
      </c>
      <c r="C46" s="11"/>
      <c r="D46" s="11">
        <v>0</v>
      </c>
    </row>
    <row r="47" spans="1:4" x14ac:dyDescent="0.2">
      <c r="A47" s="4" t="s">
        <v>78</v>
      </c>
      <c r="B47" s="7" t="s">
        <v>77</v>
      </c>
      <c r="C47" s="11"/>
      <c r="D47" s="11">
        <v>0</v>
      </c>
    </row>
    <row r="48" spans="1:4" ht="21" x14ac:dyDescent="0.2">
      <c r="A48" s="4" t="s">
        <v>80</v>
      </c>
      <c r="B48" s="5" t="s">
        <v>79</v>
      </c>
      <c r="C48" s="11"/>
      <c r="D48" s="11">
        <v>0</v>
      </c>
    </row>
    <row r="49" spans="1:4" ht="21" x14ac:dyDescent="0.2">
      <c r="A49" s="6" t="s">
        <v>82</v>
      </c>
      <c r="B49" s="5" t="s">
        <v>81</v>
      </c>
      <c r="C49" s="11"/>
      <c r="D49" s="11"/>
    </row>
    <row r="50" spans="1:4" ht="21" x14ac:dyDescent="0.2">
      <c r="A50" s="6">
        <v>236</v>
      </c>
      <c r="B50" s="7" t="s">
        <v>83</v>
      </c>
      <c r="C50" s="11"/>
      <c r="D50" s="12">
        <f>D49</f>
        <v>0</v>
      </c>
    </row>
    <row r="51" spans="1:4" x14ac:dyDescent="0.2">
      <c r="A51" s="6">
        <v>237</v>
      </c>
      <c r="B51" s="7" t="s">
        <v>97</v>
      </c>
      <c r="C51" s="11"/>
      <c r="D51" s="12"/>
    </row>
    <row r="52" spans="1:4" x14ac:dyDescent="0.2">
      <c r="A52" s="4" t="s">
        <v>85</v>
      </c>
      <c r="B52" s="7" t="s">
        <v>84</v>
      </c>
      <c r="C52" s="11"/>
      <c r="D52" s="12">
        <f>D50+D51</f>
        <v>0</v>
      </c>
    </row>
    <row r="53" spans="1:4" x14ac:dyDescent="0.2">
      <c r="A53" s="6" t="s">
        <v>87</v>
      </c>
      <c r="B53" s="5" t="s">
        <v>86</v>
      </c>
      <c r="C53" s="12">
        <v>737489</v>
      </c>
      <c r="D53" s="12">
        <v>966222</v>
      </c>
    </row>
    <row r="54" spans="1:4" x14ac:dyDescent="0.2">
      <c r="A54" s="6" t="s">
        <v>89</v>
      </c>
      <c r="B54" s="7" t="s">
        <v>88</v>
      </c>
      <c r="C54" s="11"/>
      <c r="D54" s="11"/>
    </row>
    <row r="55" spans="1:4" ht="19.5" customHeight="1" x14ac:dyDescent="0.2">
      <c r="A55" s="8"/>
      <c r="B55" s="10" t="s">
        <v>90</v>
      </c>
      <c r="C55" s="14">
        <f>C44+C52+C53</f>
        <v>1720052</v>
      </c>
      <c r="D55" s="14">
        <f>D44+D52+D53</f>
        <v>730629</v>
      </c>
    </row>
  </sheetData>
  <mergeCells count="2">
    <mergeCell ref="B1:D1"/>
    <mergeCell ref="A2:D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Összevont</vt:lpstr>
      <vt:lpstr>Önkormányzat</vt:lpstr>
      <vt:lpstr>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Dudásné Judit</cp:lastModifiedBy>
  <cp:lastPrinted>2017-05-19T07:53:35Z</cp:lastPrinted>
  <dcterms:created xsi:type="dcterms:W3CDTF">2016-05-11T08:35:13Z</dcterms:created>
  <dcterms:modified xsi:type="dcterms:W3CDTF">2018-05-16T19:22:44Z</dcterms:modified>
</cp:coreProperties>
</file>