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11790" activeTab="0"/>
  </bookViews>
  <sheets>
    <sheet name="2017." sheetId="1" r:id="rId1"/>
    <sheet name="2017 int" sheetId="2" r:id="rId2"/>
  </sheets>
  <definedNames/>
  <calcPr fullCalcOnLoad="1"/>
</workbook>
</file>

<file path=xl/sharedStrings.xml><?xml version="1.0" encoding="utf-8"?>
<sst xmlns="http://schemas.openxmlformats.org/spreadsheetml/2006/main" count="201" uniqueCount="107">
  <si>
    <t>#</t>
  </si>
  <si>
    <t>Megnevezés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</si>
  <si>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</si>
  <si>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</si>
  <si>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</si>
  <si>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</si>
  <si>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</si>
  <si>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</si>
  <si>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</si>
  <si>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</si>
  <si>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</si>
  <si>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</si>
  <si>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</si>
  <si>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</si>
  <si>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</si>
  <si>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</si>
  <si>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</si>
  <si>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</si>
  <si>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</si>
  <si>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</si>
  <si>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</si>
  <si>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</si>
  <si>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</si>
  <si>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</si>
  <si>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</si>
  <si>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</si>
  <si>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</si>
  <si>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</si>
  <si>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</si>
  <si>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</si>
  <si>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</si>
  <si>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</si>
  <si>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</si>
  <si>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</si>
  <si>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</si>
  <si>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</si>
  <si>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</si>
  <si>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</si>
  <si>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</si>
  <si>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</si>
  <si>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</si>
  <si>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</si>
  <si>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</si>
  <si>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Önkormányzat</t>
  </si>
  <si>
    <t>Polgármesteri Hivatal</t>
  </si>
  <si>
    <t>BLESZ</t>
  </si>
  <si>
    <t>BL Közterület- felügyelet</t>
  </si>
  <si>
    <t>Gazdasági szervezettel nem rendelkező intézmények</t>
  </si>
  <si>
    <t>MINDÖSSZESEN</t>
  </si>
  <si>
    <t>Belváros-Lipótváros Önkormányzatának eredménykimutatása</t>
  </si>
  <si>
    <t>ezer Ft-ban</t>
  </si>
  <si>
    <t>Balaton Óvoda</t>
  </si>
  <si>
    <t>Tesz-vesz Óvoda</t>
  </si>
  <si>
    <t>Bástya Óvoda</t>
  </si>
  <si>
    <t>Játékkal-mesével Óvoda</t>
  </si>
  <si>
    <t>ESZI</t>
  </si>
  <si>
    <t>Bölcsőde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</si>
  <si>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</si>
  <si>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</si>
  <si>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</si>
  <si>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</si>
  <si>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</si>
  <si>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</si>
  <si>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</si>
  <si>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</si>
  <si>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</si>
  <si>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</si>
  <si>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</si>
  <si>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13 Eladott (közvetített) szolgáltatások értéke</t>
  </si>
  <si>
    <t>IV Anyagjellegű ráfordítások (=10+11+12+13)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</si>
  <si>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</si>
  <si>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</si>
  <si>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</si>
  <si>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</si>
  <si>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</si>
  <si>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</si>
  <si>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17 Kapott (járó) osztalék és részesedés</t>
  </si>
  <si>
    <t>20 Egyéb kapott (járó) kamatok és kamatjellegű eredményszemléletű bevételek</t>
  </si>
  <si>
    <t>21 Pénzügyi műveletek egyéb eredményszemléletű bevételei (&gt;=21a+21b)</t>
  </si>
  <si>
    <t>21b - ebből: egyéb pénzeszközök mérlegfordulónapi értékelése során megállapított (nem realizált) árfolyamnyeresége</t>
  </si>
  <si>
    <t>VIII Pénzügyi műveletek eredményszemléletű bevételei (=17+18+19+20+21)</t>
  </si>
  <si>
    <t>22 Részesedésekből származó ráfordítások, árfolyamveszteségek</t>
  </si>
  <si>
    <t>24 Fizetendő kamatok és kamatjellegű ráfordítások</t>
  </si>
  <si>
    <t>25 Részesedések, értékpapírok, pénzeszközök értékvesztése (&gt;=25a+25b)</t>
  </si>
  <si>
    <t>26 Pénzügyi műveletek egyéb ráfordításai (&gt;=26a+26b)</t>
  </si>
  <si>
    <t>26b - ebből: egyéb pénzeszközök mérlegfordulónapi értékelése során megállapított (nem realizált) árfolyamvesztesége</t>
  </si>
  <si>
    <t>42</t>
  </si>
  <si>
    <t>IX Pénzügyi műveletek ráfordításai (=22+23+24+25+26)</t>
  </si>
  <si>
    <t>43</t>
  </si>
  <si>
    <t>B)  PÉNZÜGYI MŰVELETEK EREDMÉNYE (=VIII-IX)</t>
  </si>
  <si>
    <t>44</t>
  </si>
  <si>
    <t>C)  MÉRLEG SZERINTI EREDMÉNY (=±A±B)</t>
  </si>
  <si>
    <t>18 Részesedésekből származó eredményszemléletű bevételek, árfolyamnyereségek</t>
  </si>
  <si>
    <t>19 Befektetett pénzügyi eszközökből származó eredményszemléletű bevételek, árfolyamnyereségek</t>
  </si>
  <si>
    <t>04 Saját termelésű készletek állományváltozása</t>
  </si>
  <si>
    <t>05 Saját előállítású eszközök aktivált értéke</t>
  </si>
  <si>
    <t>II Aktivált saját teljesítmények értéke (=±04+05)</t>
  </si>
  <si>
    <t>12 Eladott áruk beszerzési értéke</t>
  </si>
  <si>
    <t>14 Bérköltség</t>
  </si>
  <si>
    <t>21a - ebből: lekötött bankbetétek mérlegfordulónapi értékelése során megállapított (nem realizált) árfolyamnyeresége</t>
  </si>
  <si>
    <t>23 Befektetett pénzügyi eszközökből (értékpapírokból, kölcsönökből) származó ráfordítások, árfolyamveszteségek</t>
  </si>
  <si>
    <t>25a - ebből: lekötött bankbetétek értékvesztése</t>
  </si>
  <si>
    <t>25b - ebből: Kincstáron kívüli forint- és devizaszámlák értékvesztése</t>
  </si>
  <si>
    <t>26a - ebből: lekötött bankbetétek mérlegfordulónapi értékelése során megállapított (nem realizált) árfolyamvesztesége</t>
  </si>
  <si>
    <t>2017. év</t>
  </si>
  <si>
    <t>18/a. számú melléklet</t>
  </si>
  <si>
    <t>18. számú melléklet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</si>
</sst>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5" fillId="0" borderId="10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right" vertical="center" wrapText="1"/>
      <protection/>
    </xf>
    <xf numFmtId="0" fontId="46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3" fontId="46" fillId="0" borderId="11" xfId="0" applyNumberFormat="1" applyFont="1" applyFill="1" applyBorder="1" applyAlignment="1">
      <alignment vertical="center"/>
    </xf>
    <xf numFmtId="3" fontId="46" fillId="0" borderId="12" xfId="0" applyNumberFormat="1" applyFont="1" applyFill="1" applyBorder="1" applyAlignment="1">
      <alignment vertical="center"/>
    </xf>
    <xf numFmtId="3" fontId="46" fillId="0" borderId="12" xfId="0" applyNumberFormat="1" applyFont="1" applyBorder="1" applyAlignment="1">
      <alignment vertical="center"/>
    </xf>
    <xf numFmtId="3" fontId="46" fillId="0" borderId="13" xfId="0" applyNumberFormat="1" applyFont="1" applyBorder="1" applyAlignment="1">
      <alignment vertical="center"/>
    </xf>
    <xf numFmtId="3" fontId="4" fillId="0" borderId="12" xfId="55" applyNumberFormat="1" applyFont="1" applyFill="1" applyBorder="1" applyAlignment="1">
      <alignment horizontal="right" vertical="center" wrapText="1"/>
      <protection/>
    </xf>
    <xf numFmtId="3" fontId="4" fillId="0" borderId="12" xfId="55" applyNumberFormat="1" applyFont="1" applyBorder="1" applyAlignment="1">
      <alignment horizontal="right" vertical="center" wrapText="1"/>
      <protection/>
    </xf>
    <xf numFmtId="3" fontId="45" fillId="0" borderId="13" xfId="0" applyNumberFormat="1" applyFont="1" applyBorder="1" applyAlignment="1">
      <alignment vertical="center"/>
    </xf>
    <xf numFmtId="3" fontId="45" fillId="0" borderId="12" xfId="0" applyNumberFormat="1" applyFont="1" applyFill="1" applyBorder="1" applyAlignment="1">
      <alignment vertical="center"/>
    </xf>
    <xf numFmtId="3" fontId="45" fillId="0" borderId="12" xfId="0" applyNumberFormat="1" applyFont="1" applyBorder="1" applyAlignment="1">
      <alignment vertical="center"/>
    </xf>
    <xf numFmtId="3" fontId="4" fillId="0" borderId="14" xfId="55" applyNumberFormat="1" applyFont="1" applyFill="1" applyBorder="1" applyAlignment="1">
      <alignment horizontal="right" vertical="center" wrapText="1"/>
      <protection/>
    </xf>
    <xf numFmtId="3" fontId="45" fillId="0" borderId="15" xfId="0" applyNumberFormat="1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3" fontId="4" fillId="0" borderId="16" xfId="55" applyNumberFormat="1" applyFont="1" applyFill="1" applyBorder="1" applyAlignment="1">
      <alignment horizontal="right" vertical="center" wrapText="1"/>
      <protection/>
    </xf>
    <xf numFmtId="0" fontId="4" fillId="0" borderId="17" xfId="55" applyFont="1" applyFill="1" applyBorder="1" applyAlignment="1">
      <alignment horizontal="center" vertical="center" wrapText="1"/>
      <protection/>
    </xf>
    <xf numFmtId="3" fontId="4" fillId="0" borderId="13" xfId="55" applyNumberFormat="1" applyFont="1" applyFill="1" applyBorder="1" applyAlignment="1">
      <alignment horizontal="right" vertical="center" wrapText="1"/>
      <protection/>
    </xf>
    <xf numFmtId="0" fontId="7" fillId="0" borderId="18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3" fontId="3" fillId="0" borderId="23" xfId="55" applyNumberFormat="1" applyFont="1" applyFill="1" applyBorder="1" applyAlignment="1">
      <alignment horizontal="right" vertical="center" wrapText="1"/>
      <protection/>
    </xf>
    <xf numFmtId="3" fontId="46" fillId="0" borderId="11" xfId="0" applyNumberFormat="1" applyFont="1" applyBorder="1" applyAlignment="1">
      <alignment vertical="center"/>
    </xf>
    <xf numFmtId="3" fontId="46" fillId="0" borderId="24" xfId="0" applyNumberFormat="1" applyFont="1" applyBorder="1" applyAlignment="1">
      <alignment vertical="center"/>
    </xf>
    <xf numFmtId="3" fontId="4" fillId="0" borderId="25" xfId="55" applyNumberFormat="1" applyFont="1" applyFill="1" applyBorder="1" applyAlignment="1">
      <alignment horizontal="right" vertical="center" wrapText="1"/>
      <protection/>
    </xf>
    <xf numFmtId="3" fontId="3" fillId="0" borderId="25" xfId="55" applyNumberFormat="1" applyFont="1" applyFill="1" applyBorder="1" applyAlignment="1">
      <alignment horizontal="right" vertical="center" wrapText="1"/>
      <protection/>
    </xf>
    <xf numFmtId="0" fontId="46" fillId="0" borderId="25" xfId="0" applyFont="1" applyBorder="1" applyAlignment="1">
      <alignment vertical="center"/>
    </xf>
    <xf numFmtId="3" fontId="4" fillId="0" borderId="26" xfId="55" applyNumberFormat="1" applyFont="1" applyFill="1" applyBorder="1" applyAlignment="1">
      <alignment horizontal="right" vertical="center" wrapText="1"/>
      <protection/>
    </xf>
    <xf numFmtId="0" fontId="45" fillId="0" borderId="17" xfId="0" applyFont="1" applyFill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top" wrapText="1"/>
    </xf>
    <xf numFmtId="0" fontId="4" fillId="0" borderId="10" xfId="55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right" vertical="center" wrapText="1"/>
      <protection/>
    </xf>
    <xf numFmtId="3" fontId="4" fillId="0" borderId="12" xfId="0" applyNumberFormat="1" applyFont="1" applyBorder="1" applyAlignment="1">
      <alignment horizontal="right" vertical="center" wrapText="1"/>
    </xf>
    <xf numFmtId="3" fontId="45" fillId="0" borderId="24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horizontal="right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3" fontId="3" fillId="0" borderId="28" xfId="0" applyNumberFormat="1" applyFont="1" applyBorder="1" applyAlignment="1">
      <alignment horizontal="right" vertical="center" wrapText="1"/>
    </xf>
    <xf numFmtId="3" fontId="3" fillId="0" borderId="16" xfId="0" applyNumberFormat="1" applyFont="1" applyBorder="1" applyAlignment="1">
      <alignment horizontal="right" vertical="center" wrapText="1"/>
    </xf>
    <xf numFmtId="3" fontId="4" fillId="0" borderId="16" xfId="0" applyNumberFormat="1" applyFont="1" applyBorder="1" applyAlignment="1">
      <alignment horizontal="right" vertical="center" wrapText="1"/>
    </xf>
    <xf numFmtId="3" fontId="4" fillId="0" borderId="29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3" fontId="46" fillId="0" borderId="30" xfId="0" applyNumberFormat="1" applyFont="1" applyFill="1" applyBorder="1" applyAlignment="1">
      <alignment vertical="center"/>
    </xf>
    <xf numFmtId="3" fontId="4" fillId="0" borderId="30" xfId="55" applyNumberFormat="1" applyFont="1" applyFill="1" applyBorder="1" applyAlignment="1">
      <alignment horizontal="right" vertical="center" wrapText="1"/>
      <protection/>
    </xf>
    <xf numFmtId="0" fontId="46" fillId="0" borderId="30" xfId="0" applyFont="1" applyBorder="1" applyAlignment="1">
      <alignment vertical="center"/>
    </xf>
    <xf numFmtId="3" fontId="4" fillId="0" borderId="31" xfId="55" applyNumberFormat="1" applyFont="1" applyFill="1" applyBorder="1" applyAlignment="1">
      <alignment horizontal="right" vertical="center" wrapText="1"/>
      <protection/>
    </xf>
    <xf numFmtId="3" fontId="4" fillId="0" borderId="32" xfId="55" applyNumberFormat="1" applyFont="1" applyFill="1" applyBorder="1" applyAlignment="1">
      <alignment horizontal="right" vertical="center" wrapText="1"/>
      <protection/>
    </xf>
    <xf numFmtId="3" fontId="46" fillId="0" borderId="33" xfId="0" applyNumberFormat="1" applyFont="1" applyBorder="1" applyAlignment="1">
      <alignment vertical="center"/>
    </xf>
    <xf numFmtId="3" fontId="10" fillId="0" borderId="0" xfId="56" applyNumberFormat="1" applyFont="1" applyFill="1" applyBorder="1" applyAlignment="1">
      <alignment vertical="center"/>
      <protection/>
    </xf>
    <xf numFmtId="3" fontId="46" fillId="0" borderId="0" xfId="0" applyNumberFormat="1" applyFont="1" applyAlignment="1">
      <alignment vertical="center"/>
    </xf>
    <xf numFmtId="0" fontId="5" fillId="0" borderId="0" xfId="55" applyFont="1" applyFill="1" applyBorder="1" applyAlignment="1">
      <alignment horizontal="center" vertical="center" wrapText="1"/>
      <protection/>
    </xf>
    <xf numFmtId="0" fontId="4" fillId="0" borderId="0" xfId="55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46" fillId="0" borderId="0" xfId="0" applyFont="1" applyAlignment="1">
      <alignment horizontal="right" vertical="center"/>
    </xf>
    <xf numFmtId="0" fontId="5" fillId="0" borderId="0" xfId="55" applyFont="1" applyFill="1" applyBorder="1" applyAlignment="1">
      <alignment horizontal="center" vertical="center" wrapText="1"/>
      <protection/>
    </xf>
    <xf numFmtId="0" fontId="4" fillId="0" borderId="0" xfId="55" applyFont="1" applyFill="1" applyBorder="1" applyAlignment="1">
      <alignment horizontal="center"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_08_A_rszámadás 6.4. sz. mellékletek vagyonkimutatás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tabSelected="1" zoomScale="80" zoomScaleNormal="80" zoomScalePageLayoutView="0" workbookViewId="0" topLeftCell="A1">
      <pane ySplit="6" topLeftCell="A7" activePane="bottomLeft" state="frozen"/>
      <selection pane="topLeft" activeCell="A1" sqref="A1"/>
      <selection pane="bottomLeft" activeCell="J1" sqref="J1:O16384"/>
    </sheetView>
  </sheetViews>
  <sheetFormatPr defaultColWidth="9.140625" defaultRowHeight="15"/>
  <cols>
    <col min="1" max="1" width="3.00390625" style="4" customWidth="1"/>
    <col min="2" max="2" width="73.421875" style="4" customWidth="1"/>
    <col min="3" max="3" width="13.57421875" style="4" customWidth="1"/>
    <col min="4" max="4" width="12.28125" style="4" customWidth="1"/>
    <col min="5" max="5" width="10.7109375" style="4" customWidth="1"/>
    <col min="6" max="6" width="12.7109375" style="4" bestFit="1" customWidth="1"/>
    <col min="7" max="7" width="16.8515625" style="4" customWidth="1"/>
    <col min="8" max="8" width="18.421875" style="4" customWidth="1"/>
    <col min="9" max="16384" width="9.140625" style="4" customWidth="1"/>
  </cols>
  <sheetData>
    <row r="1" spans="7:8" ht="12.75">
      <c r="G1" s="66" t="s">
        <v>106</v>
      </c>
      <c r="H1" s="66"/>
    </row>
    <row r="2" spans="1:8" ht="15.75" customHeight="1">
      <c r="A2" s="67" t="s">
        <v>49</v>
      </c>
      <c r="B2" s="67"/>
      <c r="C2" s="67"/>
      <c r="D2" s="67"/>
      <c r="E2" s="67"/>
      <c r="F2" s="67"/>
      <c r="G2" s="67"/>
      <c r="H2" s="67"/>
    </row>
    <row r="3" spans="1:8" ht="7.5" customHeight="1">
      <c r="A3" s="67"/>
      <c r="B3" s="67"/>
      <c r="C3" s="67"/>
      <c r="D3" s="67"/>
      <c r="E3" s="67"/>
      <c r="F3" s="67"/>
      <c r="G3" s="67"/>
      <c r="H3" s="67"/>
    </row>
    <row r="4" spans="1:8" ht="14.25" customHeight="1">
      <c r="A4" s="63"/>
      <c r="B4" s="63"/>
      <c r="C4" s="65" t="s">
        <v>104</v>
      </c>
      <c r="D4" s="63"/>
      <c r="E4" s="63"/>
      <c r="F4" s="63"/>
      <c r="G4" s="63"/>
      <c r="H4" s="63"/>
    </row>
    <row r="5" spans="1:8" s="5" customFormat="1" ht="15.75" customHeight="1" thickBot="1">
      <c r="A5" s="2"/>
      <c r="B5" s="2"/>
      <c r="C5" s="2"/>
      <c r="D5" s="2"/>
      <c r="E5" s="2"/>
      <c r="F5" s="2"/>
      <c r="G5" s="2"/>
      <c r="H5" s="3" t="s">
        <v>50</v>
      </c>
    </row>
    <row r="6" spans="1:8" s="1" customFormat="1" ht="55.5" customHeight="1" thickBot="1">
      <c r="A6" s="19" t="s">
        <v>0</v>
      </c>
      <c r="B6" s="19" t="s">
        <v>1</v>
      </c>
      <c r="C6" s="19" t="s">
        <v>43</v>
      </c>
      <c r="D6" s="35" t="s">
        <v>44</v>
      </c>
      <c r="E6" s="35" t="s">
        <v>45</v>
      </c>
      <c r="F6" s="35" t="s">
        <v>46</v>
      </c>
      <c r="G6" s="35" t="s">
        <v>47</v>
      </c>
      <c r="H6" s="36" t="s">
        <v>48</v>
      </c>
    </row>
    <row r="7" spans="1:8" ht="12.75">
      <c r="A7" s="37" t="s">
        <v>2</v>
      </c>
      <c r="B7" s="24" t="s">
        <v>57</v>
      </c>
      <c r="C7" s="28">
        <v>6369447</v>
      </c>
      <c r="D7" s="6">
        <v>4715</v>
      </c>
      <c r="E7" s="29"/>
      <c r="F7" s="6"/>
      <c r="G7" s="6"/>
      <c r="H7" s="30">
        <f>SUM(C7:G7)</f>
        <v>6374162</v>
      </c>
    </row>
    <row r="8" spans="1:8" ht="12.75">
      <c r="A8" s="21" t="s">
        <v>3</v>
      </c>
      <c r="B8" s="26" t="s">
        <v>58</v>
      </c>
      <c r="C8" s="32">
        <v>3911538</v>
      </c>
      <c r="D8" s="7">
        <v>73645</v>
      </c>
      <c r="E8" s="8">
        <v>160207</v>
      </c>
      <c r="F8" s="7">
        <v>285842</v>
      </c>
      <c r="G8" s="7">
        <v>67042</v>
      </c>
      <c r="H8" s="9">
        <f aca="true" t="shared" si="0" ref="H8:H25">SUM(C8:G8)</f>
        <v>4498274</v>
      </c>
    </row>
    <row r="9" spans="1:8" ht="12.75">
      <c r="A9" s="21" t="s">
        <v>4</v>
      </c>
      <c r="B9" s="26" t="s">
        <v>59</v>
      </c>
      <c r="C9" s="32">
        <v>3539</v>
      </c>
      <c r="D9" s="7">
        <v>47</v>
      </c>
      <c r="E9" s="8"/>
      <c r="F9" s="7"/>
      <c r="G9" s="7"/>
      <c r="H9" s="9">
        <f t="shared" si="0"/>
        <v>3586</v>
      </c>
    </row>
    <row r="10" spans="1:8" ht="12.75">
      <c r="A10" s="22" t="s">
        <v>5</v>
      </c>
      <c r="B10" s="25" t="s">
        <v>60</v>
      </c>
      <c r="C10" s="31">
        <f aca="true" t="shared" si="1" ref="C10:H10">SUM(C7:C9)</f>
        <v>10284524</v>
      </c>
      <c r="D10" s="10">
        <f t="shared" si="1"/>
        <v>78407</v>
      </c>
      <c r="E10" s="10">
        <f t="shared" si="1"/>
        <v>160207</v>
      </c>
      <c r="F10" s="10">
        <f t="shared" si="1"/>
        <v>285842</v>
      </c>
      <c r="G10" s="10">
        <f t="shared" si="1"/>
        <v>67042</v>
      </c>
      <c r="H10" s="20">
        <f t="shared" si="1"/>
        <v>10876022</v>
      </c>
    </row>
    <row r="11" spans="1:8" ht="12.75">
      <c r="A11" s="21" t="s">
        <v>6</v>
      </c>
      <c r="B11" s="26" t="s">
        <v>94</v>
      </c>
      <c r="C11" s="32">
        <v>0</v>
      </c>
      <c r="D11" s="7">
        <v>0</v>
      </c>
      <c r="E11" s="8">
        <v>0</v>
      </c>
      <c r="F11" s="7">
        <v>0</v>
      </c>
      <c r="G11" s="7">
        <v>0</v>
      </c>
      <c r="H11" s="9">
        <f t="shared" si="0"/>
        <v>0</v>
      </c>
    </row>
    <row r="12" spans="1:8" ht="12.75">
      <c r="A12" s="21" t="s">
        <v>7</v>
      </c>
      <c r="B12" s="26" t="s">
        <v>95</v>
      </c>
      <c r="C12" s="32">
        <v>0</v>
      </c>
      <c r="D12" s="7">
        <v>0</v>
      </c>
      <c r="E12" s="8">
        <v>0</v>
      </c>
      <c r="F12" s="7">
        <v>0</v>
      </c>
      <c r="G12" s="7">
        <v>0</v>
      </c>
      <c r="H12" s="9">
        <f t="shared" si="0"/>
        <v>0</v>
      </c>
    </row>
    <row r="13" spans="1:8" ht="12.75">
      <c r="A13" s="22" t="s">
        <v>8</v>
      </c>
      <c r="B13" s="25" t="s">
        <v>96</v>
      </c>
      <c r="C13" s="31">
        <f>+C11+C12</f>
        <v>0</v>
      </c>
      <c r="D13" s="10">
        <f>+D11+D12</f>
        <v>0</v>
      </c>
      <c r="E13" s="11">
        <f>+E11+E12</f>
        <v>0</v>
      </c>
      <c r="F13" s="10">
        <f>+F11+F12</f>
        <v>0</v>
      </c>
      <c r="G13" s="7">
        <v>0</v>
      </c>
      <c r="H13" s="9">
        <f t="shared" si="0"/>
        <v>0</v>
      </c>
    </row>
    <row r="14" spans="1:8" ht="12.75">
      <c r="A14" s="21" t="s">
        <v>9</v>
      </c>
      <c r="B14" s="26" t="s">
        <v>61</v>
      </c>
      <c r="C14" s="32">
        <v>2184768</v>
      </c>
      <c r="D14" s="7">
        <v>2172764</v>
      </c>
      <c r="E14" s="8">
        <v>459548</v>
      </c>
      <c r="F14" s="7">
        <v>771260</v>
      </c>
      <c r="G14" s="7">
        <v>1335204</v>
      </c>
      <c r="H14" s="9">
        <f t="shared" si="0"/>
        <v>6923544</v>
      </c>
    </row>
    <row r="15" spans="1:8" ht="12.75">
      <c r="A15" s="21" t="s">
        <v>10</v>
      </c>
      <c r="B15" s="26" t="s">
        <v>62</v>
      </c>
      <c r="C15" s="32">
        <v>1000107</v>
      </c>
      <c r="D15" s="7"/>
      <c r="E15" s="8">
        <v>926752</v>
      </c>
      <c r="F15" s="7"/>
      <c r="G15" s="7">
        <v>9201</v>
      </c>
      <c r="H15" s="9">
        <f t="shared" si="0"/>
        <v>1936060</v>
      </c>
    </row>
    <row r="16" spans="1:8" ht="12.75">
      <c r="A16" s="21" t="s">
        <v>11</v>
      </c>
      <c r="B16" s="26" t="s">
        <v>63</v>
      </c>
      <c r="C16" s="32">
        <v>493509</v>
      </c>
      <c r="D16" s="7"/>
      <c r="E16" s="8">
        <v>654</v>
      </c>
      <c r="F16" s="7"/>
      <c r="G16" s="7"/>
      <c r="H16" s="9">
        <f t="shared" si="0"/>
        <v>494163</v>
      </c>
    </row>
    <row r="17" spans="1:8" ht="12.75">
      <c r="A17" s="21" t="s">
        <v>12</v>
      </c>
      <c r="B17" s="26" t="s">
        <v>64</v>
      </c>
      <c r="C17" s="32">
        <v>1440940</v>
      </c>
      <c r="D17" s="7">
        <v>6844</v>
      </c>
      <c r="E17" s="8">
        <v>9691</v>
      </c>
      <c r="F17" s="7">
        <v>80385</v>
      </c>
      <c r="G17" s="7">
        <v>15398</v>
      </c>
      <c r="H17" s="9">
        <f t="shared" si="0"/>
        <v>1553258</v>
      </c>
    </row>
    <row r="18" spans="1:8" ht="12.75">
      <c r="A18" s="22" t="s">
        <v>13</v>
      </c>
      <c r="B18" s="25" t="s">
        <v>65</v>
      </c>
      <c r="C18" s="31">
        <f aca="true" t="shared" si="2" ref="C18:H18">SUM(C14:C17)</f>
        <v>5119324</v>
      </c>
      <c r="D18" s="10">
        <f t="shared" si="2"/>
        <v>2179608</v>
      </c>
      <c r="E18" s="10">
        <f t="shared" si="2"/>
        <v>1396645</v>
      </c>
      <c r="F18" s="10">
        <f t="shared" si="2"/>
        <v>851645</v>
      </c>
      <c r="G18" s="10">
        <f t="shared" si="2"/>
        <v>1359803</v>
      </c>
      <c r="H18" s="20">
        <f t="shared" si="2"/>
        <v>10907025</v>
      </c>
    </row>
    <row r="19" spans="1:8" ht="12.75">
      <c r="A19" s="21" t="s">
        <v>14</v>
      </c>
      <c r="B19" s="26" t="s">
        <v>66</v>
      </c>
      <c r="C19" s="32">
        <v>21303</v>
      </c>
      <c r="D19" s="7">
        <v>9425</v>
      </c>
      <c r="E19" s="8">
        <v>71362</v>
      </c>
      <c r="F19" s="7">
        <v>11919</v>
      </c>
      <c r="G19" s="7">
        <v>29054</v>
      </c>
      <c r="H19" s="9">
        <f t="shared" si="0"/>
        <v>143063</v>
      </c>
    </row>
    <row r="20" spans="1:8" ht="12.75">
      <c r="A20" s="21" t="s">
        <v>15</v>
      </c>
      <c r="B20" s="26" t="s">
        <v>67</v>
      </c>
      <c r="C20" s="32">
        <v>3764875</v>
      </c>
      <c r="D20" s="7">
        <v>770106</v>
      </c>
      <c r="E20" s="8">
        <v>350672</v>
      </c>
      <c r="F20" s="7">
        <v>217697</v>
      </c>
      <c r="G20" s="7">
        <v>204449</v>
      </c>
      <c r="H20" s="9">
        <f t="shared" si="0"/>
        <v>5307799</v>
      </c>
    </row>
    <row r="21" spans="1:8" ht="12.75">
      <c r="A21" s="21" t="s">
        <v>16</v>
      </c>
      <c r="B21" s="26" t="s">
        <v>97</v>
      </c>
      <c r="C21" s="32"/>
      <c r="D21" s="7"/>
      <c r="E21" s="8"/>
      <c r="F21" s="7"/>
      <c r="G21" s="7"/>
      <c r="H21" s="9">
        <f t="shared" si="0"/>
        <v>0</v>
      </c>
    </row>
    <row r="22" spans="1:8" ht="12.75">
      <c r="A22" s="21" t="s">
        <v>17</v>
      </c>
      <c r="B22" s="26" t="s">
        <v>68</v>
      </c>
      <c r="C22" s="32">
        <v>123794</v>
      </c>
      <c r="D22" s="7">
        <v>65527</v>
      </c>
      <c r="E22" s="8">
        <v>7229</v>
      </c>
      <c r="F22" s="7">
        <v>276615</v>
      </c>
      <c r="G22" s="7">
        <v>1365</v>
      </c>
      <c r="H22" s="9">
        <f t="shared" si="0"/>
        <v>474530</v>
      </c>
    </row>
    <row r="23" spans="1:8" ht="12.75">
      <c r="A23" s="22" t="s">
        <v>18</v>
      </c>
      <c r="B23" s="25" t="s">
        <v>69</v>
      </c>
      <c r="C23" s="31">
        <f aca="true" t="shared" si="3" ref="C23:H23">SUM(C19:C22)</f>
        <v>3909972</v>
      </c>
      <c r="D23" s="10">
        <f t="shared" si="3"/>
        <v>845058</v>
      </c>
      <c r="E23" s="10">
        <f t="shared" si="3"/>
        <v>429263</v>
      </c>
      <c r="F23" s="10">
        <f t="shared" si="3"/>
        <v>506231</v>
      </c>
      <c r="G23" s="10">
        <f t="shared" si="3"/>
        <v>234868</v>
      </c>
      <c r="H23" s="20">
        <f t="shared" si="3"/>
        <v>5925392</v>
      </c>
    </row>
    <row r="24" spans="1:8" ht="12.75">
      <c r="A24" s="21" t="s">
        <v>19</v>
      </c>
      <c r="B24" s="26" t="s">
        <v>98</v>
      </c>
      <c r="C24" s="32"/>
      <c r="D24" s="7">
        <v>775569</v>
      </c>
      <c r="E24" s="8">
        <v>609849</v>
      </c>
      <c r="F24" s="7">
        <v>388696</v>
      </c>
      <c r="G24" s="7">
        <v>786366</v>
      </c>
      <c r="H24" s="9">
        <f t="shared" si="0"/>
        <v>2560480</v>
      </c>
    </row>
    <row r="25" spans="1:8" ht="12.75">
      <c r="A25" s="21" t="s">
        <v>20</v>
      </c>
      <c r="B25" s="26" t="s">
        <v>70</v>
      </c>
      <c r="C25" s="32">
        <v>255540</v>
      </c>
      <c r="D25" s="7">
        <v>169486</v>
      </c>
      <c r="E25" s="8">
        <v>103057</v>
      </c>
      <c r="F25" s="7">
        <v>88951</v>
      </c>
      <c r="G25" s="7">
        <v>116251</v>
      </c>
      <c r="H25" s="60">
        <f t="shared" si="0"/>
        <v>733285</v>
      </c>
    </row>
    <row r="26" spans="1:8" ht="12.75">
      <c r="A26" s="21" t="s">
        <v>21</v>
      </c>
      <c r="B26" s="26" t="s">
        <v>71</v>
      </c>
      <c r="C26" s="32">
        <v>61924</v>
      </c>
      <c r="D26" s="7">
        <v>231338</v>
      </c>
      <c r="E26" s="8">
        <v>183924</v>
      </c>
      <c r="F26" s="7">
        <v>124544</v>
      </c>
      <c r="G26" s="55">
        <v>219005</v>
      </c>
      <c r="H26" s="12">
        <f>SUM(C26:G26)</f>
        <v>820735</v>
      </c>
    </row>
    <row r="27" spans="1:8" ht="12.75">
      <c r="A27" s="22" t="s">
        <v>22</v>
      </c>
      <c r="B27" s="25" t="s">
        <v>72</v>
      </c>
      <c r="C27" s="31">
        <f>SUM(C24:C26)</f>
        <v>317464</v>
      </c>
      <c r="D27" s="10">
        <f>SUM(D24:D26)</f>
        <v>1176393</v>
      </c>
      <c r="E27" s="10">
        <f>SUM(E24:E26)</f>
        <v>896830</v>
      </c>
      <c r="F27" s="10">
        <f>SUM(F24:F26)</f>
        <v>602191</v>
      </c>
      <c r="G27" s="56">
        <f>SUM(G24:G26)</f>
        <v>1121622</v>
      </c>
      <c r="H27" s="12">
        <f aca="true" t="shared" si="4" ref="H27:H50">SUM(C27:G27)</f>
        <v>4114500</v>
      </c>
    </row>
    <row r="28" spans="1:8" ht="12.75">
      <c r="A28" s="22" t="s">
        <v>23</v>
      </c>
      <c r="B28" s="25" t="s">
        <v>73</v>
      </c>
      <c r="C28" s="31">
        <v>1517929</v>
      </c>
      <c r="D28" s="13">
        <v>12585</v>
      </c>
      <c r="E28" s="14">
        <v>47466</v>
      </c>
      <c r="F28" s="13">
        <v>45754</v>
      </c>
      <c r="G28" s="55">
        <v>4696</v>
      </c>
      <c r="H28" s="12">
        <f t="shared" si="4"/>
        <v>1628430</v>
      </c>
    </row>
    <row r="29" spans="1:8" ht="12.75">
      <c r="A29" s="22" t="s">
        <v>24</v>
      </c>
      <c r="B29" s="25" t="s">
        <v>74</v>
      </c>
      <c r="C29" s="31">
        <v>8682409</v>
      </c>
      <c r="D29" s="13">
        <v>244969</v>
      </c>
      <c r="E29" s="14">
        <v>105271</v>
      </c>
      <c r="F29" s="13">
        <v>91255</v>
      </c>
      <c r="G29" s="55">
        <v>86770</v>
      </c>
      <c r="H29" s="12">
        <f t="shared" si="4"/>
        <v>9210674</v>
      </c>
    </row>
    <row r="30" spans="1:8" ht="15.75" customHeight="1">
      <c r="A30" s="22" t="s">
        <v>25</v>
      </c>
      <c r="B30" s="25" t="s">
        <v>75</v>
      </c>
      <c r="C30" s="31">
        <f>+C10+C13+C18-C23-C27-C28-C29</f>
        <v>976074</v>
      </c>
      <c r="D30" s="10">
        <f>+(D10+D13+D18-(D23+D27+D28+D29))</f>
        <v>-20990</v>
      </c>
      <c r="E30" s="11">
        <f>+(E10+E13+E18-(E23+E27+E28+E29))</f>
        <v>78022</v>
      </c>
      <c r="F30" s="10">
        <f>+(F10+F13+F18-(F23+F27+F28+F29))</f>
        <v>-107944</v>
      </c>
      <c r="G30" s="56">
        <f>+(G10+G13+G18-(G23+G27+G28+G29))</f>
        <v>-21111</v>
      </c>
      <c r="H30" s="12">
        <f t="shared" si="4"/>
        <v>904051</v>
      </c>
    </row>
    <row r="31" spans="1:8" ht="12.75">
      <c r="A31" s="21" t="s">
        <v>26</v>
      </c>
      <c r="B31" s="26" t="s">
        <v>76</v>
      </c>
      <c r="C31" s="32">
        <v>2688</v>
      </c>
      <c r="D31" s="7"/>
      <c r="E31" s="8"/>
      <c r="F31" s="7"/>
      <c r="G31" s="55"/>
      <c r="H31" s="12">
        <f t="shared" si="4"/>
        <v>2688</v>
      </c>
    </row>
    <row r="32" spans="1:8" ht="12.75">
      <c r="A32" s="21" t="s">
        <v>27</v>
      </c>
      <c r="B32" s="26" t="s">
        <v>92</v>
      </c>
      <c r="C32" s="32"/>
      <c r="D32" s="7"/>
      <c r="E32" s="8"/>
      <c r="F32" s="7"/>
      <c r="G32" s="55"/>
      <c r="H32" s="12">
        <f t="shared" si="4"/>
        <v>0</v>
      </c>
    </row>
    <row r="33" spans="1:8" ht="12.75">
      <c r="A33" s="21" t="s">
        <v>28</v>
      </c>
      <c r="B33" s="26" t="s">
        <v>93</v>
      </c>
      <c r="C33" s="32"/>
      <c r="D33" s="7"/>
      <c r="E33" s="8"/>
      <c r="F33" s="7"/>
      <c r="G33" s="55"/>
      <c r="H33" s="12">
        <f t="shared" si="4"/>
        <v>0</v>
      </c>
    </row>
    <row r="34" spans="1:8" ht="12.75">
      <c r="A34" s="21" t="s">
        <v>29</v>
      </c>
      <c r="B34" s="26" t="s">
        <v>77</v>
      </c>
      <c r="C34" s="32">
        <v>162729</v>
      </c>
      <c r="D34" s="7">
        <v>2</v>
      </c>
      <c r="E34" s="8">
        <v>116</v>
      </c>
      <c r="F34" s="7">
        <v>15</v>
      </c>
      <c r="G34" s="55"/>
      <c r="H34" s="12">
        <f t="shared" si="4"/>
        <v>162862</v>
      </c>
    </row>
    <row r="35" spans="1:8" ht="12.75">
      <c r="A35" s="21" t="s">
        <v>30</v>
      </c>
      <c r="B35" s="26" t="s">
        <v>78</v>
      </c>
      <c r="C35" s="32">
        <v>107</v>
      </c>
      <c r="D35" s="7"/>
      <c r="E35" s="8">
        <v>112</v>
      </c>
      <c r="F35" s="7"/>
      <c r="G35" s="55"/>
      <c r="H35" s="12">
        <f t="shared" si="4"/>
        <v>219</v>
      </c>
    </row>
    <row r="36" spans="1:8" ht="22.5">
      <c r="A36" s="21" t="s">
        <v>31</v>
      </c>
      <c r="B36" s="26" t="s">
        <v>99</v>
      </c>
      <c r="C36" s="33"/>
      <c r="D36" s="17"/>
      <c r="E36" s="17"/>
      <c r="F36" s="17"/>
      <c r="G36" s="57"/>
      <c r="H36" s="12">
        <f t="shared" si="4"/>
        <v>0</v>
      </c>
    </row>
    <row r="37" spans="1:8" ht="22.5">
      <c r="A37" s="21" t="s">
        <v>32</v>
      </c>
      <c r="B37" s="26" t="s">
        <v>79</v>
      </c>
      <c r="C37" s="32">
        <v>0</v>
      </c>
      <c r="D37" s="7"/>
      <c r="E37" s="8">
        <v>0</v>
      </c>
      <c r="F37" s="7">
        <v>0</v>
      </c>
      <c r="G37" s="55">
        <v>0</v>
      </c>
      <c r="H37" s="12">
        <f t="shared" si="4"/>
        <v>0</v>
      </c>
    </row>
    <row r="38" spans="1:8" ht="12.75">
      <c r="A38" s="22" t="s">
        <v>33</v>
      </c>
      <c r="B38" s="25" t="s">
        <v>80</v>
      </c>
      <c r="C38" s="31">
        <f>+C31+C32+C34+C35</f>
        <v>165524</v>
      </c>
      <c r="D38" s="18">
        <f>+D31+D32+D34+D35</f>
        <v>2</v>
      </c>
      <c r="E38" s="18">
        <f>+E31+E32+E34+E35</f>
        <v>228</v>
      </c>
      <c r="F38" s="18">
        <f>+F31+F32+F34+F35</f>
        <v>15</v>
      </c>
      <c r="G38" s="58">
        <f>+G31+G32+G34+G35</f>
        <v>0</v>
      </c>
      <c r="H38" s="12">
        <f t="shared" si="4"/>
        <v>165769</v>
      </c>
    </row>
    <row r="39" spans="1:8" ht="12.75">
      <c r="A39" s="21" t="s">
        <v>34</v>
      </c>
      <c r="B39" s="26" t="s">
        <v>81</v>
      </c>
      <c r="C39" s="33">
        <v>-989</v>
      </c>
      <c r="D39" s="17"/>
      <c r="E39" s="17"/>
      <c r="F39" s="17"/>
      <c r="G39" s="57"/>
      <c r="H39" s="12">
        <f t="shared" si="4"/>
        <v>-989</v>
      </c>
    </row>
    <row r="40" spans="1:8" ht="22.5">
      <c r="A40" s="21" t="s">
        <v>35</v>
      </c>
      <c r="B40" s="26" t="s">
        <v>100</v>
      </c>
      <c r="C40" s="33"/>
      <c r="D40" s="17"/>
      <c r="E40" s="17"/>
      <c r="F40" s="17"/>
      <c r="G40" s="57"/>
      <c r="H40" s="12">
        <f t="shared" si="4"/>
        <v>0</v>
      </c>
    </row>
    <row r="41" spans="1:8" ht="12.75">
      <c r="A41" s="21" t="s">
        <v>36</v>
      </c>
      <c r="B41" s="26" t="s">
        <v>82</v>
      </c>
      <c r="C41" s="32"/>
      <c r="D41" s="7"/>
      <c r="E41" s="8"/>
      <c r="F41" s="7"/>
      <c r="G41" s="55"/>
      <c r="H41" s="12">
        <f t="shared" si="4"/>
        <v>0</v>
      </c>
    </row>
    <row r="42" spans="1:8" ht="12.75">
      <c r="A42" s="21" t="s">
        <v>37</v>
      </c>
      <c r="B42" s="26" t="s">
        <v>83</v>
      </c>
      <c r="C42" s="32">
        <v>36513</v>
      </c>
      <c r="D42" s="7"/>
      <c r="E42" s="8"/>
      <c r="F42" s="7"/>
      <c r="G42" s="55"/>
      <c r="H42" s="12">
        <f t="shared" si="4"/>
        <v>36513</v>
      </c>
    </row>
    <row r="43" spans="1:8" ht="12.75">
      <c r="A43" s="21" t="s">
        <v>38</v>
      </c>
      <c r="B43" s="26" t="s">
        <v>101</v>
      </c>
      <c r="C43" s="33"/>
      <c r="D43" s="17"/>
      <c r="E43" s="17"/>
      <c r="F43" s="17"/>
      <c r="G43" s="57"/>
      <c r="H43" s="12">
        <f t="shared" si="4"/>
        <v>0</v>
      </c>
    </row>
    <row r="44" spans="1:8" ht="12.75">
      <c r="A44" s="21" t="s">
        <v>39</v>
      </c>
      <c r="B44" s="26" t="s">
        <v>102</v>
      </c>
      <c r="C44" s="33"/>
      <c r="D44" s="17"/>
      <c r="E44" s="17"/>
      <c r="F44" s="17"/>
      <c r="G44" s="57"/>
      <c r="H44" s="12">
        <f t="shared" si="4"/>
        <v>0</v>
      </c>
    </row>
    <row r="45" spans="1:8" ht="12.75">
      <c r="A45" s="21" t="s">
        <v>40</v>
      </c>
      <c r="B45" s="26" t="s">
        <v>84</v>
      </c>
      <c r="C45" s="32">
        <v>65</v>
      </c>
      <c r="D45" s="7">
        <v>5</v>
      </c>
      <c r="E45" s="8">
        <v>3283</v>
      </c>
      <c r="F45" s="7">
        <v>1824</v>
      </c>
      <c r="G45" s="55"/>
      <c r="H45" s="12">
        <f t="shared" si="4"/>
        <v>5177</v>
      </c>
    </row>
    <row r="46" spans="1:8" ht="22.5">
      <c r="A46" s="21" t="s">
        <v>41</v>
      </c>
      <c r="B46" s="26" t="s">
        <v>103</v>
      </c>
      <c r="C46" s="33"/>
      <c r="D46" s="17"/>
      <c r="E46" s="17"/>
      <c r="F46" s="17"/>
      <c r="G46" s="57"/>
      <c r="H46" s="12">
        <f t="shared" si="4"/>
        <v>0</v>
      </c>
    </row>
    <row r="47" spans="1:8" ht="22.5">
      <c r="A47" s="21" t="s">
        <v>42</v>
      </c>
      <c r="B47" s="26" t="s">
        <v>85</v>
      </c>
      <c r="C47" s="32">
        <v>49</v>
      </c>
      <c r="D47" s="7"/>
      <c r="E47" s="8"/>
      <c r="F47" s="7"/>
      <c r="G47" s="55"/>
      <c r="H47" s="12">
        <f t="shared" si="4"/>
        <v>49</v>
      </c>
    </row>
    <row r="48" spans="1:8" ht="12.75">
      <c r="A48" s="22" t="s">
        <v>86</v>
      </c>
      <c r="B48" s="25" t="s">
        <v>87</v>
      </c>
      <c r="C48" s="31">
        <f>+C39+C40+C41+C42+C45</f>
        <v>35589</v>
      </c>
      <c r="D48" s="10">
        <f>+D39+D40+D41+D42+D45</f>
        <v>5</v>
      </c>
      <c r="E48" s="10">
        <f>+E39+E40+E41+E42+E45</f>
        <v>3283</v>
      </c>
      <c r="F48" s="10">
        <f>+F39+F40+F41+F42+F45</f>
        <v>1824</v>
      </c>
      <c r="G48" s="56">
        <f>+G39+G40+G41+G42+G45</f>
        <v>0</v>
      </c>
      <c r="H48" s="12">
        <f t="shared" si="4"/>
        <v>40701</v>
      </c>
    </row>
    <row r="49" spans="1:8" ht="12.75">
      <c r="A49" s="22" t="s">
        <v>88</v>
      </c>
      <c r="B49" s="25" t="s">
        <v>89</v>
      </c>
      <c r="C49" s="31">
        <f>+C38-C48</f>
        <v>129935</v>
      </c>
      <c r="D49" s="10">
        <f>+D38-D48</f>
        <v>-3</v>
      </c>
      <c r="E49" s="10">
        <f>+E38-E48</f>
        <v>-3055</v>
      </c>
      <c r="F49" s="10">
        <f>+F38-F48</f>
        <v>-1809</v>
      </c>
      <c r="G49" s="10">
        <f>+G38-G48</f>
        <v>0</v>
      </c>
      <c r="H49" s="12">
        <f t="shared" si="4"/>
        <v>125068</v>
      </c>
    </row>
    <row r="50" spans="1:8" ht="13.5" thickBot="1">
      <c r="A50" s="23" t="s">
        <v>90</v>
      </c>
      <c r="B50" s="27" t="s">
        <v>91</v>
      </c>
      <c r="C50" s="34">
        <f>+C30+C49</f>
        <v>1106009</v>
      </c>
      <c r="D50" s="15">
        <f>+D30+D49</f>
        <v>-20993</v>
      </c>
      <c r="E50" s="15">
        <f>+E30+E49</f>
        <v>74967</v>
      </c>
      <c r="F50" s="15">
        <f>+F30+F49</f>
        <v>-109753</v>
      </c>
      <c r="G50" s="59">
        <f>+G30+G49</f>
        <v>-21111</v>
      </c>
      <c r="H50" s="16">
        <f t="shared" si="4"/>
        <v>1029119</v>
      </c>
    </row>
    <row r="55" ht="12.75">
      <c r="H55" s="61"/>
    </row>
    <row r="56" ht="12.75">
      <c r="H56" s="62"/>
    </row>
  </sheetData>
  <sheetProtection/>
  <mergeCells count="2">
    <mergeCell ref="G1:H1"/>
    <mergeCell ref="A2:H3"/>
  </mergeCells>
  <printOptions/>
  <pageMargins left="0.7086614173228347" right="0.11811023622047245" top="0" bottom="0" header="0.31496062992125984" footer="0.31496062992125984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0"/>
  <sheetViews>
    <sheetView zoomScale="80" zoomScaleNormal="80" zoomScalePageLayoutView="0" workbookViewId="0" topLeftCell="A1">
      <selection activeCell="B2" sqref="B2:J3"/>
    </sheetView>
  </sheetViews>
  <sheetFormatPr defaultColWidth="9.140625" defaultRowHeight="15"/>
  <cols>
    <col min="1" max="1" width="9.140625" style="4" customWidth="1"/>
    <col min="2" max="2" width="3.421875" style="4" bestFit="1" customWidth="1"/>
    <col min="3" max="3" width="49.8515625" style="4" customWidth="1"/>
    <col min="4" max="4" width="12.140625" style="4" bestFit="1" customWidth="1"/>
    <col min="5" max="5" width="13.28125" style="4" customWidth="1"/>
    <col min="6" max="6" width="13.421875" style="4" customWidth="1"/>
    <col min="7" max="7" width="16.7109375" style="4" customWidth="1"/>
    <col min="8" max="8" width="15.00390625" style="4" customWidth="1"/>
    <col min="9" max="9" width="9.421875" style="4" bestFit="1" customWidth="1"/>
    <col min="10" max="10" width="17.140625" style="4" bestFit="1" customWidth="1"/>
    <col min="11" max="11" width="9.140625" style="4" customWidth="1"/>
    <col min="14" max="16384" width="9.140625" style="4" customWidth="1"/>
  </cols>
  <sheetData>
    <row r="1" ht="15">
      <c r="J1" s="4" t="s">
        <v>105</v>
      </c>
    </row>
    <row r="2" spans="2:10" ht="15">
      <c r="B2" s="68" t="s">
        <v>49</v>
      </c>
      <c r="C2" s="68"/>
      <c r="D2" s="68"/>
      <c r="E2" s="68"/>
      <c r="F2" s="68"/>
      <c r="G2" s="68"/>
      <c r="H2" s="68"/>
      <c r="I2" s="68"/>
      <c r="J2" s="68"/>
    </row>
    <row r="3" spans="2:13" ht="15">
      <c r="B3" s="68"/>
      <c r="C3" s="68"/>
      <c r="D3" s="68"/>
      <c r="E3" s="68"/>
      <c r="F3" s="68"/>
      <c r="G3" s="68"/>
      <c r="H3" s="68"/>
      <c r="I3" s="68"/>
      <c r="J3" s="68"/>
      <c r="M3" s="4"/>
    </row>
    <row r="4" spans="2:13" ht="15">
      <c r="B4" s="64"/>
      <c r="C4" s="64"/>
      <c r="D4" s="64"/>
      <c r="E4" s="65" t="s">
        <v>104</v>
      </c>
      <c r="F4" s="64"/>
      <c r="G4" s="64"/>
      <c r="H4" s="64"/>
      <c r="I4" s="64"/>
      <c r="J4" s="64"/>
      <c r="M4" s="65"/>
    </row>
    <row r="5" spans="2:10" ht="15.75" thickBot="1">
      <c r="B5" s="38"/>
      <c r="C5" s="38"/>
      <c r="D5" s="38"/>
      <c r="E5" s="38"/>
      <c r="F5" s="38"/>
      <c r="G5" s="38"/>
      <c r="H5" s="38"/>
      <c r="I5" s="38"/>
      <c r="J5" s="39" t="s">
        <v>50</v>
      </c>
    </row>
    <row r="6" spans="2:10" ht="26.25" thickBot="1">
      <c r="B6" s="19" t="s">
        <v>0</v>
      </c>
      <c r="C6" s="19" t="s">
        <v>1</v>
      </c>
      <c r="D6" s="19" t="s">
        <v>51</v>
      </c>
      <c r="E6" s="35" t="s">
        <v>52</v>
      </c>
      <c r="F6" s="35" t="s">
        <v>53</v>
      </c>
      <c r="G6" s="35" t="s">
        <v>54</v>
      </c>
      <c r="H6" s="35" t="s">
        <v>55</v>
      </c>
      <c r="I6" s="35" t="s">
        <v>56</v>
      </c>
      <c r="J6" s="35" t="s">
        <v>48</v>
      </c>
    </row>
    <row r="7" spans="2:10" ht="15">
      <c r="B7" s="43" t="s">
        <v>2</v>
      </c>
      <c r="C7" s="51" t="s">
        <v>57</v>
      </c>
      <c r="D7" s="47">
        <v>0</v>
      </c>
      <c r="E7" s="29"/>
      <c r="F7" s="29"/>
      <c r="G7" s="29"/>
      <c r="H7" s="29"/>
      <c r="I7" s="29"/>
      <c r="J7" s="41">
        <f>SUM(D7:I7)</f>
        <v>0</v>
      </c>
    </row>
    <row r="8" spans="2:10" ht="25.5">
      <c r="B8" s="44" t="s">
        <v>3</v>
      </c>
      <c r="C8" s="52" t="s">
        <v>58</v>
      </c>
      <c r="D8" s="48">
        <v>2101</v>
      </c>
      <c r="E8" s="8">
        <v>2888</v>
      </c>
      <c r="F8" s="8">
        <v>6806</v>
      </c>
      <c r="G8" s="8">
        <v>3139</v>
      </c>
      <c r="H8" s="8">
        <v>48329</v>
      </c>
      <c r="I8" s="8">
        <v>3779</v>
      </c>
      <c r="J8" s="12">
        <f aca="true" t="shared" si="0" ref="J8:J50">SUM(D8:I8)</f>
        <v>67042</v>
      </c>
    </row>
    <row r="9" spans="2:10" ht="15">
      <c r="B9" s="44" t="s">
        <v>4</v>
      </c>
      <c r="C9" s="52" t="s">
        <v>59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12">
        <f t="shared" si="0"/>
        <v>0</v>
      </c>
    </row>
    <row r="10" spans="2:10" ht="25.5">
      <c r="B10" s="45" t="s">
        <v>5</v>
      </c>
      <c r="C10" s="53" t="s">
        <v>60</v>
      </c>
      <c r="D10" s="49">
        <f aca="true" t="shared" si="1" ref="D10:I10">SUM(D7:D9)</f>
        <v>2101</v>
      </c>
      <c r="E10" s="40">
        <f t="shared" si="1"/>
        <v>2888</v>
      </c>
      <c r="F10" s="40">
        <f t="shared" si="1"/>
        <v>6806</v>
      </c>
      <c r="G10" s="40">
        <f t="shared" si="1"/>
        <v>3139</v>
      </c>
      <c r="H10" s="40">
        <f t="shared" si="1"/>
        <v>48329</v>
      </c>
      <c r="I10" s="40">
        <f t="shared" si="1"/>
        <v>3779</v>
      </c>
      <c r="J10" s="12">
        <f t="shared" si="0"/>
        <v>67042</v>
      </c>
    </row>
    <row r="11" spans="2:10" ht="15">
      <c r="B11" s="44" t="s">
        <v>6</v>
      </c>
      <c r="C11" s="52" t="s">
        <v>94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12">
        <f t="shared" si="0"/>
        <v>0</v>
      </c>
    </row>
    <row r="12" spans="2:10" ht="15">
      <c r="B12" s="44" t="s">
        <v>7</v>
      </c>
      <c r="C12" s="52" t="s">
        <v>95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12">
        <f t="shared" si="0"/>
        <v>0</v>
      </c>
    </row>
    <row r="13" spans="2:10" ht="15">
      <c r="B13" s="45" t="s">
        <v>8</v>
      </c>
      <c r="C13" s="53" t="s">
        <v>96</v>
      </c>
      <c r="D13" s="49">
        <f aca="true" t="shared" si="2" ref="D13:I13">+D11+D12</f>
        <v>0</v>
      </c>
      <c r="E13" s="49">
        <f t="shared" si="2"/>
        <v>0</v>
      </c>
      <c r="F13" s="49">
        <f t="shared" si="2"/>
        <v>0</v>
      </c>
      <c r="G13" s="49">
        <f t="shared" si="2"/>
        <v>0</v>
      </c>
      <c r="H13" s="49">
        <f t="shared" si="2"/>
        <v>0</v>
      </c>
      <c r="I13" s="49">
        <f t="shared" si="2"/>
        <v>0</v>
      </c>
      <c r="J13" s="12">
        <f t="shared" si="0"/>
        <v>0</v>
      </c>
    </row>
    <row r="14" spans="2:10" ht="25.5">
      <c r="B14" s="44" t="s">
        <v>9</v>
      </c>
      <c r="C14" s="52" t="s">
        <v>61</v>
      </c>
      <c r="D14" s="48">
        <v>134264</v>
      </c>
      <c r="E14" s="8">
        <v>88836</v>
      </c>
      <c r="F14" s="8">
        <v>146742</v>
      </c>
      <c r="G14" s="8">
        <v>164523</v>
      </c>
      <c r="H14" s="8">
        <v>600774</v>
      </c>
      <c r="I14" s="8">
        <v>200065</v>
      </c>
      <c r="J14" s="12">
        <f t="shared" si="0"/>
        <v>1335204</v>
      </c>
    </row>
    <row r="15" spans="2:10" ht="25.5">
      <c r="B15" s="44" t="s">
        <v>10</v>
      </c>
      <c r="C15" s="52" t="s">
        <v>62</v>
      </c>
      <c r="D15" s="48">
        <v>0</v>
      </c>
      <c r="E15" s="48">
        <v>0</v>
      </c>
      <c r="F15" s="48">
        <v>0</v>
      </c>
      <c r="G15" s="48">
        <v>0</v>
      </c>
      <c r="H15" s="8">
        <v>9201</v>
      </c>
      <c r="I15" s="8">
        <v>0</v>
      </c>
      <c r="J15" s="12">
        <f t="shared" si="0"/>
        <v>9201</v>
      </c>
    </row>
    <row r="16" spans="2:10" ht="25.5">
      <c r="B16" s="44" t="s">
        <v>11</v>
      </c>
      <c r="C16" s="52" t="s">
        <v>63</v>
      </c>
      <c r="D16" s="48">
        <v>0</v>
      </c>
      <c r="E16" s="48">
        <v>0</v>
      </c>
      <c r="F16" s="48">
        <v>0</v>
      </c>
      <c r="G16" s="48">
        <v>0</v>
      </c>
      <c r="H16" s="8"/>
      <c r="I16" s="8">
        <v>0</v>
      </c>
      <c r="J16" s="12">
        <f t="shared" si="0"/>
        <v>0</v>
      </c>
    </row>
    <row r="17" spans="2:10" ht="15">
      <c r="B17" s="44" t="s">
        <v>12</v>
      </c>
      <c r="C17" s="52" t="s">
        <v>64</v>
      </c>
      <c r="D17" s="48">
        <v>1067</v>
      </c>
      <c r="E17" s="8">
        <v>988</v>
      </c>
      <c r="F17" s="8">
        <v>1258</v>
      </c>
      <c r="G17" s="8">
        <v>1597</v>
      </c>
      <c r="H17" s="8">
        <v>9598</v>
      </c>
      <c r="I17" s="8">
        <v>890</v>
      </c>
      <c r="J17" s="12">
        <f t="shared" si="0"/>
        <v>15398</v>
      </c>
    </row>
    <row r="18" spans="2:10" ht="29.25" customHeight="1">
      <c r="B18" s="45" t="s">
        <v>13</v>
      </c>
      <c r="C18" s="53" t="s">
        <v>65</v>
      </c>
      <c r="D18" s="49">
        <f aca="true" t="shared" si="3" ref="D18:I18">SUM(D14:D17)</f>
        <v>135331</v>
      </c>
      <c r="E18" s="40">
        <f t="shared" si="3"/>
        <v>89824</v>
      </c>
      <c r="F18" s="40">
        <f t="shared" si="3"/>
        <v>148000</v>
      </c>
      <c r="G18" s="40">
        <f t="shared" si="3"/>
        <v>166120</v>
      </c>
      <c r="H18" s="40">
        <f t="shared" si="3"/>
        <v>619573</v>
      </c>
      <c r="I18" s="40">
        <f t="shared" si="3"/>
        <v>200955</v>
      </c>
      <c r="J18" s="12">
        <f t="shared" si="0"/>
        <v>1359803</v>
      </c>
    </row>
    <row r="19" spans="2:10" ht="15">
      <c r="B19" s="44" t="s">
        <v>14</v>
      </c>
      <c r="C19" s="52" t="s">
        <v>66</v>
      </c>
      <c r="D19" s="48">
        <v>2675</v>
      </c>
      <c r="E19" s="8">
        <v>1444</v>
      </c>
      <c r="F19" s="8">
        <v>1791</v>
      </c>
      <c r="G19" s="8">
        <v>1750</v>
      </c>
      <c r="H19" s="8">
        <v>14429</v>
      </c>
      <c r="I19" s="8">
        <v>6965</v>
      </c>
      <c r="J19" s="12">
        <f t="shared" si="0"/>
        <v>29054</v>
      </c>
    </row>
    <row r="20" spans="2:10" ht="15">
      <c r="B20" s="44" t="s">
        <v>15</v>
      </c>
      <c r="C20" s="52" t="s">
        <v>67</v>
      </c>
      <c r="D20" s="48">
        <v>10669</v>
      </c>
      <c r="E20" s="8">
        <v>9977</v>
      </c>
      <c r="F20" s="8">
        <v>17324</v>
      </c>
      <c r="G20" s="8">
        <v>17062</v>
      </c>
      <c r="H20" s="8">
        <v>129638</v>
      </c>
      <c r="I20" s="8">
        <v>19779</v>
      </c>
      <c r="J20" s="12">
        <f t="shared" si="0"/>
        <v>204449</v>
      </c>
    </row>
    <row r="21" spans="2:10" ht="15">
      <c r="B21" s="44" t="s">
        <v>16</v>
      </c>
      <c r="C21" s="52" t="s">
        <v>97</v>
      </c>
      <c r="D21" s="48"/>
      <c r="E21" s="8"/>
      <c r="F21" s="8"/>
      <c r="G21" s="8"/>
      <c r="H21" s="8"/>
      <c r="I21" s="8"/>
      <c r="J21" s="12">
        <f t="shared" si="0"/>
        <v>0</v>
      </c>
    </row>
    <row r="22" spans="2:10" ht="15">
      <c r="B22" s="44" t="s">
        <v>17</v>
      </c>
      <c r="C22" s="52" t="s">
        <v>68</v>
      </c>
      <c r="D22" s="48">
        <v>0</v>
      </c>
      <c r="E22" s="8"/>
      <c r="F22" s="8">
        <v>1365</v>
      </c>
      <c r="G22" s="8"/>
      <c r="H22" s="8"/>
      <c r="I22" s="8"/>
      <c r="J22" s="12">
        <f t="shared" si="0"/>
        <v>1365</v>
      </c>
    </row>
    <row r="23" spans="2:10" ht="15">
      <c r="B23" s="45" t="s">
        <v>18</v>
      </c>
      <c r="C23" s="53" t="s">
        <v>69</v>
      </c>
      <c r="D23" s="49">
        <f aca="true" t="shared" si="4" ref="D23:I23">SUM(D19:D22)</f>
        <v>13344</v>
      </c>
      <c r="E23" s="40">
        <f t="shared" si="4"/>
        <v>11421</v>
      </c>
      <c r="F23" s="40">
        <f t="shared" si="4"/>
        <v>20480</v>
      </c>
      <c r="G23" s="40">
        <f t="shared" si="4"/>
        <v>18812</v>
      </c>
      <c r="H23" s="40">
        <f t="shared" si="4"/>
        <v>144067</v>
      </c>
      <c r="I23" s="40">
        <f t="shared" si="4"/>
        <v>26744</v>
      </c>
      <c r="J23" s="12">
        <f t="shared" si="0"/>
        <v>234868</v>
      </c>
    </row>
    <row r="24" spans="2:10" ht="15">
      <c r="B24" s="44" t="s">
        <v>19</v>
      </c>
      <c r="C24" s="52" t="s">
        <v>98</v>
      </c>
      <c r="D24" s="48">
        <v>76326</v>
      </c>
      <c r="E24" s="8">
        <v>56063</v>
      </c>
      <c r="F24" s="8">
        <v>92926</v>
      </c>
      <c r="G24" s="8">
        <v>104754</v>
      </c>
      <c r="H24" s="8">
        <v>329748</v>
      </c>
      <c r="I24" s="8">
        <v>126549</v>
      </c>
      <c r="J24" s="12">
        <f t="shared" si="0"/>
        <v>786366</v>
      </c>
    </row>
    <row r="25" spans="2:10" ht="15">
      <c r="B25" s="44" t="s">
        <v>20</v>
      </c>
      <c r="C25" s="52" t="s">
        <v>70</v>
      </c>
      <c r="D25" s="48">
        <v>8979</v>
      </c>
      <c r="E25" s="8">
        <v>5520</v>
      </c>
      <c r="F25" s="8">
        <v>10948</v>
      </c>
      <c r="G25" s="8">
        <v>13810</v>
      </c>
      <c r="H25" s="8">
        <v>62629</v>
      </c>
      <c r="I25" s="8">
        <v>14365</v>
      </c>
      <c r="J25" s="12">
        <f t="shared" si="0"/>
        <v>116251</v>
      </c>
    </row>
    <row r="26" spans="2:10" ht="15">
      <c r="B26" s="44" t="s">
        <v>21</v>
      </c>
      <c r="C26" s="52" t="s">
        <v>71</v>
      </c>
      <c r="D26" s="48">
        <v>19799</v>
      </c>
      <c r="E26" s="8">
        <v>14380</v>
      </c>
      <c r="F26" s="8">
        <v>25645</v>
      </c>
      <c r="G26" s="8">
        <v>29010</v>
      </c>
      <c r="H26" s="8">
        <v>96636</v>
      </c>
      <c r="I26" s="8">
        <v>33535</v>
      </c>
      <c r="J26" s="12">
        <f t="shared" si="0"/>
        <v>219005</v>
      </c>
    </row>
    <row r="27" spans="2:10" ht="15">
      <c r="B27" s="45" t="s">
        <v>22</v>
      </c>
      <c r="C27" s="53" t="s">
        <v>72</v>
      </c>
      <c r="D27" s="49">
        <f aca="true" t="shared" si="5" ref="D27:I27">SUM(D24:D26)</f>
        <v>105104</v>
      </c>
      <c r="E27" s="40">
        <f t="shared" si="5"/>
        <v>75963</v>
      </c>
      <c r="F27" s="40">
        <f t="shared" si="5"/>
        <v>129519</v>
      </c>
      <c r="G27" s="40">
        <f t="shared" si="5"/>
        <v>147574</v>
      </c>
      <c r="H27" s="40">
        <f t="shared" si="5"/>
        <v>489013</v>
      </c>
      <c r="I27" s="40">
        <f t="shared" si="5"/>
        <v>174449</v>
      </c>
      <c r="J27" s="12">
        <f t="shared" si="0"/>
        <v>1121622</v>
      </c>
    </row>
    <row r="28" spans="2:10" ht="15">
      <c r="B28" s="45" t="s">
        <v>23</v>
      </c>
      <c r="C28" s="53" t="s">
        <v>73</v>
      </c>
      <c r="D28" s="49">
        <v>757</v>
      </c>
      <c r="E28" s="8">
        <v>894</v>
      </c>
      <c r="F28" s="8">
        <v>484</v>
      </c>
      <c r="G28" s="8">
        <v>364</v>
      </c>
      <c r="H28" s="8">
        <v>1580</v>
      </c>
      <c r="I28" s="8">
        <v>617</v>
      </c>
      <c r="J28" s="12">
        <f t="shared" si="0"/>
        <v>4696</v>
      </c>
    </row>
    <row r="29" spans="2:10" ht="15">
      <c r="B29" s="45" t="s">
        <v>24</v>
      </c>
      <c r="C29" s="53" t="s">
        <v>74</v>
      </c>
      <c r="D29" s="49">
        <v>27820</v>
      </c>
      <c r="E29" s="8">
        <v>10853</v>
      </c>
      <c r="F29" s="8">
        <v>6064</v>
      </c>
      <c r="G29" s="8">
        <v>6657</v>
      </c>
      <c r="H29" s="8">
        <v>22700</v>
      </c>
      <c r="I29" s="8">
        <v>12676</v>
      </c>
      <c r="J29" s="12">
        <f t="shared" si="0"/>
        <v>86770</v>
      </c>
    </row>
    <row r="30" spans="2:10" ht="30.75" customHeight="1">
      <c r="B30" s="45" t="s">
        <v>25</v>
      </c>
      <c r="C30" s="53" t="s">
        <v>75</v>
      </c>
      <c r="D30" s="49">
        <f aca="true" t="shared" si="6" ref="D30:I30">+D10+D13+D18-D23-D27-D28-D29</f>
        <v>-9593</v>
      </c>
      <c r="E30" s="40">
        <f t="shared" si="6"/>
        <v>-6419</v>
      </c>
      <c r="F30" s="40">
        <f t="shared" si="6"/>
        <v>-1741</v>
      </c>
      <c r="G30" s="40">
        <f t="shared" si="6"/>
        <v>-4148</v>
      </c>
      <c r="H30" s="40">
        <f t="shared" si="6"/>
        <v>10542</v>
      </c>
      <c r="I30" s="40">
        <f t="shared" si="6"/>
        <v>-9752</v>
      </c>
      <c r="J30" s="12">
        <f t="shared" si="0"/>
        <v>-21111</v>
      </c>
    </row>
    <row r="31" spans="2:10" ht="15">
      <c r="B31" s="44" t="s">
        <v>26</v>
      </c>
      <c r="C31" s="52" t="s">
        <v>76</v>
      </c>
      <c r="D31" s="48">
        <v>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12">
        <f t="shared" si="0"/>
        <v>0</v>
      </c>
    </row>
    <row r="32" spans="2:10" ht="25.5">
      <c r="B32" s="44" t="s">
        <v>27</v>
      </c>
      <c r="C32" s="52" t="s">
        <v>92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12">
        <f t="shared" si="0"/>
        <v>0</v>
      </c>
    </row>
    <row r="33" spans="2:10" ht="25.5">
      <c r="B33" s="44" t="s">
        <v>28</v>
      </c>
      <c r="C33" s="52" t="s">
        <v>93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12">
        <f t="shared" si="0"/>
        <v>0</v>
      </c>
    </row>
    <row r="34" spans="2:10" ht="25.5">
      <c r="B34" s="44" t="s">
        <v>29</v>
      </c>
      <c r="C34" s="52" t="s">
        <v>77</v>
      </c>
      <c r="D34" s="48"/>
      <c r="E34" s="8"/>
      <c r="F34" s="8"/>
      <c r="G34" s="8"/>
      <c r="H34" s="8"/>
      <c r="I34" s="8"/>
      <c r="J34" s="12">
        <f t="shared" si="0"/>
        <v>0</v>
      </c>
    </row>
    <row r="35" spans="2:10" ht="25.5">
      <c r="B35" s="44" t="s">
        <v>30</v>
      </c>
      <c r="C35" s="52" t="s">
        <v>78</v>
      </c>
      <c r="D35" s="48">
        <v>0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12">
        <f t="shared" si="0"/>
        <v>0</v>
      </c>
    </row>
    <row r="36" spans="2:10" ht="25.5">
      <c r="B36" s="44" t="s">
        <v>31</v>
      </c>
      <c r="C36" s="52" t="s">
        <v>99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12">
        <f t="shared" si="0"/>
        <v>0</v>
      </c>
    </row>
    <row r="37" spans="2:10" ht="25.5">
      <c r="B37" s="44" t="s">
        <v>32</v>
      </c>
      <c r="C37" s="52" t="s">
        <v>79</v>
      </c>
      <c r="D37" s="48">
        <v>0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  <c r="J37" s="12">
        <f t="shared" si="0"/>
        <v>0</v>
      </c>
    </row>
    <row r="38" spans="2:10" ht="25.5">
      <c r="B38" s="45" t="s">
        <v>33</v>
      </c>
      <c r="C38" s="53" t="s">
        <v>80</v>
      </c>
      <c r="D38" s="49">
        <f aca="true" t="shared" si="7" ref="D38:I38">+D31+D32+D33+D34+D35</f>
        <v>0</v>
      </c>
      <c r="E38" s="40">
        <f t="shared" si="7"/>
        <v>0</v>
      </c>
      <c r="F38" s="40">
        <f t="shared" si="7"/>
        <v>0</v>
      </c>
      <c r="G38" s="40">
        <f t="shared" si="7"/>
        <v>0</v>
      </c>
      <c r="H38" s="40">
        <f t="shared" si="7"/>
        <v>0</v>
      </c>
      <c r="I38" s="40">
        <f t="shared" si="7"/>
        <v>0</v>
      </c>
      <c r="J38" s="12">
        <f t="shared" si="0"/>
        <v>0</v>
      </c>
    </row>
    <row r="39" spans="2:10" ht="25.5">
      <c r="B39" s="44" t="s">
        <v>34</v>
      </c>
      <c r="C39" s="52" t="s">
        <v>81</v>
      </c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12">
        <f t="shared" si="0"/>
        <v>0</v>
      </c>
    </row>
    <row r="40" spans="2:10" ht="25.5">
      <c r="B40" s="44" t="s">
        <v>35</v>
      </c>
      <c r="C40" s="52" t="s">
        <v>100</v>
      </c>
      <c r="D40" s="48">
        <v>0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  <c r="J40" s="12">
        <f t="shared" si="0"/>
        <v>0</v>
      </c>
    </row>
    <row r="41" spans="2:10" ht="15">
      <c r="B41" s="44" t="s">
        <v>36</v>
      </c>
      <c r="C41" s="52" t="s">
        <v>82</v>
      </c>
      <c r="D41" s="48">
        <v>0</v>
      </c>
      <c r="E41" s="48">
        <v>0</v>
      </c>
      <c r="F41" s="48">
        <v>0</v>
      </c>
      <c r="G41" s="48">
        <v>0</v>
      </c>
      <c r="H41" s="48">
        <v>0</v>
      </c>
      <c r="I41" s="48">
        <v>0</v>
      </c>
      <c r="J41" s="12">
        <f t="shared" si="0"/>
        <v>0</v>
      </c>
    </row>
    <row r="42" spans="2:10" ht="25.5">
      <c r="B42" s="44" t="s">
        <v>37</v>
      </c>
      <c r="C42" s="52" t="s">
        <v>83</v>
      </c>
      <c r="D42" s="48">
        <v>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12">
        <f t="shared" si="0"/>
        <v>0</v>
      </c>
    </row>
    <row r="43" spans="2:10" ht="15">
      <c r="B43" s="44" t="s">
        <v>38</v>
      </c>
      <c r="C43" s="52" t="s">
        <v>101</v>
      </c>
      <c r="D43" s="48">
        <v>0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12">
        <f t="shared" si="0"/>
        <v>0</v>
      </c>
    </row>
    <row r="44" spans="2:10" ht="25.5">
      <c r="B44" s="44" t="s">
        <v>39</v>
      </c>
      <c r="C44" s="52" t="s">
        <v>102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12">
        <f t="shared" si="0"/>
        <v>0</v>
      </c>
    </row>
    <row r="45" spans="2:10" ht="15">
      <c r="B45" s="44" t="s">
        <v>40</v>
      </c>
      <c r="C45" s="52" t="s">
        <v>84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12">
        <f t="shared" si="0"/>
        <v>0</v>
      </c>
    </row>
    <row r="46" spans="2:10" ht="25.5">
      <c r="B46" s="44" t="s">
        <v>41</v>
      </c>
      <c r="C46" s="52" t="s">
        <v>103</v>
      </c>
      <c r="D46" s="48">
        <v>0</v>
      </c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12">
        <f t="shared" si="0"/>
        <v>0</v>
      </c>
    </row>
    <row r="47" spans="2:10" ht="25.5">
      <c r="B47" s="44" t="s">
        <v>42</v>
      </c>
      <c r="C47" s="52" t="s">
        <v>85</v>
      </c>
      <c r="D47" s="48">
        <v>0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12">
        <f t="shared" si="0"/>
        <v>0</v>
      </c>
    </row>
    <row r="48" spans="2:10" ht="28.5" customHeight="1">
      <c r="B48" s="45" t="s">
        <v>86</v>
      </c>
      <c r="C48" s="53" t="s">
        <v>87</v>
      </c>
      <c r="D48" s="49">
        <f aca="true" t="shared" si="8" ref="D48:I48">+D39+D40+D41+D42+D45</f>
        <v>0</v>
      </c>
      <c r="E48" s="40">
        <f t="shared" si="8"/>
        <v>0</v>
      </c>
      <c r="F48" s="40">
        <f t="shared" si="8"/>
        <v>0</v>
      </c>
      <c r="G48" s="40">
        <f t="shared" si="8"/>
        <v>0</v>
      </c>
      <c r="H48" s="40">
        <f t="shared" si="8"/>
        <v>0</v>
      </c>
      <c r="I48" s="40">
        <f t="shared" si="8"/>
        <v>0</v>
      </c>
      <c r="J48" s="12">
        <f t="shared" si="0"/>
        <v>0</v>
      </c>
    </row>
    <row r="49" spans="2:10" ht="15">
      <c r="B49" s="45" t="s">
        <v>88</v>
      </c>
      <c r="C49" s="53" t="s">
        <v>89</v>
      </c>
      <c r="D49" s="49">
        <f aca="true" t="shared" si="9" ref="D49:I49">+D38-D48</f>
        <v>0</v>
      </c>
      <c r="E49" s="40">
        <f t="shared" si="9"/>
        <v>0</v>
      </c>
      <c r="F49" s="40">
        <f t="shared" si="9"/>
        <v>0</v>
      </c>
      <c r="G49" s="40">
        <f t="shared" si="9"/>
        <v>0</v>
      </c>
      <c r="H49" s="40">
        <f t="shared" si="9"/>
        <v>0</v>
      </c>
      <c r="I49" s="40">
        <f t="shared" si="9"/>
        <v>0</v>
      </c>
      <c r="J49" s="12">
        <f t="shared" si="0"/>
        <v>0</v>
      </c>
    </row>
    <row r="50" spans="2:10" ht="15.75" thickBot="1">
      <c r="B50" s="46" t="s">
        <v>90</v>
      </c>
      <c r="C50" s="54" t="s">
        <v>91</v>
      </c>
      <c r="D50" s="50">
        <f aca="true" t="shared" si="10" ref="D50:I50">+D30+D49</f>
        <v>-9593</v>
      </c>
      <c r="E50" s="42">
        <f t="shared" si="10"/>
        <v>-6419</v>
      </c>
      <c r="F50" s="42">
        <f t="shared" si="10"/>
        <v>-1741</v>
      </c>
      <c r="G50" s="42">
        <f t="shared" si="10"/>
        <v>-4148</v>
      </c>
      <c r="H50" s="42">
        <f t="shared" si="10"/>
        <v>10542</v>
      </c>
      <c r="I50" s="42">
        <f t="shared" si="10"/>
        <v>-9752</v>
      </c>
      <c r="J50" s="16">
        <f t="shared" si="0"/>
        <v>-21111</v>
      </c>
    </row>
  </sheetData>
  <sheetProtection/>
  <mergeCells count="1">
    <mergeCell ref="B2:J3"/>
  </mergeCells>
  <printOptions/>
  <pageMargins left="0.7" right="0.7" top="0.75" bottom="0.75" header="0.3" footer="0.3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2018-05-28T10:58:19Z</dcterms:modified>
  <cp:category/>
  <cp:version/>
  <cp:contentType/>
  <cp:contentStatus/>
</cp:coreProperties>
</file>