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mellékletek\"/>
    </mc:Choice>
  </mc:AlternateContent>
  <bookViews>
    <workbookView xWindow="0" yWindow="45" windowWidth="19155" windowHeight="11820"/>
  </bookViews>
  <sheets>
    <sheet name="Munka2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BI30" i="2" l="1"/>
  <c r="BE30" i="2"/>
  <c r="BD30" i="2"/>
  <c r="BC30" i="2"/>
  <c r="BB30" i="2"/>
  <c r="BA30" i="2"/>
  <c r="AZ30" i="2"/>
  <c r="AY30" i="2"/>
  <c r="AX30" i="2"/>
  <c r="AW30" i="2"/>
  <c r="AS30" i="2"/>
  <c r="AR30" i="2"/>
  <c r="AQ30" i="2"/>
  <c r="AP30" i="2"/>
  <c r="AO30" i="2"/>
  <c r="AN30" i="2"/>
  <c r="AJ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O30" i="2"/>
  <c r="N30" i="2"/>
  <c r="M30" i="2"/>
  <c r="L30" i="2"/>
  <c r="K30" i="2"/>
  <c r="J30" i="2"/>
  <c r="I30" i="2"/>
  <c r="H30" i="2"/>
  <c r="G30" i="2"/>
  <c r="F30" i="2"/>
  <c r="E30" i="2"/>
  <c r="D30" i="2"/>
  <c r="BF29" i="2"/>
  <c r="AK29" i="2"/>
  <c r="BF28" i="2"/>
  <c r="AK28" i="2"/>
  <c r="BL27" i="2"/>
  <c r="BK27" i="2"/>
  <c r="BF27" i="2"/>
  <c r="AK27" i="2"/>
  <c r="BJ27" i="2" s="1"/>
  <c r="BL26" i="2"/>
  <c r="BK26" i="2"/>
  <c r="BJ26" i="2"/>
  <c r="BF26" i="2"/>
  <c r="AK26" i="2"/>
  <c r="BL25" i="2"/>
  <c r="BK25" i="2"/>
  <c r="BF25" i="2"/>
  <c r="AK25" i="2"/>
  <c r="BJ25" i="2" s="1"/>
  <c r="BL24" i="2"/>
  <c r="BK24" i="2"/>
  <c r="BF24" i="2"/>
  <c r="AK24" i="2"/>
  <c r="BJ24" i="2" s="1"/>
  <c r="BL23" i="2"/>
  <c r="BK23" i="2"/>
  <c r="BF23" i="2"/>
  <c r="AK23" i="2"/>
  <c r="BJ23" i="2" s="1"/>
  <c r="BL22" i="2"/>
  <c r="BK22" i="2"/>
  <c r="BJ22" i="2"/>
  <c r="BF22" i="2"/>
  <c r="AK22" i="2"/>
  <c r="BL21" i="2"/>
  <c r="BK21" i="2"/>
  <c r="BF21" i="2"/>
  <c r="AK21" i="2"/>
  <c r="BJ21" i="2" s="1"/>
  <c r="BL20" i="2"/>
  <c r="BK20" i="2"/>
  <c r="BF20" i="2"/>
  <c r="AK20" i="2"/>
  <c r="BJ20" i="2" s="1"/>
  <c r="BL19" i="2"/>
  <c r="BK19" i="2"/>
  <c r="BF19" i="2"/>
  <c r="AK19" i="2"/>
  <c r="BJ19" i="2" s="1"/>
  <c r="BL18" i="2"/>
  <c r="BK18" i="2"/>
  <c r="BJ18" i="2"/>
  <c r="BF18" i="2"/>
  <c r="AK18" i="2"/>
  <c r="BL17" i="2"/>
  <c r="BK17" i="2"/>
  <c r="BF17" i="2"/>
  <c r="AK17" i="2"/>
  <c r="BJ17" i="2" s="1"/>
  <c r="BL16" i="2"/>
  <c r="BK16" i="2"/>
  <c r="BF16" i="2"/>
  <c r="AK16" i="2"/>
  <c r="BJ16" i="2" s="1"/>
  <c r="BL15" i="2"/>
  <c r="BK15" i="2"/>
  <c r="BF15" i="2"/>
  <c r="AK15" i="2"/>
  <c r="BJ15" i="2" s="1"/>
  <c r="BL14" i="2"/>
  <c r="BK14" i="2"/>
  <c r="BJ14" i="2"/>
  <c r="BF14" i="2"/>
  <c r="AK14" i="2"/>
  <c r="BL13" i="2"/>
  <c r="BK13" i="2"/>
  <c r="BF13" i="2"/>
  <c r="AK13" i="2"/>
  <c r="BJ13" i="2" s="1"/>
  <c r="BL12" i="2"/>
  <c r="BK12" i="2"/>
  <c r="BF12" i="2"/>
  <c r="AK12" i="2"/>
  <c r="BJ12" i="2" s="1"/>
  <c r="BL11" i="2"/>
  <c r="BK11" i="2"/>
  <c r="BF11" i="2"/>
  <c r="AK11" i="2"/>
  <c r="BJ11" i="2" s="1"/>
  <c r="BL10" i="2"/>
  <c r="BK10" i="2"/>
  <c r="BJ10" i="2"/>
  <c r="BF10" i="2"/>
  <c r="AK10" i="2"/>
  <c r="BL9" i="2"/>
  <c r="BK9" i="2"/>
  <c r="BF9" i="2"/>
  <c r="AK9" i="2"/>
  <c r="BJ9" i="2" s="1"/>
  <c r="BL8" i="2"/>
  <c r="BL30" i="2" s="1"/>
  <c r="BK8" i="2"/>
  <c r="BK30" i="2" s="1"/>
  <c r="BF8" i="2"/>
  <c r="BF30" i="2" s="1"/>
  <c r="AK8" i="2"/>
  <c r="AK30" i="2" s="1"/>
  <c r="BJ8" i="2" l="1"/>
  <c r="BJ30" i="2" s="1"/>
</calcChain>
</file>

<file path=xl/sharedStrings.xml><?xml version="1.0" encoding="utf-8"?>
<sst xmlns="http://schemas.openxmlformats.org/spreadsheetml/2006/main" count="222" uniqueCount="72">
  <si>
    <t>Cím</t>
  </si>
  <si>
    <t>Alcím</t>
  </si>
  <si>
    <t>Közvilágítási feladatok</t>
  </si>
  <si>
    <t>Községgazd. szolgáltat.</t>
  </si>
  <si>
    <t>Önkormányzatok elszámolásai</t>
  </si>
  <si>
    <t>Önkorm.igazgatási tev.</t>
  </si>
  <si>
    <t>Átmeneti segély</t>
  </si>
  <si>
    <t>Temetési segély</t>
  </si>
  <si>
    <t>Könyvtári szolgáltatások</t>
  </si>
  <si>
    <t>Önkormányzati igazgatás összesen:</t>
  </si>
  <si>
    <t>2. Oldal</t>
  </si>
  <si>
    <t>3. Oldal</t>
  </si>
  <si>
    <t>adatok ezer Ft-ban</t>
  </si>
  <si>
    <t>költségvetési bevételek</t>
  </si>
  <si>
    <t>Felhalmozási bevételek</t>
  </si>
  <si>
    <t>Pforg. nélk. bevét</t>
  </si>
  <si>
    <t>Bevételek összesen:</t>
  </si>
  <si>
    <t>közhatalmi bevételek</t>
  </si>
  <si>
    <t>működési bevételek</t>
  </si>
  <si>
    <t>Működési célú tám. államháztart. Belül</t>
  </si>
  <si>
    <t>Működési rövidlejár. hitel felvétel</t>
  </si>
  <si>
    <t>Előző évi pénzm.</t>
  </si>
  <si>
    <t>Előző é.vissz.</t>
  </si>
  <si>
    <t>Összesen:</t>
  </si>
  <si>
    <t>Önkorm-ok fejleszt.támogatása</t>
  </si>
  <si>
    <t>Felhalm.rövidlej. hitel felvétel</t>
  </si>
  <si>
    <t>Felhalm.hosszúlej. hitel felvét</t>
  </si>
  <si>
    <t>Felhalm. és tőke jell. bevét</t>
  </si>
  <si>
    <t>Felhalm. bevételek összesen:</t>
  </si>
  <si>
    <t>vagyoni tipusú adók</t>
  </si>
  <si>
    <t>Gépjárműadó</t>
  </si>
  <si>
    <t>iparűzési adó</t>
  </si>
  <si>
    <t>önkorm. működési támogat.</t>
  </si>
  <si>
    <t>egyéb műk.célú tám.</t>
  </si>
  <si>
    <t>eredeti</t>
  </si>
  <si>
    <t>mód.</t>
  </si>
  <si>
    <t>teljesít.</t>
  </si>
  <si>
    <t>mód</t>
  </si>
  <si>
    <t>teljesít</t>
  </si>
  <si>
    <t>telj.</t>
  </si>
  <si>
    <t>063020</t>
  </si>
  <si>
    <t>Telep.vizzel. és vizmin.véd</t>
  </si>
  <si>
    <t>064010</t>
  </si>
  <si>
    <t>066020</t>
  </si>
  <si>
    <t>018010</t>
  </si>
  <si>
    <t>066010</t>
  </si>
  <si>
    <t>zöldterület kezelés</t>
  </si>
  <si>
    <t>011130</t>
  </si>
  <si>
    <t>Rendszeres szociális segély</t>
  </si>
  <si>
    <t>Lakásfenntartási tám.norm.</t>
  </si>
  <si>
    <t>041232</t>
  </si>
  <si>
    <t>Téli közfoglalkoztatott</t>
  </si>
  <si>
    <t>041233</t>
  </si>
  <si>
    <t>Hosszútávú közfoglalkoztatás</t>
  </si>
  <si>
    <t>szoc étkezők</t>
  </si>
  <si>
    <t>082042</t>
  </si>
  <si>
    <t>könyvtári állomány nyilvántart.</t>
  </si>
  <si>
    <t>082044</t>
  </si>
  <si>
    <t>Falugondnoki szolgáltás</t>
  </si>
  <si>
    <t>013320</t>
  </si>
  <si>
    <t>köztemető fenntartás</t>
  </si>
  <si>
    <t>082091</t>
  </si>
  <si>
    <t>közműv. Feladatok</t>
  </si>
  <si>
    <t>Önkormányzati igazgatás össz:</t>
  </si>
  <si>
    <t>1. sz. melléklet az 1/2017.(II.20.) sz. önkormányzati rendelethez</t>
  </si>
  <si>
    <t>Kisbeszterce Község Önkormányzatának bevételei</t>
  </si>
  <si>
    <t>Kisbeszterce  Község Önkormányzatának bevételei</t>
  </si>
  <si>
    <t>Kisbeszterce    Község Önkormányzatának bevételei</t>
  </si>
  <si>
    <t xml:space="preserve">    Kisbeszterce  Község Önkormányzatának bevételei</t>
  </si>
  <si>
    <t>felhalmozási célú bevétel</t>
  </si>
  <si>
    <t>900020</t>
  </si>
  <si>
    <t>Adók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</si>
</sst>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i/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right"/>
    </xf>
    <xf numFmtId="0" fontId="3" fillId="0" borderId="3" xfId="0" applyFont="1" applyBorder="1"/>
    <xf numFmtId="3" fontId="7" fillId="0" borderId="4" xfId="0" applyNumberFormat="1" applyFont="1" applyBorder="1"/>
    <xf numFmtId="3" fontId="7" fillId="0" borderId="17" xfId="0" applyNumberFormat="1" applyFont="1" applyBorder="1"/>
    <xf numFmtId="3" fontId="7" fillId="0" borderId="3" xfId="0" applyNumberFormat="1" applyFont="1" applyBorder="1"/>
    <xf numFmtId="0" fontId="8" fillId="0" borderId="3" xfId="0" applyFont="1" applyBorder="1" applyAlignment="1">
      <alignment horizontal="center" vertical="center"/>
    </xf>
    <xf numFmtId="0" fontId="7" fillId="0" borderId="3" xfId="0" applyFont="1" applyBorder="1"/>
    <xf numFmtId="3" fontId="7" fillId="2" borderId="3" xfId="0" applyNumberFormat="1" applyFont="1" applyFill="1" applyBorder="1"/>
    <xf numFmtId="0" fontId="3" fillId="0" borderId="17" xfId="0" applyFont="1" applyBorder="1"/>
    <xf numFmtId="0" fontId="7" fillId="0" borderId="2" xfId="0" applyFont="1" applyBorder="1"/>
    <xf numFmtId="3" fontId="7" fillId="0" borderId="13" xfId="0" applyNumberFormat="1" applyFont="1" applyBorder="1"/>
    <xf numFmtId="3" fontId="7" fillId="0" borderId="2" xfId="0" applyNumberFormat="1" applyFont="1" applyBorder="1"/>
    <xf numFmtId="3" fontId="7" fillId="2" borderId="2" xfId="0" applyNumberFormat="1" applyFont="1" applyFill="1" applyBorder="1"/>
    <xf numFmtId="0" fontId="8" fillId="0" borderId="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Fill="1" applyBorder="1"/>
    <xf numFmtId="0" fontId="7" fillId="0" borderId="16" xfId="0" applyFont="1" applyBorder="1"/>
    <xf numFmtId="0" fontId="3" fillId="0" borderId="4" xfId="0" applyFont="1" applyFill="1" applyBorder="1"/>
    <xf numFmtId="0" fontId="8" fillId="0" borderId="13" xfId="0" applyFont="1" applyBorder="1" applyAlignment="1">
      <alignment horizontal="center" vertical="center"/>
    </xf>
    <xf numFmtId="0" fontId="7" fillId="0" borderId="8" xfId="0" applyFont="1" applyBorder="1"/>
    <xf numFmtId="3" fontId="7" fillId="0" borderId="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3" fontId="9" fillId="0" borderId="2" xfId="0" applyNumberFormat="1" applyFont="1" applyBorder="1"/>
    <xf numFmtId="0" fontId="3" fillId="0" borderId="13" xfId="0" applyFont="1" applyBorder="1"/>
    <xf numFmtId="0" fontId="3" fillId="0" borderId="15" xfId="0" applyFont="1" applyFill="1" applyBorder="1"/>
    <xf numFmtId="0" fontId="3" fillId="0" borderId="5" xfId="0" applyFont="1" applyBorder="1"/>
    <xf numFmtId="3" fontId="7" fillId="0" borderId="5" xfId="0" applyNumberFormat="1" applyFont="1" applyBorder="1"/>
    <xf numFmtId="3" fontId="7" fillId="0" borderId="11" xfId="0" applyNumberFormat="1" applyFont="1" applyBorder="1"/>
    <xf numFmtId="3" fontId="7" fillId="2" borderId="5" xfId="0" applyNumberFormat="1" applyFont="1" applyFill="1" applyBorder="1"/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0" fontId="7" fillId="0" borderId="12" xfId="0" applyFont="1" applyBorder="1"/>
    <xf numFmtId="3" fontId="7" fillId="2" borderId="11" xfId="0" applyNumberFormat="1" applyFont="1" applyFill="1" applyBorder="1"/>
    <xf numFmtId="0" fontId="3" fillId="0" borderId="11" xfId="0" applyFont="1" applyBorder="1"/>
    <xf numFmtId="1" fontId="3" fillId="0" borderId="11" xfId="0" applyNumberFormat="1" applyFont="1" applyBorder="1"/>
    <xf numFmtId="3" fontId="7" fillId="0" borderId="21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/>
    <xf numFmtId="0" fontId="2" fillId="2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tabSelected="1" workbookViewId="0">
      <selection activeCell="G34" sqref="G34"/>
    </sheetView>
  </sheetViews>
  <sheetFormatPr defaultRowHeight="15" x14ac:dyDescent="0.25"/>
  <sheetData>
    <row r="1" spans="1:64" x14ac:dyDescent="0.25">
      <c r="A1" s="102" t="s">
        <v>64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" t="s">
        <v>10</v>
      </c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" t="s">
        <v>11</v>
      </c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64" x14ac:dyDescent="0.25">
      <c r="A2" s="106" t="s">
        <v>65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 t="s">
        <v>66</v>
      </c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 t="s">
        <v>67</v>
      </c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 t="s">
        <v>68</v>
      </c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A3" s="1"/>
      <c r="AB3" s="1"/>
      <c r="AC3" s="1"/>
      <c r="AD3" s="85" t="s">
        <v>12</v>
      </c>
      <c r="AE3" s="85"/>
      <c r="AF3" s="85"/>
      <c r="AQ3" s="85" t="s">
        <v>12</v>
      </c>
      <c r="AR3" s="85"/>
      <c r="AS3" s="85"/>
      <c r="BJ3" s="85" t="s">
        <v>12</v>
      </c>
      <c r="BK3" s="85"/>
      <c r="BL3" s="85"/>
    </row>
    <row r="4" spans="1:64" x14ac:dyDescent="0.25">
      <c r="A4" s="86" t="s">
        <v>0</v>
      </c>
      <c r="B4" s="96" t="s">
        <v>1</v>
      </c>
      <c r="C4" s="96"/>
      <c r="D4" s="60"/>
      <c r="E4" s="82"/>
      <c r="F4" s="82"/>
      <c r="G4" s="82"/>
      <c r="H4" s="82"/>
      <c r="I4" s="82"/>
      <c r="J4" s="82"/>
      <c r="K4" s="82"/>
      <c r="L4" s="82"/>
      <c r="M4" s="71"/>
      <c r="N4" s="71"/>
      <c r="O4" s="72"/>
      <c r="P4" s="86" t="s">
        <v>0</v>
      </c>
      <c r="Q4" s="88" t="s">
        <v>1</v>
      </c>
      <c r="R4" s="89"/>
      <c r="S4" s="82" t="s">
        <v>13</v>
      </c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61"/>
      <c r="AG4" s="94" t="s">
        <v>0</v>
      </c>
      <c r="AH4" s="96" t="s">
        <v>1</v>
      </c>
      <c r="AI4" s="96"/>
      <c r="AJ4" s="82"/>
      <c r="AK4" s="82"/>
      <c r="AL4" s="82"/>
      <c r="AM4" s="61"/>
      <c r="AN4" s="59" t="s">
        <v>14</v>
      </c>
      <c r="AO4" s="59"/>
      <c r="AP4" s="59"/>
      <c r="AQ4" s="59"/>
      <c r="AR4" s="59"/>
      <c r="AS4" s="59"/>
      <c r="AT4" s="96" t="s">
        <v>0</v>
      </c>
      <c r="AU4" s="98" t="s">
        <v>1</v>
      </c>
      <c r="AV4" s="96"/>
      <c r="AW4" s="59" t="s">
        <v>14</v>
      </c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100" t="s">
        <v>15</v>
      </c>
      <c r="BJ4" s="101" t="s">
        <v>16</v>
      </c>
      <c r="BK4" s="101"/>
      <c r="BL4" s="101"/>
    </row>
    <row r="5" spans="1:64" x14ac:dyDescent="0.25">
      <c r="A5" s="49"/>
      <c r="B5" s="96"/>
      <c r="C5" s="96"/>
      <c r="D5" s="59" t="s">
        <v>17</v>
      </c>
      <c r="E5" s="59"/>
      <c r="F5" s="59"/>
      <c r="G5" s="59"/>
      <c r="H5" s="59"/>
      <c r="I5" s="59"/>
      <c r="J5" s="59"/>
      <c r="K5" s="59"/>
      <c r="L5" s="60"/>
      <c r="M5" s="70" t="s">
        <v>18</v>
      </c>
      <c r="N5" s="71"/>
      <c r="O5" s="72"/>
      <c r="P5" s="49"/>
      <c r="Q5" s="90"/>
      <c r="R5" s="91"/>
      <c r="S5" s="82" t="s">
        <v>19</v>
      </c>
      <c r="T5" s="82"/>
      <c r="U5" s="82"/>
      <c r="V5" s="82"/>
      <c r="W5" s="82"/>
      <c r="X5" s="82"/>
      <c r="Y5" s="82"/>
      <c r="Z5" s="82"/>
      <c r="AA5" s="61"/>
      <c r="AB5" s="76" t="s">
        <v>20</v>
      </c>
      <c r="AC5" s="77"/>
      <c r="AD5" s="78"/>
      <c r="AE5" s="83" t="s">
        <v>21</v>
      </c>
      <c r="AF5" s="84"/>
      <c r="AG5" s="95"/>
      <c r="AH5" s="96"/>
      <c r="AI5" s="96"/>
      <c r="AJ5" s="62" t="s">
        <v>22</v>
      </c>
      <c r="AK5" s="64" t="s">
        <v>23</v>
      </c>
      <c r="AL5" s="65"/>
      <c r="AM5" s="66"/>
      <c r="AN5" s="70" t="s">
        <v>69</v>
      </c>
      <c r="AO5" s="71"/>
      <c r="AP5" s="72"/>
      <c r="AQ5" s="76" t="s">
        <v>24</v>
      </c>
      <c r="AR5" s="77"/>
      <c r="AS5" s="78"/>
      <c r="AT5" s="96"/>
      <c r="AU5" s="98"/>
      <c r="AV5" s="96"/>
      <c r="AW5" s="53" t="s">
        <v>25</v>
      </c>
      <c r="AX5" s="54"/>
      <c r="AY5" s="55"/>
      <c r="AZ5" s="53" t="s">
        <v>26</v>
      </c>
      <c r="BA5" s="54"/>
      <c r="BB5" s="55"/>
      <c r="BC5" s="53" t="s">
        <v>27</v>
      </c>
      <c r="BD5" s="54"/>
      <c r="BE5" s="55"/>
      <c r="BF5" s="53" t="s">
        <v>28</v>
      </c>
      <c r="BG5" s="54"/>
      <c r="BH5" s="54"/>
      <c r="BI5" s="100"/>
      <c r="BJ5" s="101"/>
      <c r="BK5" s="101"/>
      <c r="BL5" s="101"/>
    </row>
    <row r="6" spans="1:64" x14ac:dyDescent="0.25">
      <c r="A6" s="49"/>
      <c r="B6" s="96"/>
      <c r="C6" s="96"/>
      <c r="D6" s="59" t="s">
        <v>29</v>
      </c>
      <c r="E6" s="59"/>
      <c r="F6" s="59"/>
      <c r="G6" s="59" t="s">
        <v>30</v>
      </c>
      <c r="H6" s="59"/>
      <c r="I6" s="59"/>
      <c r="J6" s="59" t="s">
        <v>31</v>
      </c>
      <c r="K6" s="59"/>
      <c r="L6" s="60"/>
      <c r="M6" s="73"/>
      <c r="N6" s="74"/>
      <c r="O6" s="75"/>
      <c r="P6" s="49"/>
      <c r="Q6" s="90"/>
      <c r="R6" s="91"/>
      <c r="S6" s="61"/>
      <c r="T6" s="59"/>
      <c r="U6" s="59"/>
      <c r="V6" s="59" t="s">
        <v>32</v>
      </c>
      <c r="W6" s="59"/>
      <c r="X6" s="59"/>
      <c r="Y6" s="59" t="s">
        <v>33</v>
      </c>
      <c r="Z6" s="59"/>
      <c r="AA6" s="60"/>
      <c r="AB6" s="79"/>
      <c r="AC6" s="80"/>
      <c r="AD6" s="81"/>
      <c r="AE6" s="67"/>
      <c r="AF6" s="69"/>
      <c r="AG6" s="95"/>
      <c r="AH6" s="96"/>
      <c r="AI6" s="96"/>
      <c r="AJ6" s="63"/>
      <c r="AK6" s="67"/>
      <c r="AL6" s="68"/>
      <c r="AM6" s="69"/>
      <c r="AN6" s="73"/>
      <c r="AO6" s="74"/>
      <c r="AP6" s="75"/>
      <c r="AQ6" s="79"/>
      <c r="AR6" s="80"/>
      <c r="AS6" s="81"/>
      <c r="AT6" s="96"/>
      <c r="AU6" s="98"/>
      <c r="AV6" s="96"/>
      <c r="AW6" s="56"/>
      <c r="AX6" s="57"/>
      <c r="AY6" s="58"/>
      <c r="AZ6" s="56"/>
      <c r="BA6" s="57"/>
      <c r="BB6" s="58"/>
      <c r="BC6" s="56"/>
      <c r="BD6" s="57"/>
      <c r="BE6" s="58"/>
      <c r="BF6" s="56"/>
      <c r="BG6" s="57"/>
      <c r="BH6" s="57"/>
      <c r="BI6" s="100"/>
      <c r="BJ6" s="101"/>
      <c r="BK6" s="101"/>
      <c r="BL6" s="101"/>
    </row>
    <row r="7" spans="1:64" ht="15.75" thickBot="1" x14ac:dyDescent="0.3">
      <c r="A7" s="50"/>
      <c r="B7" s="96"/>
      <c r="C7" s="96"/>
      <c r="D7" s="2" t="s">
        <v>34</v>
      </c>
      <c r="E7" s="2" t="s">
        <v>35</v>
      </c>
      <c r="F7" s="2" t="s">
        <v>36</v>
      </c>
      <c r="G7" s="2" t="s">
        <v>34</v>
      </c>
      <c r="H7" s="2" t="s">
        <v>35</v>
      </c>
      <c r="I7" s="2" t="s">
        <v>36</v>
      </c>
      <c r="J7" s="2" t="s">
        <v>34</v>
      </c>
      <c r="K7" s="2" t="s">
        <v>35</v>
      </c>
      <c r="L7" s="2" t="s">
        <v>36</v>
      </c>
      <c r="M7" s="3" t="s">
        <v>34</v>
      </c>
      <c r="N7" s="3" t="s">
        <v>35</v>
      </c>
      <c r="O7" s="3" t="s">
        <v>36</v>
      </c>
      <c r="P7" s="87"/>
      <c r="Q7" s="92"/>
      <c r="R7" s="93"/>
      <c r="S7" s="4" t="s">
        <v>34</v>
      </c>
      <c r="T7" s="4" t="s">
        <v>35</v>
      </c>
      <c r="U7" s="4" t="s">
        <v>36</v>
      </c>
      <c r="V7" s="4" t="s">
        <v>34</v>
      </c>
      <c r="W7" s="4" t="s">
        <v>35</v>
      </c>
      <c r="X7" s="4" t="s">
        <v>36</v>
      </c>
      <c r="Y7" s="4" t="s">
        <v>34</v>
      </c>
      <c r="Z7" s="4" t="s">
        <v>35</v>
      </c>
      <c r="AA7" s="5" t="s">
        <v>36</v>
      </c>
      <c r="AB7" s="4" t="s">
        <v>34</v>
      </c>
      <c r="AC7" s="4" t="s">
        <v>35</v>
      </c>
      <c r="AD7" s="4" t="s">
        <v>36</v>
      </c>
      <c r="AE7" s="6" t="s">
        <v>34</v>
      </c>
      <c r="AF7" s="6" t="s">
        <v>37</v>
      </c>
      <c r="AG7" s="95"/>
      <c r="AH7" s="96"/>
      <c r="AI7" s="96"/>
      <c r="AJ7" s="4" t="s">
        <v>38</v>
      </c>
      <c r="AK7" s="4" t="s">
        <v>34</v>
      </c>
      <c r="AL7" s="4" t="s">
        <v>35</v>
      </c>
      <c r="AM7" s="4" t="s">
        <v>38</v>
      </c>
      <c r="AN7" s="4" t="s">
        <v>34</v>
      </c>
      <c r="AO7" s="4" t="s">
        <v>35</v>
      </c>
      <c r="AP7" s="4" t="s">
        <v>36</v>
      </c>
      <c r="AQ7" s="4" t="s">
        <v>34</v>
      </c>
      <c r="AR7" s="4" t="s">
        <v>35</v>
      </c>
      <c r="AS7" s="4" t="s">
        <v>36</v>
      </c>
      <c r="AT7" s="97"/>
      <c r="AU7" s="99"/>
      <c r="AV7" s="97"/>
      <c r="AW7" s="4" t="s">
        <v>34</v>
      </c>
      <c r="AX7" s="4" t="s">
        <v>37</v>
      </c>
      <c r="AY7" s="4" t="s">
        <v>39</v>
      </c>
      <c r="AZ7" s="4" t="s">
        <v>34</v>
      </c>
      <c r="BA7" s="4" t="s">
        <v>37</v>
      </c>
      <c r="BB7" s="4" t="s">
        <v>39</v>
      </c>
      <c r="BC7" s="4" t="s">
        <v>34</v>
      </c>
      <c r="BD7" s="4" t="s">
        <v>37</v>
      </c>
      <c r="BE7" s="4" t="s">
        <v>39</v>
      </c>
      <c r="BF7" s="4" t="s">
        <v>34</v>
      </c>
      <c r="BG7" s="4" t="s">
        <v>35</v>
      </c>
      <c r="BH7" s="5" t="s">
        <v>36</v>
      </c>
      <c r="BI7" s="4"/>
      <c r="BJ7" s="4" t="s">
        <v>34</v>
      </c>
      <c r="BK7" s="4" t="s">
        <v>35</v>
      </c>
      <c r="BL7" s="4" t="s">
        <v>36</v>
      </c>
    </row>
    <row r="8" spans="1:64" x14ac:dyDescent="0.25">
      <c r="A8" s="49"/>
      <c r="B8" s="7" t="s">
        <v>40</v>
      </c>
      <c r="C8" s="8" t="s">
        <v>41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51"/>
      <c r="Q8" s="7" t="s">
        <v>40</v>
      </c>
      <c r="R8" s="8" t="s">
        <v>41</v>
      </c>
      <c r="S8" s="10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2"/>
      <c r="AG8" s="49"/>
      <c r="AH8" s="7" t="s">
        <v>40</v>
      </c>
      <c r="AI8" s="8" t="s">
        <v>41</v>
      </c>
      <c r="AJ8" s="13"/>
      <c r="AK8" s="11">
        <f>SUM(AE8,AB8,Y8,V8,S8,M8,J8,G8,D8)</f>
        <v>0</v>
      </c>
      <c r="AL8" s="11"/>
      <c r="AM8" s="11"/>
      <c r="AN8" s="13"/>
      <c r="AO8" s="13"/>
      <c r="AP8" s="13"/>
      <c r="AQ8" s="11"/>
      <c r="AR8" s="11"/>
      <c r="AS8" s="11"/>
      <c r="AT8" s="49"/>
      <c r="AU8" s="7" t="s">
        <v>40</v>
      </c>
      <c r="AV8" s="8" t="s">
        <v>41</v>
      </c>
      <c r="AW8" s="11"/>
      <c r="AX8" s="11"/>
      <c r="AY8" s="11"/>
      <c r="AZ8" s="11"/>
      <c r="BA8" s="11"/>
      <c r="BB8" s="11"/>
      <c r="BC8" s="11"/>
      <c r="BD8" s="11"/>
      <c r="BE8" s="11"/>
      <c r="BF8" s="11">
        <f>SUM(BC8,AZ8,AW8,AQ8,AN8)</f>
        <v>0</v>
      </c>
      <c r="BG8" s="11"/>
      <c r="BH8" s="11"/>
      <c r="BI8" s="11"/>
      <c r="BJ8" s="11">
        <f t="shared" ref="BJ8:BL23" si="0">SUM(AK8,BF8)</f>
        <v>0</v>
      </c>
      <c r="BK8" s="11">
        <f t="shared" si="0"/>
        <v>0</v>
      </c>
      <c r="BL8" s="14">
        <f t="shared" si="0"/>
        <v>0</v>
      </c>
    </row>
    <row r="9" spans="1:64" x14ac:dyDescent="0.25">
      <c r="A9" s="49"/>
      <c r="B9" s="15">
        <v>103010</v>
      </c>
      <c r="C9" s="8" t="s">
        <v>7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51"/>
      <c r="Q9" s="15">
        <v>103010</v>
      </c>
      <c r="R9" s="8" t="s">
        <v>7</v>
      </c>
      <c r="S9" s="17"/>
      <c r="T9" s="18"/>
      <c r="U9" s="18"/>
      <c r="V9" s="18"/>
      <c r="W9" s="18"/>
      <c r="X9" s="18"/>
      <c r="Y9" s="18"/>
      <c r="Z9" s="16"/>
      <c r="AA9" s="19"/>
      <c r="AB9" s="18"/>
      <c r="AC9" s="18"/>
      <c r="AD9" s="18"/>
      <c r="AE9" s="20"/>
      <c r="AF9" s="20"/>
      <c r="AG9" s="49"/>
      <c r="AH9" s="15">
        <v>103010</v>
      </c>
      <c r="AI9" s="8" t="s">
        <v>7</v>
      </c>
      <c r="AJ9" s="16"/>
      <c r="AK9" s="11">
        <f>SUM(AE9,AB9,Y9,V9,S9,M9,J9,G9,D9)</f>
        <v>0</v>
      </c>
      <c r="AL9" s="11"/>
      <c r="AM9" s="18"/>
      <c r="AN9" s="16"/>
      <c r="AO9" s="16"/>
      <c r="AP9" s="16"/>
      <c r="AQ9" s="18"/>
      <c r="AR9" s="18"/>
      <c r="AS9" s="18"/>
      <c r="AT9" s="49"/>
      <c r="AU9" s="15">
        <v>103010</v>
      </c>
      <c r="AV9" s="8" t="s">
        <v>7</v>
      </c>
      <c r="AW9" s="18"/>
      <c r="AX9" s="18"/>
      <c r="AY9" s="18"/>
      <c r="AZ9" s="18"/>
      <c r="BA9" s="18"/>
      <c r="BB9" s="18"/>
      <c r="BC9" s="18"/>
      <c r="BD9" s="18"/>
      <c r="BE9" s="18"/>
      <c r="BF9" s="11">
        <f t="shared" ref="BF9:BF29" si="1">SUM(BC9,AZ9,AW9,AQ9,AN9)</f>
        <v>0</v>
      </c>
      <c r="BG9" s="18"/>
      <c r="BH9" s="18"/>
      <c r="BI9" s="18"/>
      <c r="BJ9" s="18">
        <f t="shared" si="0"/>
        <v>0</v>
      </c>
      <c r="BK9" s="18">
        <f t="shared" si="0"/>
        <v>0</v>
      </c>
      <c r="BL9" s="19">
        <f t="shared" si="0"/>
        <v>0</v>
      </c>
    </row>
    <row r="10" spans="1:64" x14ac:dyDescent="0.25">
      <c r="A10" s="49"/>
      <c r="B10" s="21" t="s">
        <v>42</v>
      </c>
      <c r="C10" s="22" t="s">
        <v>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51"/>
      <c r="Q10" s="21" t="s">
        <v>42</v>
      </c>
      <c r="R10" s="22" t="s">
        <v>2</v>
      </c>
      <c r="S10" s="17"/>
      <c r="T10" s="18"/>
      <c r="U10" s="18"/>
      <c r="V10" s="18"/>
      <c r="W10" s="18"/>
      <c r="X10" s="18"/>
      <c r="Y10" s="18"/>
      <c r="Z10" s="16"/>
      <c r="AA10" s="18"/>
      <c r="AB10" s="18"/>
      <c r="AC10" s="18"/>
      <c r="AD10" s="18"/>
      <c r="AE10" s="20"/>
      <c r="AF10" s="20"/>
      <c r="AG10" s="49"/>
      <c r="AH10" s="21" t="s">
        <v>42</v>
      </c>
      <c r="AI10" s="22" t="s">
        <v>2</v>
      </c>
      <c r="AJ10" s="16"/>
      <c r="AK10" s="11">
        <f t="shared" ref="AK10:AK29" si="2">SUM(AE10,AB10,Y10,V10,S10,M10,J10,G10,D10)</f>
        <v>0</v>
      </c>
      <c r="AL10" s="11"/>
      <c r="AM10" s="18"/>
      <c r="AN10" s="16"/>
      <c r="AO10" s="16"/>
      <c r="AP10" s="16"/>
      <c r="AQ10" s="18"/>
      <c r="AR10" s="18"/>
      <c r="AS10" s="18"/>
      <c r="AT10" s="49"/>
      <c r="AU10" s="21" t="s">
        <v>42</v>
      </c>
      <c r="AV10" s="22" t="s">
        <v>2</v>
      </c>
      <c r="AW10" s="18"/>
      <c r="AX10" s="18"/>
      <c r="AY10" s="18"/>
      <c r="AZ10" s="18"/>
      <c r="BA10" s="18"/>
      <c r="BB10" s="18"/>
      <c r="BC10" s="18"/>
      <c r="BD10" s="18"/>
      <c r="BE10" s="18"/>
      <c r="BF10" s="11">
        <f t="shared" si="1"/>
        <v>0</v>
      </c>
      <c r="BG10" s="18"/>
      <c r="BH10" s="18"/>
      <c r="BI10" s="18"/>
      <c r="BJ10" s="18">
        <f t="shared" si="0"/>
        <v>0</v>
      </c>
      <c r="BK10" s="18">
        <f t="shared" si="0"/>
        <v>0</v>
      </c>
      <c r="BL10" s="19">
        <f>SUM(AM10,BH10,BI10)</f>
        <v>0</v>
      </c>
    </row>
    <row r="11" spans="1:64" x14ac:dyDescent="0.25">
      <c r="A11" s="49"/>
      <c r="B11" s="21" t="s">
        <v>43</v>
      </c>
      <c r="C11" s="22" t="s">
        <v>3</v>
      </c>
      <c r="D11" s="18"/>
      <c r="E11" s="18"/>
      <c r="F11" s="18"/>
      <c r="G11" s="18"/>
      <c r="H11" s="18"/>
      <c r="I11" s="18"/>
      <c r="J11" s="18"/>
      <c r="K11" s="18"/>
      <c r="L11" s="18"/>
      <c r="M11" s="18">
        <v>600000</v>
      </c>
      <c r="N11" s="18"/>
      <c r="O11" s="19"/>
      <c r="P11" s="51"/>
      <c r="Q11" s="21" t="s">
        <v>43</v>
      </c>
      <c r="R11" s="22" t="s">
        <v>3</v>
      </c>
      <c r="S11" s="17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0"/>
      <c r="AF11" s="20"/>
      <c r="AG11" s="49"/>
      <c r="AH11" s="21" t="s">
        <v>43</v>
      </c>
      <c r="AI11" s="22" t="s">
        <v>3</v>
      </c>
      <c r="AJ11" s="16"/>
      <c r="AK11" s="11">
        <f t="shared" si="2"/>
        <v>600000</v>
      </c>
      <c r="AL11" s="11"/>
      <c r="AM11" s="18"/>
      <c r="AN11" s="16"/>
      <c r="AO11" s="16"/>
      <c r="AP11" s="16"/>
      <c r="AQ11" s="18"/>
      <c r="AR11" s="18"/>
      <c r="AS11" s="18"/>
      <c r="AT11" s="49"/>
      <c r="AU11" s="21" t="s">
        <v>43</v>
      </c>
      <c r="AV11" s="22" t="s">
        <v>3</v>
      </c>
      <c r="AW11" s="18"/>
      <c r="AX11" s="18"/>
      <c r="AY11" s="18"/>
      <c r="AZ11" s="18"/>
      <c r="BA11" s="18"/>
      <c r="BB11" s="18"/>
      <c r="BC11" s="18"/>
      <c r="BD11" s="18"/>
      <c r="BE11" s="18"/>
      <c r="BF11" s="11">
        <f t="shared" si="1"/>
        <v>0</v>
      </c>
      <c r="BG11" s="18"/>
      <c r="BH11" s="18"/>
      <c r="BI11" s="18"/>
      <c r="BJ11" s="18">
        <f t="shared" si="0"/>
        <v>600000</v>
      </c>
      <c r="BK11" s="18">
        <f t="shared" si="0"/>
        <v>0</v>
      </c>
      <c r="BL11" s="19">
        <f>SUM(AM11,BH11)</f>
        <v>0</v>
      </c>
    </row>
    <row r="12" spans="1:64" x14ac:dyDescent="0.25">
      <c r="A12" s="49"/>
      <c r="B12" s="21" t="s">
        <v>44</v>
      </c>
      <c r="C12" s="23" t="s">
        <v>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51"/>
      <c r="Q12" s="21" t="s">
        <v>44</v>
      </c>
      <c r="R12" s="23" t="s">
        <v>4</v>
      </c>
      <c r="S12" s="17"/>
      <c r="T12" s="18"/>
      <c r="U12" s="18"/>
      <c r="V12" s="18">
        <v>13081230</v>
      </c>
      <c r="W12" s="18"/>
      <c r="X12" s="18"/>
      <c r="Y12" s="18"/>
      <c r="Z12" s="18"/>
      <c r="AA12" s="18"/>
      <c r="AB12" s="18"/>
      <c r="AC12" s="18"/>
      <c r="AD12" s="18"/>
      <c r="AE12" s="20"/>
      <c r="AF12" s="20"/>
      <c r="AG12" s="49"/>
      <c r="AH12" s="21" t="s">
        <v>44</v>
      </c>
      <c r="AI12" s="23" t="s">
        <v>4</v>
      </c>
      <c r="AJ12" s="13"/>
      <c r="AK12" s="11">
        <f t="shared" si="2"/>
        <v>13081230</v>
      </c>
      <c r="AL12" s="11"/>
      <c r="AM12" s="11"/>
      <c r="AN12" s="13"/>
      <c r="AO12" s="24"/>
      <c r="AP12" s="13"/>
      <c r="AQ12" s="11"/>
      <c r="AR12" s="11"/>
      <c r="AS12" s="11"/>
      <c r="AT12" s="49"/>
      <c r="AU12" s="21" t="s">
        <v>44</v>
      </c>
      <c r="AV12" s="23" t="s">
        <v>4</v>
      </c>
      <c r="AW12" s="18"/>
      <c r="AX12" s="18"/>
      <c r="AY12" s="18"/>
      <c r="AZ12" s="18"/>
      <c r="BA12" s="18"/>
      <c r="BB12" s="18"/>
      <c r="BC12" s="18"/>
      <c r="BD12" s="18"/>
      <c r="BE12" s="18"/>
      <c r="BF12" s="11">
        <f t="shared" si="1"/>
        <v>0</v>
      </c>
      <c r="BG12" s="18"/>
      <c r="BH12" s="18"/>
      <c r="BI12" s="18"/>
      <c r="BJ12" s="18">
        <f t="shared" si="0"/>
        <v>13081230</v>
      </c>
      <c r="BK12" s="18">
        <f t="shared" si="0"/>
        <v>0</v>
      </c>
      <c r="BL12" s="19">
        <f>SUM(AM12,BH12)</f>
        <v>0</v>
      </c>
    </row>
    <row r="13" spans="1:64" x14ac:dyDescent="0.25">
      <c r="A13" s="49"/>
      <c r="B13" s="21" t="s">
        <v>45</v>
      </c>
      <c r="C13" s="25" t="s">
        <v>46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51"/>
      <c r="Q13" s="21" t="s">
        <v>45</v>
      </c>
      <c r="R13" s="25" t="s">
        <v>46</v>
      </c>
      <c r="S13" s="17"/>
      <c r="T13" s="18"/>
      <c r="U13" s="19"/>
      <c r="V13" s="16"/>
      <c r="W13" s="18"/>
      <c r="X13" s="18"/>
      <c r="Y13" s="17"/>
      <c r="Z13" s="18"/>
      <c r="AA13" s="18"/>
      <c r="AB13" s="18"/>
      <c r="AC13" s="18"/>
      <c r="AD13" s="18"/>
      <c r="AE13" s="20"/>
      <c r="AF13" s="26"/>
      <c r="AG13" s="49"/>
      <c r="AH13" s="21" t="s">
        <v>45</v>
      </c>
      <c r="AI13" s="25" t="s">
        <v>46</v>
      </c>
      <c r="AJ13" s="16"/>
      <c r="AK13" s="11">
        <f t="shared" si="2"/>
        <v>0</v>
      </c>
      <c r="AL13" s="11"/>
      <c r="AM13" s="11"/>
      <c r="AN13" s="16"/>
      <c r="AO13" s="27"/>
      <c r="AP13" s="16"/>
      <c r="AQ13" s="18"/>
      <c r="AR13" s="18"/>
      <c r="AS13" s="18"/>
      <c r="AT13" s="49"/>
      <c r="AU13" s="21" t="s">
        <v>45</v>
      </c>
      <c r="AV13" s="25" t="s">
        <v>46</v>
      </c>
      <c r="AW13" s="18"/>
      <c r="AX13" s="18"/>
      <c r="AY13" s="18"/>
      <c r="AZ13" s="18"/>
      <c r="BA13" s="18"/>
      <c r="BB13" s="18"/>
      <c r="BC13" s="18"/>
      <c r="BD13" s="18"/>
      <c r="BE13" s="18"/>
      <c r="BF13" s="11">
        <f t="shared" si="1"/>
        <v>0</v>
      </c>
      <c r="BG13" s="18"/>
      <c r="BH13" s="18"/>
      <c r="BI13" s="18"/>
      <c r="BJ13" s="18">
        <f t="shared" si="0"/>
        <v>0</v>
      </c>
      <c r="BK13" s="18">
        <f t="shared" si="0"/>
        <v>0</v>
      </c>
      <c r="BL13" s="19">
        <f>SUM(AM13,BH13)</f>
        <v>0</v>
      </c>
    </row>
    <row r="14" spans="1:64" x14ac:dyDescent="0.25">
      <c r="A14" s="49"/>
      <c r="B14" s="21" t="s">
        <v>47</v>
      </c>
      <c r="C14" s="22" t="s">
        <v>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51"/>
      <c r="Q14" s="21" t="s">
        <v>47</v>
      </c>
      <c r="R14" s="22" t="s">
        <v>5</v>
      </c>
      <c r="S14" s="17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28">
        <v>5930511</v>
      </c>
      <c r="AF14" s="29"/>
      <c r="AG14" s="49"/>
      <c r="AH14" s="21" t="s">
        <v>47</v>
      </c>
      <c r="AI14" s="22" t="s">
        <v>5</v>
      </c>
      <c r="AJ14" s="16"/>
      <c r="AK14" s="11">
        <f t="shared" si="2"/>
        <v>5930511</v>
      </c>
      <c r="AL14" s="11"/>
      <c r="AM14" s="11"/>
      <c r="AN14" s="16">
        <v>50000</v>
      </c>
      <c r="AO14" s="27"/>
      <c r="AP14" s="16"/>
      <c r="AQ14" s="18"/>
      <c r="AR14" s="18"/>
      <c r="AS14" s="18"/>
      <c r="AT14" s="49"/>
      <c r="AU14" s="21" t="s">
        <v>47</v>
      </c>
      <c r="AV14" s="22" t="s">
        <v>5</v>
      </c>
      <c r="AW14" s="18"/>
      <c r="AX14" s="18"/>
      <c r="AY14" s="18"/>
      <c r="AZ14" s="18"/>
      <c r="BA14" s="18"/>
      <c r="BB14" s="18"/>
      <c r="BC14" s="18"/>
      <c r="BD14" s="18"/>
      <c r="BE14" s="18"/>
      <c r="BF14" s="11">
        <f t="shared" si="1"/>
        <v>50000</v>
      </c>
      <c r="BG14" s="18"/>
      <c r="BH14" s="18"/>
      <c r="BI14" s="18"/>
      <c r="BJ14" s="18">
        <f t="shared" si="0"/>
        <v>5980511</v>
      </c>
      <c r="BK14" s="18">
        <f t="shared" si="0"/>
        <v>0</v>
      </c>
      <c r="BL14" s="19">
        <f>SUM(AM14,BH14,BI14)</f>
        <v>0</v>
      </c>
    </row>
    <row r="15" spans="1:64" x14ac:dyDescent="0.25">
      <c r="A15" s="49"/>
      <c r="B15" s="22">
        <v>105010</v>
      </c>
      <c r="C15" s="22" t="s">
        <v>48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30"/>
      <c r="P15" s="51"/>
      <c r="Q15" s="22">
        <v>105010</v>
      </c>
      <c r="R15" s="22" t="s">
        <v>48</v>
      </c>
      <c r="S15" s="17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0"/>
      <c r="AF15" s="26"/>
      <c r="AG15" s="49"/>
      <c r="AH15" s="22">
        <v>105010</v>
      </c>
      <c r="AI15" s="22" t="s">
        <v>48</v>
      </c>
      <c r="AJ15" s="16"/>
      <c r="AK15" s="11">
        <f t="shared" si="2"/>
        <v>0</v>
      </c>
      <c r="AL15" s="11"/>
      <c r="AM15" s="11"/>
      <c r="AN15" s="16"/>
      <c r="AO15" s="27"/>
      <c r="AP15" s="16"/>
      <c r="AQ15" s="18"/>
      <c r="AR15" s="18"/>
      <c r="AS15" s="18"/>
      <c r="AT15" s="49"/>
      <c r="AU15" s="22">
        <v>105010</v>
      </c>
      <c r="AV15" s="22" t="s">
        <v>48</v>
      </c>
      <c r="AW15" s="18"/>
      <c r="AX15" s="18"/>
      <c r="AY15" s="18"/>
      <c r="AZ15" s="18"/>
      <c r="BA15" s="18"/>
      <c r="BB15" s="18"/>
      <c r="BC15" s="18"/>
      <c r="BD15" s="18"/>
      <c r="BE15" s="18"/>
      <c r="BF15" s="11">
        <f t="shared" si="1"/>
        <v>0</v>
      </c>
      <c r="BG15" s="18"/>
      <c r="BH15" s="18"/>
      <c r="BI15" s="18"/>
      <c r="BJ15" s="18">
        <f t="shared" si="0"/>
        <v>0</v>
      </c>
      <c r="BK15" s="18">
        <f t="shared" si="0"/>
        <v>0</v>
      </c>
      <c r="BL15" s="19">
        <f t="shared" si="0"/>
        <v>0</v>
      </c>
    </row>
    <row r="16" spans="1:64" x14ac:dyDescent="0.25">
      <c r="A16" s="49"/>
      <c r="B16" s="31">
        <v>106020</v>
      </c>
      <c r="C16" s="22" t="s">
        <v>49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  <c r="P16" s="51"/>
      <c r="Q16" s="31">
        <v>106020</v>
      </c>
      <c r="R16" s="22" t="s">
        <v>49</v>
      </c>
      <c r="S16" s="17"/>
      <c r="T16" s="18"/>
      <c r="U16" s="19"/>
      <c r="V16" s="18"/>
      <c r="W16" s="18"/>
      <c r="X16" s="18"/>
      <c r="Y16" s="18"/>
      <c r="Z16" s="18"/>
      <c r="AA16" s="18"/>
      <c r="AB16" s="18"/>
      <c r="AC16" s="18"/>
      <c r="AD16" s="18"/>
      <c r="AE16" s="26"/>
      <c r="AF16" s="26"/>
      <c r="AG16" s="49"/>
      <c r="AH16" s="31">
        <v>106020</v>
      </c>
      <c r="AI16" s="22" t="s">
        <v>49</v>
      </c>
      <c r="AJ16" s="16"/>
      <c r="AK16" s="11">
        <f t="shared" si="2"/>
        <v>0</v>
      </c>
      <c r="AL16" s="11"/>
      <c r="AM16" s="11"/>
      <c r="AN16" s="16"/>
      <c r="AO16" s="27"/>
      <c r="AP16" s="16"/>
      <c r="AQ16" s="18"/>
      <c r="AR16" s="18"/>
      <c r="AS16" s="18"/>
      <c r="AT16" s="49"/>
      <c r="AU16" s="31">
        <v>106020</v>
      </c>
      <c r="AV16" s="22" t="s">
        <v>49</v>
      </c>
      <c r="AW16" s="18"/>
      <c r="AX16" s="18"/>
      <c r="AY16" s="18"/>
      <c r="AZ16" s="18"/>
      <c r="BA16" s="18"/>
      <c r="BB16" s="18"/>
      <c r="BC16" s="18"/>
      <c r="BD16" s="18"/>
      <c r="BE16" s="18"/>
      <c r="BF16" s="11">
        <f t="shared" si="1"/>
        <v>0</v>
      </c>
      <c r="BG16" s="18"/>
      <c r="BH16" s="18"/>
      <c r="BI16" s="18"/>
      <c r="BJ16" s="18">
        <f t="shared" si="0"/>
        <v>0</v>
      </c>
      <c r="BK16" s="18">
        <f t="shared" si="0"/>
        <v>0</v>
      </c>
      <c r="BL16" s="19">
        <f t="shared" si="0"/>
        <v>0</v>
      </c>
    </row>
    <row r="17" spans="1:64" x14ac:dyDescent="0.25">
      <c r="A17" s="49"/>
      <c r="B17" s="21"/>
      <c r="C17" s="22"/>
      <c r="D17" s="18"/>
      <c r="E17" s="18"/>
      <c r="F17" s="18"/>
      <c r="G17" s="18"/>
      <c r="H17" s="18"/>
      <c r="I17" s="18"/>
      <c r="J17" s="18"/>
      <c r="K17" s="18"/>
      <c r="L17" s="18"/>
      <c r="M17" s="18">
        <v>20000</v>
      </c>
      <c r="N17" s="18"/>
      <c r="O17" s="18"/>
      <c r="P17" s="51"/>
      <c r="Q17" s="31"/>
      <c r="R17" s="22"/>
      <c r="S17" s="17"/>
      <c r="T17" s="18"/>
      <c r="U17" s="19"/>
      <c r="V17" s="18"/>
      <c r="W17" s="18"/>
      <c r="X17" s="18"/>
      <c r="Y17" s="18"/>
      <c r="Z17" s="18"/>
      <c r="AA17" s="19"/>
      <c r="AB17" s="18"/>
      <c r="AC17" s="18"/>
      <c r="AD17" s="18"/>
      <c r="AE17" s="26"/>
      <c r="AF17" s="26"/>
      <c r="AG17" s="49"/>
      <c r="AH17" s="31"/>
      <c r="AI17" s="22"/>
      <c r="AJ17" s="16"/>
      <c r="AK17" s="11">
        <f t="shared" si="2"/>
        <v>20000</v>
      </c>
      <c r="AL17" s="11"/>
      <c r="AM17" s="11"/>
      <c r="AN17" s="16"/>
      <c r="AO17" s="27"/>
      <c r="AP17" s="16"/>
      <c r="AQ17" s="18"/>
      <c r="AR17" s="18"/>
      <c r="AS17" s="18"/>
      <c r="AT17" s="49"/>
      <c r="AU17" s="31"/>
      <c r="AV17" s="22"/>
      <c r="AW17" s="18"/>
      <c r="AX17" s="18"/>
      <c r="AY17" s="18"/>
      <c r="AZ17" s="18"/>
      <c r="BA17" s="18"/>
      <c r="BB17" s="18"/>
      <c r="BC17" s="18"/>
      <c r="BD17" s="18"/>
      <c r="BE17" s="18"/>
      <c r="BF17" s="11">
        <f t="shared" si="1"/>
        <v>0</v>
      </c>
      <c r="BG17" s="18"/>
      <c r="BH17" s="18"/>
      <c r="BI17" s="18"/>
      <c r="BJ17" s="18">
        <f t="shared" si="0"/>
        <v>20000</v>
      </c>
      <c r="BK17" s="18">
        <f t="shared" si="0"/>
        <v>0</v>
      </c>
      <c r="BL17" s="19">
        <f t="shared" si="0"/>
        <v>0</v>
      </c>
    </row>
    <row r="18" spans="1:64" x14ac:dyDescent="0.25">
      <c r="A18" s="49"/>
      <c r="B18" s="21" t="s">
        <v>70</v>
      </c>
      <c r="C18" s="22" t="s">
        <v>71</v>
      </c>
      <c r="D18" s="18">
        <v>90000</v>
      </c>
      <c r="E18" s="18"/>
      <c r="F18" s="18"/>
      <c r="G18" s="18">
        <v>300000</v>
      </c>
      <c r="H18" s="18"/>
      <c r="I18" s="18"/>
      <c r="J18" s="18">
        <v>470000</v>
      </c>
      <c r="K18" s="18"/>
      <c r="L18" s="18"/>
      <c r="M18" s="18"/>
      <c r="N18" s="18"/>
      <c r="O18" s="18"/>
      <c r="P18" s="51"/>
      <c r="Q18" s="31"/>
      <c r="R18" s="22"/>
      <c r="S18" s="17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6"/>
      <c r="AF18" s="26"/>
      <c r="AG18" s="49"/>
      <c r="AH18" s="21" t="s">
        <v>70</v>
      </c>
      <c r="AI18" s="22" t="s">
        <v>71</v>
      </c>
      <c r="AJ18" s="16"/>
      <c r="AK18" s="11">
        <f t="shared" si="2"/>
        <v>860000</v>
      </c>
      <c r="AL18" s="11"/>
      <c r="AM18" s="11"/>
      <c r="AN18" s="16"/>
      <c r="AO18" s="27"/>
      <c r="AP18" s="16"/>
      <c r="AQ18" s="18"/>
      <c r="AR18" s="18"/>
      <c r="AS18" s="18"/>
      <c r="AT18" s="49"/>
      <c r="AU18" s="21" t="s">
        <v>70</v>
      </c>
      <c r="AV18" s="22" t="s">
        <v>71</v>
      </c>
      <c r="AW18" s="18"/>
      <c r="AX18" s="18"/>
      <c r="AY18" s="18"/>
      <c r="AZ18" s="18"/>
      <c r="BA18" s="18"/>
      <c r="BB18" s="18"/>
      <c r="BC18" s="18"/>
      <c r="BD18" s="18"/>
      <c r="BE18" s="18"/>
      <c r="BF18" s="11">
        <f t="shared" si="1"/>
        <v>0</v>
      </c>
      <c r="BG18" s="18"/>
      <c r="BH18" s="18"/>
      <c r="BI18" s="18"/>
      <c r="BJ18" s="18">
        <f t="shared" si="0"/>
        <v>860000</v>
      </c>
      <c r="BK18" s="18">
        <f t="shared" si="0"/>
        <v>0</v>
      </c>
      <c r="BL18" s="19">
        <f t="shared" si="0"/>
        <v>0</v>
      </c>
    </row>
    <row r="19" spans="1:64" x14ac:dyDescent="0.25">
      <c r="A19" s="49"/>
      <c r="B19" s="32">
        <v>107060</v>
      </c>
      <c r="C19" s="25" t="s">
        <v>6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51"/>
      <c r="Q19" s="32">
        <v>107060</v>
      </c>
      <c r="R19" s="25" t="s">
        <v>6</v>
      </c>
      <c r="S19" s="17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26"/>
      <c r="AF19" s="26"/>
      <c r="AG19" s="49"/>
      <c r="AH19" s="32">
        <v>107060</v>
      </c>
      <c r="AI19" s="25" t="s">
        <v>6</v>
      </c>
      <c r="AJ19" s="16"/>
      <c r="AK19" s="11">
        <f t="shared" si="2"/>
        <v>0</v>
      </c>
      <c r="AL19" s="11"/>
      <c r="AM19" s="11"/>
      <c r="AN19" s="16"/>
      <c r="AO19" s="27"/>
      <c r="AP19" s="16"/>
      <c r="AQ19" s="18"/>
      <c r="AR19" s="18"/>
      <c r="AS19" s="18"/>
      <c r="AT19" s="49"/>
      <c r="AU19" s="32">
        <v>107060</v>
      </c>
      <c r="AV19" s="25" t="s">
        <v>6</v>
      </c>
      <c r="AW19" s="18"/>
      <c r="AX19" s="18"/>
      <c r="AY19" s="18"/>
      <c r="AZ19" s="18"/>
      <c r="BA19" s="18"/>
      <c r="BB19" s="18"/>
      <c r="BC19" s="18"/>
      <c r="BD19" s="18"/>
      <c r="BE19" s="18"/>
      <c r="BF19" s="11">
        <f t="shared" si="1"/>
        <v>0</v>
      </c>
      <c r="BG19" s="18"/>
      <c r="BH19" s="18"/>
      <c r="BI19" s="18"/>
      <c r="BJ19" s="18">
        <f t="shared" si="0"/>
        <v>0</v>
      </c>
      <c r="BK19" s="18">
        <f t="shared" si="0"/>
        <v>0</v>
      </c>
      <c r="BL19" s="19">
        <f t="shared" si="0"/>
        <v>0</v>
      </c>
    </row>
    <row r="20" spans="1:64" x14ac:dyDescent="0.25">
      <c r="A20" s="49"/>
      <c r="B20" s="21" t="s">
        <v>50</v>
      </c>
      <c r="C20" s="22" t="s">
        <v>51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  <c r="P20" s="51"/>
      <c r="Q20" s="21" t="s">
        <v>50</v>
      </c>
      <c r="R20" s="22" t="s">
        <v>51</v>
      </c>
      <c r="S20" s="17"/>
      <c r="T20" s="18"/>
      <c r="U20" s="19"/>
      <c r="V20" s="18"/>
      <c r="W20" s="18"/>
      <c r="X20" s="18"/>
      <c r="Y20" s="18"/>
      <c r="Z20" s="18"/>
      <c r="AA20" s="18"/>
      <c r="AB20" s="18"/>
      <c r="AC20" s="18"/>
      <c r="AD20" s="18"/>
      <c r="AE20" s="26"/>
      <c r="AF20" s="26"/>
      <c r="AG20" s="49"/>
      <c r="AH20" s="21" t="s">
        <v>50</v>
      </c>
      <c r="AI20" s="22" t="s">
        <v>51</v>
      </c>
      <c r="AJ20" s="16"/>
      <c r="AK20" s="11">
        <f t="shared" si="2"/>
        <v>0</v>
      </c>
      <c r="AL20" s="11"/>
      <c r="AM20" s="11"/>
      <c r="AN20" s="16"/>
      <c r="AO20" s="27"/>
      <c r="AP20" s="16"/>
      <c r="AQ20" s="18"/>
      <c r="AR20" s="18"/>
      <c r="AS20" s="18"/>
      <c r="AT20" s="49"/>
      <c r="AU20" s="21" t="s">
        <v>50</v>
      </c>
      <c r="AV20" s="22" t="s">
        <v>51</v>
      </c>
      <c r="AW20" s="18"/>
      <c r="AX20" s="18"/>
      <c r="AY20" s="18"/>
      <c r="AZ20" s="18"/>
      <c r="BA20" s="18"/>
      <c r="BB20" s="18"/>
      <c r="BC20" s="18"/>
      <c r="BD20" s="18"/>
      <c r="BE20" s="18"/>
      <c r="BF20" s="11">
        <f t="shared" si="1"/>
        <v>0</v>
      </c>
      <c r="BG20" s="18"/>
      <c r="BH20" s="18"/>
      <c r="BI20" s="18"/>
      <c r="BJ20" s="18">
        <f t="shared" si="0"/>
        <v>0</v>
      </c>
      <c r="BK20" s="18">
        <f t="shared" si="0"/>
        <v>0</v>
      </c>
      <c r="BL20" s="19">
        <f t="shared" si="0"/>
        <v>0</v>
      </c>
    </row>
    <row r="21" spans="1:64" x14ac:dyDescent="0.25">
      <c r="A21" s="49"/>
      <c r="B21" s="21" t="s">
        <v>52</v>
      </c>
      <c r="C21" s="22" t="s">
        <v>53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51"/>
      <c r="Q21" s="21" t="s">
        <v>52</v>
      </c>
      <c r="R21" s="22" t="s">
        <v>53</v>
      </c>
      <c r="S21" s="17"/>
      <c r="T21" s="18"/>
      <c r="U21" s="19"/>
      <c r="V21" s="18"/>
      <c r="W21" s="18"/>
      <c r="X21" s="18"/>
      <c r="Y21" s="18">
        <v>966000</v>
      </c>
      <c r="Z21" s="18"/>
      <c r="AA21" s="18"/>
      <c r="AB21" s="18"/>
      <c r="AC21" s="18"/>
      <c r="AD21" s="18"/>
      <c r="AE21" s="26"/>
      <c r="AF21" s="26"/>
      <c r="AG21" s="49"/>
      <c r="AH21" s="21" t="s">
        <v>52</v>
      </c>
      <c r="AI21" s="22" t="s">
        <v>53</v>
      </c>
      <c r="AJ21" s="16"/>
      <c r="AK21" s="11">
        <f t="shared" si="2"/>
        <v>966000</v>
      </c>
      <c r="AL21" s="11"/>
      <c r="AM21" s="11"/>
      <c r="AN21" s="16"/>
      <c r="AO21" s="27"/>
      <c r="AP21" s="16"/>
      <c r="AQ21" s="18"/>
      <c r="AR21" s="18"/>
      <c r="AS21" s="18"/>
      <c r="AT21" s="49"/>
      <c r="AU21" s="21" t="s">
        <v>52</v>
      </c>
      <c r="AV21" s="22" t="s">
        <v>53</v>
      </c>
      <c r="AW21" s="18"/>
      <c r="AX21" s="18"/>
      <c r="AY21" s="18"/>
      <c r="AZ21" s="18"/>
      <c r="BA21" s="18"/>
      <c r="BB21" s="18"/>
      <c r="BC21" s="18"/>
      <c r="BD21" s="18"/>
      <c r="BE21" s="18"/>
      <c r="BF21" s="11">
        <f t="shared" si="1"/>
        <v>0</v>
      </c>
      <c r="BG21" s="18"/>
      <c r="BH21" s="18"/>
      <c r="BI21" s="18"/>
      <c r="BJ21" s="18">
        <f t="shared" si="0"/>
        <v>966000</v>
      </c>
      <c r="BK21" s="18">
        <f t="shared" si="0"/>
        <v>0</v>
      </c>
      <c r="BL21" s="19">
        <f t="shared" si="0"/>
        <v>0</v>
      </c>
    </row>
    <row r="22" spans="1:64" x14ac:dyDescent="0.25">
      <c r="A22" s="49"/>
      <c r="B22" s="31">
        <v>107051</v>
      </c>
      <c r="C22" s="22" t="s">
        <v>54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P22" s="51"/>
      <c r="Q22" s="31">
        <v>107051</v>
      </c>
      <c r="R22" s="22" t="s">
        <v>54</v>
      </c>
      <c r="S22" s="17"/>
      <c r="T22" s="18"/>
      <c r="U22" s="19"/>
      <c r="V22" s="18"/>
      <c r="W22" s="18"/>
      <c r="X22" s="18"/>
      <c r="Y22" s="18"/>
      <c r="Z22" s="18"/>
      <c r="AA22" s="18"/>
      <c r="AB22" s="18"/>
      <c r="AC22" s="18"/>
      <c r="AD22" s="18"/>
      <c r="AE22" s="26"/>
      <c r="AF22" s="26"/>
      <c r="AG22" s="49"/>
      <c r="AH22" s="31">
        <v>107051</v>
      </c>
      <c r="AI22" s="22" t="s">
        <v>54</v>
      </c>
      <c r="AJ22" s="16"/>
      <c r="AK22" s="11">
        <f t="shared" si="2"/>
        <v>0</v>
      </c>
      <c r="AL22" s="11"/>
      <c r="AM22" s="11"/>
      <c r="AN22" s="16"/>
      <c r="AO22" s="27"/>
      <c r="AP22" s="16"/>
      <c r="AQ22" s="18"/>
      <c r="AR22" s="18"/>
      <c r="AS22" s="18"/>
      <c r="AT22" s="49"/>
      <c r="AU22" s="31">
        <v>107051</v>
      </c>
      <c r="AV22" s="22" t="s">
        <v>54</v>
      </c>
      <c r="AW22" s="18"/>
      <c r="AX22" s="18"/>
      <c r="AY22" s="18"/>
      <c r="AZ22" s="18"/>
      <c r="BA22" s="18"/>
      <c r="BB22" s="18"/>
      <c r="BC22" s="18"/>
      <c r="BD22" s="18"/>
      <c r="BE22" s="18"/>
      <c r="BF22" s="11">
        <f t="shared" si="1"/>
        <v>0</v>
      </c>
      <c r="BG22" s="18"/>
      <c r="BH22" s="18"/>
      <c r="BI22" s="18"/>
      <c r="BJ22" s="18">
        <f t="shared" si="0"/>
        <v>0</v>
      </c>
      <c r="BK22" s="18">
        <f t="shared" si="0"/>
        <v>0</v>
      </c>
      <c r="BL22" s="19">
        <f t="shared" si="0"/>
        <v>0</v>
      </c>
    </row>
    <row r="23" spans="1:64" x14ac:dyDescent="0.25">
      <c r="A23" s="49"/>
      <c r="B23" s="21" t="s">
        <v>55</v>
      </c>
      <c r="C23" s="22" t="s">
        <v>56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  <c r="P23" s="51"/>
      <c r="Q23" s="21" t="s">
        <v>55</v>
      </c>
      <c r="R23" s="22" t="s">
        <v>56</v>
      </c>
      <c r="S23" s="17"/>
      <c r="T23" s="18"/>
      <c r="U23" s="19"/>
      <c r="V23" s="18"/>
      <c r="W23" s="18"/>
      <c r="X23" s="18"/>
      <c r="Y23" s="18"/>
      <c r="Z23" s="18"/>
      <c r="AA23" s="18"/>
      <c r="AB23" s="18"/>
      <c r="AC23" s="18"/>
      <c r="AD23" s="18"/>
      <c r="AE23" s="26"/>
      <c r="AF23" s="26"/>
      <c r="AG23" s="49"/>
      <c r="AH23" s="21" t="s">
        <v>55</v>
      </c>
      <c r="AI23" s="22" t="s">
        <v>56</v>
      </c>
      <c r="AJ23" s="16"/>
      <c r="AK23" s="11">
        <f t="shared" si="2"/>
        <v>0</v>
      </c>
      <c r="AL23" s="11"/>
      <c r="AM23" s="11"/>
      <c r="AN23" s="16"/>
      <c r="AO23" s="27"/>
      <c r="AP23" s="16"/>
      <c r="AQ23" s="18"/>
      <c r="AR23" s="18"/>
      <c r="AS23" s="18"/>
      <c r="AT23" s="49"/>
      <c r="AU23" s="21" t="s">
        <v>55</v>
      </c>
      <c r="AV23" s="22" t="s">
        <v>56</v>
      </c>
      <c r="AW23" s="18"/>
      <c r="AX23" s="18"/>
      <c r="AY23" s="18"/>
      <c r="AZ23" s="18"/>
      <c r="BA23" s="18"/>
      <c r="BB23" s="18"/>
      <c r="BC23" s="18"/>
      <c r="BD23" s="18"/>
      <c r="BE23" s="18"/>
      <c r="BF23" s="11">
        <f t="shared" si="1"/>
        <v>0</v>
      </c>
      <c r="BG23" s="18"/>
      <c r="BH23" s="18"/>
      <c r="BI23" s="18"/>
      <c r="BJ23" s="18">
        <f t="shared" si="0"/>
        <v>0</v>
      </c>
      <c r="BK23" s="18">
        <f t="shared" si="0"/>
        <v>0</v>
      </c>
      <c r="BL23" s="19">
        <f t="shared" si="0"/>
        <v>0</v>
      </c>
    </row>
    <row r="24" spans="1:64" x14ac:dyDescent="0.25">
      <c r="A24" s="49"/>
      <c r="B24" s="21" t="s">
        <v>57</v>
      </c>
      <c r="C24" s="25" t="s">
        <v>8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51"/>
      <c r="Q24" s="21" t="s">
        <v>57</v>
      </c>
      <c r="R24" s="25" t="s">
        <v>8</v>
      </c>
      <c r="S24" s="17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26"/>
      <c r="AF24" s="26"/>
      <c r="AG24" s="49"/>
      <c r="AH24" s="21" t="s">
        <v>57</v>
      </c>
      <c r="AI24" s="25" t="s">
        <v>8</v>
      </c>
      <c r="AJ24" s="16"/>
      <c r="AK24" s="11">
        <f t="shared" si="2"/>
        <v>0</v>
      </c>
      <c r="AL24" s="11"/>
      <c r="AM24" s="11"/>
      <c r="AN24" s="16"/>
      <c r="AO24" s="27"/>
      <c r="AP24" s="16"/>
      <c r="AQ24" s="18"/>
      <c r="AR24" s="18"/>
      <c r="AS24" s="18"/>
      <c r="AT24" s="49"/>
      <c r="AU24" s="21" t="s">
        <v>57</v>
      </c>
      <c r="AV24" s="25" t="s">
        <v>8</v>
      </c>
      <c r="AW24" s="18"/>
      <c r="AX24" s="18"/>
      <c r="AY24" s="18"/>
      <c r="AZ24" s="18"/>
      <c r="BA24" s="18"/>
      <c r="BB24" s="18"/>
      <c r="BC24" s="18"/>
      <c r="BD24" s="18"/>
      <c r="BE24" s="18"/>
      <c r="BF24" s="11">
        <f t="shared" si="1"/>
        <v>0</v>
      </c>
      <c r="BG24" s="18"/>
      <c r="BH24" s="18"/>
      <c r="BI24" s="18"/>
      <c r="BJ24" s="18">
        <f t="shared" ref="BJ24:BL30" si="3">SUM(AK24,BF24)</f>
        <v>0</v>
      </c>
      <c r="BK24" s="18">
        <f t="shared" si="3"/>
        <v>0</v>
      </c>
      <c r="BL24" s="19">
        <f t="shared" si="3"/>
        <v>0</v>
      </c>
    </row>
    <row r="25" spans="1:64" x14ac:dyDescent="0.25">
      <c r="A25" s="49"/>
      <c r="B25" s="21">
        <v>107055</v>
      </c>
      <c r="C25" s="33" t="s">
        <v>58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51"/>
      <c r="Q25" s="21">
        <v>107055</v>
      </c>
      <c r="R25" s="33" t="s">
        <v>58</v>
      </c>
      <c r="S25" s="35"/>
      <c r="T25" s="34"/>
      <c r="U25" s="34"/>
      <c r="V25" s="34"/>
      <c r="W25" s="34"/>
      <c r="X25" s="34"/>
      <c r="Y25" s="34">
        <v>352500</v>
      </c>
      <c r="Z25" s="34"/>
      <c r="AA25" s="36"/>
      <c r="AB25" s="34"/>
      <c r="AC25" s="34"/>
      <c r="AD25" s="34"/>
      <c r="AE25" s="37"/>
      <c r="AF25" s="37"/>
      <c r="AG25" s="49"/>
      <c r="AH25" s="21">
        <v>107055</v>
      </c>
      <c r="AI25" s="33" t="s">
        <v>58</v>
      </c>
      <c r="AJ25" s="38"/>
      <c r="AK25" s="11">
        <f t="shared" si="2"/>
        <v>352500</v>
      </c>
      <c r="AL25" s="11"/>
      <c r="AM25" s="11"/>
      <c r="AN25" s="39"/>
      <c r="AO25" s="40"/>
      <c r="AP25" s="40"/>
      <c r="AQ25" s="34"/>
      <c r="AR25" s="34"/>
      <c r="AS25" s="34"/>
      <c r="AT25" s="49"/>
      <c r="AU25" s="21">
        <v>107055</v>
      </c>
      <c r="AV25" s="33" t="s">
        <v>58</v>
      </c>
      <c r="AW25" s="18"/>
      <c r="AX25" s="18"/>
      <c r="AY25" s="18"/>
      <c r="AZ25" s="18"/>
      <c r="BA25" s="18"/>
      <c r="BB25" s="18"/>
      <c r="BC25" s="18"/>
      <c r="BD25" s="18"/>
      <c r="BE25" s="18"/>
      <c r="BF25" s="11">
        <f t="shared" si="1"/>
        <v>0</v>
      </c>
      <c r="BG25" s="18"/>
      <c r="BH25" s="18"/>
      <c r="BI25" s="18"/>
      <c r="BJ25" s="18">
        <f t="shared" si="3"/>
        <v>352500</v>
      </c>
      <c r="BK25" s="18">
        <f t="shared" si="3"/>
        <v>0</v>
      </c>
      <c r="BL25" s="19">
        <f t="shared" si="3"/>
        <v>0</v>
      </c>
    </row>
    <row r="26" spans="1:64" x14ac:dyDescent="0.25">
      <c r="A26" s="49"/>
      <c r="B26" s="21" t="s">
        <v>59</v>
      </c>
      <c r="C26" s="33" t="s">
        <v>60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51"/>
      <c r="Q26" s="21" t="s">
        <v>59</v>
      </c>
      <c r="R26" s="33" t="s">
        <v>60</v>
      </c>
      <c r="S26" s="35"/>
      <c r="T26" s="34"/>
      <c r="U26" s="34"/>
      <c r="V26" s="34"/>
      <c r="W26" s="34"/>
      <c r="X26" s="34"/>
      <c r="Y26" s="34"/>
      <c r="Z26" s="34"/>
      <c r="AA26" s="36"/>
      <c r="AB26" s="34"/>
      <c r="AC26" s="34"/>
      <c r="AD26" s="34"/>
      <c r="AE26" s="37"/>
      <c r="AF26" s="37"/>
      <c r="AG26" s="49"/>
      <c r="AH26" s="21" t="s">
        <v>59</v>
      </c>
      <c r="AI26" s="33" t="s">
        <v>60</v>
      </c>
      <c r="AJ26" s="38"/>
      <c r="AK26" s="11">
        <f t="shared" si="2"/>
        <v>0</v>
      </c>
      <c r="AL26" s="11"/>
      <c r="AM26" s="11"/>
      <c r="AN26" s="39"/>
      <c r="AO26" s="40"/>
      <c r="AP26" s="40"/>
      <c r="AQ26" s="34"/>
      <c r="AR26" s="34"/>
      <c r="AS26" s="34"/>
      <c r="AT26" s="49"/>
      <c r="AU26" s="21" t="s">
        <v>59</v>
      </c>
      <c r="AV26" s="33" t="s">
        <v>60</v>
      </c>
      <c r="AW26" s="18"/>
      <c r="AX26" s="18"/>
      <c r="AY26" s="18"/>
      <c r="AZ26" s="18"/>
      <c r="BA26" s="18"/>
      <c r="BB26" s="18"/>
      <c r="BC26" s="18"/>
      <c r="BD26" s="18"/>
      <c r="BE26" s="18"/>
      <c r="BF26" s="11">
        <f t="shared" si="1"/>
        <v>0</v>
      </c>
      <c r="BG26" s="18"/>
      <c r="BH26" s="18"/>
      <c r="BI26" s="18"/>
      <c r="BJ26" s="18">
        <f t="shared" si="3"/>
        <v>0</v>
      </c>
      <c r="BK26" s="18">
        <f t="shared" si="3"/>
        <v>0</v>
      </c>
      <c r="BL26" s="19">
        <f t="shared" si="3"/>
        <v>0</v>
      </c>
    </row>
    <row r="27" spans="1:64" x14ac:dyDescent="0.25">
      <c r="A27" s="49"/>
      <c r="B27" s="21" t="s">
        <v>61</v>
      </c>
      <c r="C27" s="33" t="s">
        <v>62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51"/>
      <c r="Q27" s="21" t="s">
        <v>61</v>
      </c>
      <c r="R27" s="33" t="s">
        <v>62</v>
      </c>
      <c r="S27" s="35"/>
      <c r="T27" s="35"/>
      <c r="U27" s="35"/>
      <c r="V27" s="35"/>
      <c r="W27" s="35"/>
      <c r="X27" s="35"/>
      <c r="Y27" s="35"/>
      <c r="Z27" s="35"/>
      <c r="AA27" s="41"/>
      <c r="AB27" s="35"/>
      <c r="AC27" s="35"/>
      <c r="AD27" s="35"/>
      <c r="AE27" s="37"/>
      <c r="AF27" s="37"/>
      <c r="AG27" s="49"/>
      <c r="AH27" s="21" t="s">
        <v>61</v>
      </c>
      <c r="AI27" s="33" t="s">
        <v>62</v>
      </c>
      <c r="AJ27" s="38"/>
      <c r="AK27" s="11">
        <f t="shared" si="2"/>
        <v>0</v>
      </c>
      <c r="AL27" s="11"/>
      <c r="AM27" s="11"/>
      <c r="AN27" s="39"/>
      <c r="AO27" s="40"/>
      <c r="AP27" s="40"/>
      <c r="AQ27" s="34"/>
      <c r="AR27" s="34"/>
      <c r="AS27" s="34"/>
      <c r="AT27" s="49"/>
      <c r="AU27" s="21" t="s">
        <v>61</v>
      </c>
      <c r="AV27" s="33" t="s">
        <v>62</v>
      </c>
      <c r="AW27" s="34"/>
      <c r="AX27" s="34"/>
      <c r="AY27" s="34"/>
      <c r="AZ27" s="34"/>
      <c r="BA27" s="34"/>
      <c r="BB27" s="34"/>
      <c r="BC27" s="34"/>
      <c r="BD27" s="34"/>
      <c r="BE27" s="34"/>
      <c r="BF27" s="11">
        <f t="shared" si="1"/>
        <v>0</v>
      </c>
      <c r="BG27" s="18"/>
      <c r="BH27" s="18"/>
      <c r="BI27" s="34"/>
      <c r="BJ27" s="18">
        <f t="shared" si="3"/>
        <v>0</v>
      </c>
      <c r="BK27" s="18">
        <f t="shared" si="3"/>
        <v>0</v>
      </c>
      <c r="BL27" s="19">
        <f t="shared" si="3"/>
        <v>0</v>
      </c>
    </row>
    <row r="28" spans="1:64" x14ac:dyDescent="0.25">
      <c r="A28" s="49"/>
      <c r="B28" s="42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51"/>
      <c r="Q28" s="42"/>
      <c r="R28" s="33"/>
      <c r="S28" s="35"/>
      <c r="T28" s="35"/>
      <c r="U28" s="35"/>
      <c r="V28" s="35"/>
      <c r="W28" s="35"/>
      <c r="X28" s="35"/>
      <c r="Y28" s="35"/>
      <c r="Z28" s="35"/>
      <c r="AA28" s="41"/>
      <c r="AB28" s="35"/>
      <c r="AC28" s="35"/>
      <c r="AD28" s="35"/>
      <c r="AE28" s="37"/>
      <c r="AF28" s="37"/>
      <c r="AG28" s="49"/>
      <c r="AH28" s="42"/>
      <c r="AI28" s="33"/>
      <c r="AJ28" s="38"/>
      <c r="AK28" s="11">
        <f t="shared" si="2"/>
        <v>0</v>
      </c>
      <c r="AL28" s="40"/>
      <c r="AM28" s="40"/>
      <c r="AN28" s="39"/>
      <c r="AO28" s="40"/>
      <c r="AP28" s="40"/>
      <c r="AQ28" s="34"/>
      <c r="AR28" s="34"/>
      <c r="AS28" s="34"/>
      <c r="AT28" s="49"/>
      <c r="AU28" s="42"/>
      <c r="AV28" s="33"/>
      <c r="AW28" s="34"/>
      <c r="AX28" s="34"/>
      <c r="AY28" s="34"/>
      <c r="AZ28" s="34"/>
      <c r="BA28" s="34"/>
      <c r="BB28" s="34"/>
      <c r="BC28" s="34"/>
      <c r="BD28" s="34"/>
      <c r="BE28" s="34"/>
      <c r="BF28" s="11">
        <f t="shared" si="1"/>
        <v>0</v>
      </c>
      <c r="BG28" s="34"/>
      <c r="BH28" s="34"/>
      <c r="BI28" s="34"/>
      <c r="BJ28" s="34"/>
      <c r="BK28" s="34"/>
      <c r="BL28" s="36"/>
    </row>
    <row r="29" spans="1:64" x14ac:dyDescent="0.25">
      <c r="A29" s="49"/>
      <c r="B29" s="42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51"/>
      <c r="Q29" s="43"/>
      <c r="R29" s="33"/>
      <c r="S29" s="35"/>
      <c r="T29" s="35"/>
      <c r="U29" s="35"/>
      <c r="V29" s="35"/>
      <c r="W29" s="35"/>
      <c r="X29" s="35"/>
      <c r="Y29" s="35"/>
      <c r="Z29" s="35"/>
      <c r="AA29" s="41"/>
      <c r="AB29" s="35"/>
      <c r="AC29" s="35"/>
      <c r="AD29" s="35"/>
      <c r="AE29" s="37"/>
      <c r="AF29" s="37"/>
      <c r="AG29" s="49"/>
      <c r="AH29" s="42"/>
      <c r="AI29" s="33"/>
      <c r="AJ29" s="38"/>
      <c r="AK29" s="11">
        <f t="shared" si="2"/>
        <v>0</v>
      </c>
      <c r="AL29" s="40"/>
      <c r="AM29" s="40"/>
      <c r="AN29" s="39"/>
      <c r="AO29" s="40"/>
      <c r="AP29" s="40"/>
      <c r="AQ29" s="34"/>
      <c r="AR29" s="34"/>
      <c r="AS29" s="34"/>
      <c r="AT29" s="49"/>
      <c r="AU29" s="42"/>
      <c r="AV29" s="33"/>
      <c r="AW29" s="34"/>
      <c r="AX29" s="34"/>
      <c r="AY29" s="34"/>
      <c r="AZ29" s="34"/>
      <c r="BA29" s="34"/>
      <c r="BB29" s="34"/>
      <c r="BC29" s="34"/>
      <c r="BD29" s="34"/>
      <c r="BE29" s="34"/>
      <c r="BF29" s="11">
        <f t="shared" si="1"/>
        <v>0</v>
      </c>
      <c r="BG29" s="34"/>
      <c r="BH29" s="34"/>
      <c r="BI29" s="34"/>
      <c r="BJ29" s="34"/>
      <c r="BK29" s="34"/>
      <c r="BL29" s="36"/>
    </row>
    <row r="30" spans="1:64" ht="15.75" thickBot="1" x14ac:dyDescent="0.3">
      <c r="A30" s="50"/>
      <c r="B30" s="47" t="s">
        <v>63</v>
      </c>
      <c r="C30" s="48"/>
      <c r="D30" s="18">
        <f t="shared" ref="D30:O30" si="4">SUM(D8:D26)</f>
        <v>90000</v>
      </c>
      <c r="E30" s="18">
        <f t="shared" si="4"/>
        <v>0</v>
      </c>
      <c r="F30" s="18">
        <f t="shared" si="4"/>
        <v>0</v>
      </c>
      <c r="G30" s="18">
        <f t="shared" si="4"/>
        <v>300000</v>
      </c>
      <c r="H30" s="18">
        <f t="shared" si="4"/>
        <v>0</v>
      </c>
      <c r="I30" s="18">
        <f t="shared" si="4"/>
        <v>0</v>
      </c>
      <c r="J30" s="18">
        <f t="shared" si="4"/>
        <v>470000</v>
      </c>
      <c r="K30" s="18">
        <f t="shared" si="4"/>
        <v>0</v>
      </c>
      <c r="L30" s="18">
        <f t="shared" si="4"/>
        <v>0</v>
      </c>
      <c r="M30" s="18">
        <f>SUM(M8:N28)</f>
        <v>620000</v>
      </c>
      <c r="N30" s="18">
        <f t="shared" si="4"/>
        <v>0</v>
      </c>
      <c r="O30" s="18">
        <f t="shared" si="4"/>
        <v>0</v>
      </c>
      <c r="P30" s="52"/>
      <c r="Q30" s="47" t="s">
        <v>9</v>
      </c>
      <c r="R30" s="48"/>
      <c r="S30" s="44">
        <f t="shared" ref="S30:AF30" si="5">SUM(S8:S26)</f>
        <v>0</v>
      </c>
      <c r="T30" s="44">
        <f t="shared" si="5"/>
        <v>0</v>
      </c>
      <c r="U30" s="44">
        <f>SUM(U26,U18:U21)</f>
        <v>0</v>
      </c>
      <c r="V30" s="44">
        <f t="shared" si="5"/>
        <v>13081230</v>
      </c>
      <c r="W30" s="44">
        <f t="shared" si="5"/>
        <v>0</v>
      </c>
      <c r="X30" s="44">
        <f t="shared" si="5"/>
        <v>0</v>
      </c>
      <c r="Y30" s="44">
        <f t="shared" si="5"/>
        <v>1318500</v>
      </c>
      <c r="Z30" s="44">
        <f t="shared" si="5"/>
        <v>0</v>
      </c>
      <c r="AA30" s="44">
        <f t="shared" si="5"/>
        <v>0</v>
      </c>
      <c r="AB30" s="44">
        <f t="shared" si="5"/>
        <v>0</v>
      </c>
      <c r="AC30" s="44">
        <f t="shared" si="5"/>
        <v>0</v>
      </c>
      <c r="AD30" s="44">
        <f t="shared" si="5"/>
        <v>0</v>
      </c>
      <c r="AE30" s="44">
        <f t="shared" si="5"/>
        <v>5930511</v>
      </c>
      <c r="AF30" s="44">
        <f t="shared" si="5"/>
        <v>0</v>
      </c>
      <c r="AG30" s="50"/>
      <c r="AH30" s="47" t="s">
        <v>9</v>
      </c>
      <c r="AI30" s="48"/>
      <c r="AJ30" s="45">
        <f t="shared" ref="AJ30:AS30" si="6">SUM(AJ8:AJ26)</f>
        <v>0</v>
      </c>
      <c r="AK30" s="45">
        <f>SUM(AK8:AK29)</f>
        <v>21810241</v>
      </c>
      <c r="AL30" s="45"/>
      <c r="AM30" s="45"/>
      <c r="AN30" s="45">
        <f t="shared" si="6"/>
        <v>50000</v>
      </c>
      <c r="AO30" s="45">
        <f t="shared" si="6"/>
        <v>0</v>
      </c>
      <c r="AP30" s="45">
        <f t="shared" si="6"/>
        <v>0</v>
      </c>
      <c r="AQ30" s="45">
        <f t="shared" si="6"/>
        <v>0</v>
      </c>
      <c r="AR30" s="45">
        <f t="shared" si="6"/>
        <v>0</v>
      </c>
      <c r="AS30" s="45">
        <f t="shared" si="6"/>
        <v>0</v>
      </c>
      <c r="AT30" s="50"/>
      <c r="AU30" s="47" t="s">
        <v>9</v>
      </c>
      <c r="AV30" s="48"/>
      <c r="AW30" s="46">
        <f t="shared" ref="AW30:BI30" si="7">SUM(AW8:AW26)</f>
        <v>0</v>
      </c>
      <c r="AX30" s="46">
        <f t="shared" si="7"/>
        <v>0</v>
      </c>
      <c r="AY30" s="46">
        <f t="shared" si="7"/>
        <v>0</v>
      </c>
      <c r="AZ30" s="46">
        <f t="shared" si="7"/>
        <v>0</v>
      </c>
      <c r="BA30" s="46">
        <f t="shared" si="7"/>
        <v>0</v>
      </c>
      <c r="BB30" s="46">
        <f t="shared" si="7"/>
        <v>0</v>
      </c>
      <c r="BC30" s="46">
        <f t="shared" si="7"/>
        <v>0</v>
      </c>
      <c r="BD30" s="46">
        <f t="shared" si="7"/>
        <v>0</v>
      </c>
      <c r="BE30" s="46">
        <f t="shared" si="7"/>
        <v>0</v>
      </c>
      <c r="BF30" s="46">
        <f>SUM(BF8:BF29)</f>
        <v>50000</v>
      </c>
      <c r="BG30" s="46"/>
      <c r="BH30" s="46"/>
      <c r="BI30" s="46">
        <f t="shared" si="7"/>
        <v>0</v>
      </c>
      <c r="BJ30" s="46">
        <f>SUM(BJ8:BJ28)</f>
        <v>21860241</v>
      </c>
      <c r="BK30" s="46">
        <f>SUM(BK8:BK29)</f>
        <v>0</v>
      </c>
      <c r="BL30" s="46">
        <f>SUM(BL8:BL29)</f>
        <v>0</v>
      </c>
    </row>
  </sheetData>
  <mergeCells count="53">
    <mergeCell ref="AU30:AV30"/>
    <mergeCell ref="A8:A30"/>
    <mergeCell ref="P8:P30"/>
    <mergeCell ref="AG8:AG30"/>
    <mergeCell ref="AT8:AT30"/>
    <mergeCell ref="B30:C30"/>
    <mergeCell ref="Q30:R30"/>
    <mergeCell ref="AH30:AI30"/>
    <mergeCell ref="BF5:BH6"/>
    <mergeCell ref="D6:F6"/>
    <mergeCell ref="G6:I6"/>
    <mergeCell ref="J6:L6"/>
    <mergeCell ref="S6:U6"/>
    <mergeCell ref="V6:X6"/>
    <mergeCell ref="Y6:AA6"/>
    <mergeCell ref="BI4:BI6"/>
    <mergeCell ref="BJ4:BL6"/>
    <mergeCell ref="D5:L5"/>
    <mergeCell ref="M5:O6"/>
    <mergeCell ref="S5:AA5"/>
    <mergeCell ref="AB5:AD6"/>
    <mergeCell ref="AE5:AF6"/>
    <mergeCell ref="AJ5:AJ6"/>
    <mergeCell ref="AK5:AM6"/>
    <mergeCell ref="AN5:AP6"/>
    <mergeCell ref="AH4:AI7"/>
    <mergeCell ref="AJ4:AM4"/>
    <mergeCell ref="AN4:AS4"/>
    <mergeCell ref="AT4:AT7"/>
    <mergeCell ref="AU4:AV7"/>
    <mergeCell ref="AW4:BH4"/>
    <mergeCell ref="AQ5:AS6"/>
    <mergeCell ref="AW5:AY6"/>
    <mergeCell ref="AZ5:BB6"/>
    <mergeCell ref="BC5:BE6"/>
    <mergeCell ref="AD3:AF3"/>
    <mergeCell ref="AQ3:AS3"/>
    <mergeCell ref="BJ3:BL3"/>
    <mergeCell ref="A4:A7"/>
    <mergeCell ref="B4:C7"/>
    <mergeCell ref="D4:O4"/>
    <mergeCell ref="P4:P7"/>
    <mergeCell ref="Q4:R7"/>
    <mergeCell ref="S4:AF4"/>
    <mergeCell ref="AG4:AG7"/>
    <mergeCell ref="A1:O1"/>
    <mergeCell ref="P1:AE1"/>
    <mergeCell ref="AG1:AR1"/>
    <mergeCell ref="AT1:BL1"/>
    <mergeCell ref="A2:O2"/>
    <mergeCell ref="P2:AF2"/>
    <mergeCell ref="AG2:AS2"/>
    <mergeCell ref="AT2:B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</dc:creator>
  <cp:lastModifiedBy>Andrea</cp:lastModifiedBy>
  <dcterms:created xsi:type="dcterms:W3CDTF">2015-05-11T12:27:03Z</dcterms:created>
  <dcterms:modified xsi:type="dcterms:W3CDTF">2017-02-27T09:11:38Z</dcterms:modified>
</cp:coreProperties>
</file>