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28" i="5"/>
  <c r="H72" l="1"/>
  <c r="I98" l="1"/>
  <c r="I86" l="1"/>
  <c r="I87"/>
  <c r="I88"/>
  <c r="I89"/>
  <c r="I90"/>
  <c r="I85"/>
  <c r="H83"/>
  <c r="H95" s="1"/>
  <c r="H100" s="1"/>
  <c r="I73"/>
  <c r="I74"/>
  <c r="I75"/>
  <c r="I76"/>
  <c r="I77"/>
  <c r="I78"/>
  <c r="I79"/>
  <c r="I80"/>
  <c r="H48"/>
  <c r="I46"/>
  <c r="I45"/>
  <c r="I9"/>
  <c r="I10"/>
  <c r="I11"/>
  <c r="I12"/>
  <c r="I13"/>
  <c r="I14"/>
  <c r="I15"/>
  <c r="I17"/>
  <c r="I19"/>
  <c r="I20"/>
  <c r="I22"/>
  <c r="I23"/>
  <c r="I24"/>
  <c r="I25"/>
  <c r="I26"/>
  <c r="G8"/>
  <c r="I8" s="1"/>
  <c r="G18"/>
  <c r="G21"/>
  <c r="I21" s="1"/>
  <c r="H32"/>
  <c r="I34"/>
  <c r="I32" s="1"/>
  <c r="G16" l="1"/>
  <c r="I16" s="1"/>
  <c r="I18"/>
  <c r="I48"/>
  <c r="I83"/>
  <c r="I105" s="1"/>
  <c r="G83"/>
  <c r="G32"/>
  <c r="G48"/>
  <c r="G72"/>
  <c r="I72" s="1"/>
  <c r="H7"/>
  <c r="H43" s="1"/>
  <c r="H52" s="1"/>
  <c r="G7" l="1"/>
  <c r="I7" s="1"/>
  <c r="I43" s="1"/>
  <c r="G95"/>
  <c r="G100" s="1"/>
  <c r="G105"/>
  <c r="I95"/>
  <c r="I100" s="1"/>
  <c r="G43" l="1"/>
  <c r="G52" s="1"/>
  <c r="I52" s="1"/>
  <c r="G104"/>
  <c r="I104"/>
</calcChain>
</file>

<file path=xl/sharedStrings.xml><?xml version="1.0" encoding="utf-8"?>
<sst xmlns="http://schemas.openxmlformats.org/spreadsheetml/2006/main" count="102" uniqueCount="95">
  <si>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</si>
  <si>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</si>
  <si>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</si>
  <si>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</si>
  <si>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</si>
  <si>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</si>
  <si>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</si>
  <si>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</si>
  <si>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</si>
  <si>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</si>
  <si>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</si>
  <si>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</si>
  <si>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</si>
  <si>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</si>
  <si>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</si>
  <si>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</si>
  <si>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</si>
  <si>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</si>
  <si>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</si>
  <si>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</si>
  <si>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</si>
  <si>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</si>
  <si>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</si>
  <si>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</si>
  <si>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</si>
  <si>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</si>
  <si>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</si>
  <si>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</si>
  <si>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</si>
  <si>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</si>
  <si>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</si>
  <si>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</si>
  <si>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</si>
  <si>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</si>
  <si>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</si>
  <si>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</si>
  <si>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</si>
  <si>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</si>
  <si>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</si>
  <si>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</si>
  <si>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</si>
  <si>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</si>
  <si>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</si>
  <si>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</si>
  <si>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</si>
  <si>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</si>
  <si>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</si>
  <si>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</si>
  <si>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</si>
  <si>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</si>
  <si>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</si>
  <si>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</si>
  <si>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</si>
  <si>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</si>
  <si>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</si>
  <si>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</si>
  <si>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eredeti bevételi előirányzatai</t>
  </si>
  <si>
    <t>8. Tartalékok</t>
  </si>
  <si>
    <t>6. Végleges jellegű lakástámogatás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</si>
  <si>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</si>
  <si>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</si>
  <si>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</si>
  <si>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</si>
  <si>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</si>
  <si>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</si>
  <si>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</si>
  <si>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</si>
  <si>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</si>
  <si>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</si>
  <si>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</si>
  <si>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</si>
  <si>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</si>
  <si>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</si>
  <si>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</si>
  <si>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</si>
  <si>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</si>
  <si>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</si>
  <si>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</si>
  <si>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>Előző évi működési ktg.vetési maradvány igénybevétele</t>
  </si>
  <si>
    <t>Előző évi felhalmozási ktg.vetési maradvány igénybevétele</t>
  </si>
  <si>
    <t>módosítás</t>
  </si>
  <si>
    <t>módosított</t>
  </si>
  <si>
    <t>eredeti bevételi előirányzatainak módosítása</t>
  </si>
  <si>
    <t>módisítás</t>
  </si>
  <si>
    <t>eredeti kiadási előirányzatainak módosítása</t>
  </si>
  <si>
    <t>Államházt.belüli megelőlegezés</t>
  </si>
  <si>
    <t xml:space="preserve">2017. évi költségvetésének </t>
  </si>
  <si>
    <t>Acsalag Községi Önkormányzat</t>
  </si>
  <si>
    <t>módosított2.</t>
  </si>
  <si>
    <t>5.6 Kölcsön</t>
  </si>
  <si>
    <t>módosított 2</t>
  </si>
  <si>
    <t xml:space="preserve">A 4/2018. (V.30.)önkormányzati rendelet 1. melléklete </t>
  </si>
  <si>
    <t>A 4/2018.(V.30.) önkormányzati rendelet 2. melléklete</t>
  </si>
  <si>
    <t>Az 1/2017.(II.15.) önkormányzati rendelet 1. melléklete</t>
  </si>
  <si>
    <t>Az 1/2017.(II.15.) önkormányzati rendelet 2. melléklete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</si>
</sst>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47" workbookViewId="0">
      <selection activeCell="L59" sqref="L59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91</v>
      </c>
    </row>
    <row r="2" spans="1:9">
      <c r="A2" t="s">
        <v>87</v>
      </c>
      <c r="E2" t="s">
        <v>93</v>
      </c>
    </row>
    <row r="3" spans="1:9">
      <c r="A3" t="s">
        <v>86</v>
      </c>
    </row>
    <row r="4" spans="1:9">
      <c r="A4" t="s">
        <v>82</v>
      </c>
      <c r="G4" s="7"/>
      <c r="I4" s="7" t="s">
        <v>23</v>
      </c>
    </row>
    <row r="5" spans="1:9">
      <c r="I5" s="6"/>
    </row>
    <row r="6" spans="1:9">
      <c r="A6" s="1"/>
      <c r="B6" s="2" t="s">
        <v>1</v>
      </c>
      <c r="C6" s="2"/>
      <c r="D6" s="2"/>
      <c r="E6" s="2"/>
      <c r="F6" s="2"/>
      <c r="G6" s="2" t="s">
        <v>81</v>
      </c>
      <c r="H6" s="2" t="s">
        <v>80</v>
      </c>
      <c r="I6" s="2" t="s">
        <v>88</v>
      </c>
    </row>
    <row r="7" spans="1:9">
      <c r="A7" s="2" t="s">
        <v>0</v>
      </c>
      <c r="B7" s="3" t="s">
        <v>9</v>
      </c>
      <c r="C7" s="2"/>
      <c r="D7" s="2"/>
      <c r="E7" s="2"/>
      <c r="F7" s="2"/>
      <c r="G7" s="2">
        <f>SUM(G8+G12+G13+G14+G16+G28+G27)</f>
        <v>32697</v>
      </c>
      <c r="H7" s="2">
        <f t="shared" ref="H7" si="0">SUM(H8+H12+H13+H14+H16+H28)</f>
        <v>-676</v>
      </c>
      <c r="I7" s="2">
        <f>SUM(G7:H7)</f>
        <v>32021</v>
      </c>
    </row>
    <row r="8" spans="1:9">
      <c r="A8" s="2"/>
      <c r="B8" s="2" t="s">
        <v>29</v>
      </c>
      <c r="C8" s="2"/>
      <c r="D8" s="2"/>
      <c r="E8" s="2"/>
      <c r="F8" s="2"/>
      <c r="G8" s="2">
        <f>SUM(G9:G11)</f>
        <v>550</v>
      </c>
      <c r="H8" s="2"/>
      <c r="I8" s="2">
        <f t="shared" ref="I8:I28" si="1">SUM(G8:H8)</f>
        <v>550</v>
      </c>
    </row>
    <row r="9" spans="1:9">
      <c r="A9" s="2" t="s">
        <v>61</v>
      </c>
      <c r="B9" s="2"/>
      <c r="C9" s="2"/>
      <c r="D9" s="2" t="s">
        <v>54</v>
      </c>
      <c r="E9" s="2"/>
      <c r="F9" s="2"/>
      <c r="G9" s="2">
        <v>500</v>
      </c>
      <c r="H9" s="2"/>
      <c r="I9" s="2">
        <f t="shared" si="1"/>
        <v>500</v>
      </c>
    </row>
    <row r="10" spans="1:9">
      <c r="A10" s="2"/>
      <c r="B10" s="2"/>
      <c r="C10" s="2"/>
      <c r="D10" s="2" t="s">
        <v>38</v>
      </c>
      <c r="E10" s="2"/>
      <c r="F10" s="2"/>
      <c r="G10" s="2"/>
      <c r="H10" s="2"/>
      <c r="I10" s="2">
        <f t="shared" si="1"/>
        <v>0</v>
      </c>
    </row>
    <row r="11" spans="1:9">
      <c r="A11" s="2"/>
      <c r="B11" s="2"/>
      <c r="C11" s="2"/>
      <c r="D11" s="2" t="s">
        <v>39</v>
      </c>
      <c r="E11" s="2"/>
      <c r="F11" s="2"/>
      <c r="G11" s="2">
        <v>50</v>
      </c>
      <c r="H11" s="2"/>
      <c r="I11" s="2">
        <f t="shared" si="1"/>
        <v>50</v>
      </c>
    </row>
    <row r="12" spans="1:9">
      <c r="A12" s="2" t="s">
        <v>62</v>
      </c>
      <c r="B12" s="2" t="s">
        <v>30</v>
      </c>
      <c r="C12" s="2"/>
      <c r="D12" s="2"/>
      <c r="E12" s="2"/>
      <c r="F12" s="2"/>
      <c r="G12" s="2">
        <v>22210</v>
      </c>
      <c r="H12" s="2">
        <v>560</v>
      </c>
      <c r="I12" s="2">
        <f t="shared" si="1"/>
        <v>22770</v>
      </c>
    </row>
    <row r="13" spans="1:9">
      <c r="A13" s="2"/>
      <c r="B13" s="2" t="s">
        <v>31</v>
      </c>
      <c r="C13" s="2"/>
      <c r="D13" s="2"/>
      <c r="E13" s="2"/>
      <c r="F13" s="2"/>
      <c r="G13" s="2"/>
      <c r="H13" s="2"/>
      <c r="I13" s="2">
        <f t="shared" si="1"/>
        <v>0</v>
      </c>
    </row>
    <row r="14" spans="1:9">
      <c r="A14" s="2" t="s">
        <v>63</v>
      </c>
      <c r="B14" s="2" t="s">
        <v>40</v>
      </c>
      <c r="C14" s="2"/>
      <c r="D14" s="2"/>
      <c r="E14" s="2"/>
      <c r="F14" s="2"/>
      <c r="G14" s="2">
        <v>4967</v>
      </c>
      <c r="H14" s="2">
        <v>-1286</v>
      </c>
      <c r="I14" s="2">
        <f t="shared" si="1"/>
        <v>3681</v>
      </c>
    </row>
    <row r="15" spans="1:9">
      <c r="A15" s="2"/>
      <c r="B15" s="2"/>
      <c r="C15" s="2"/>
      <c r="D15" s="2"/>
      <c r="E15" s="2"/>
      <c r="F15" s="2"/>
      <c r="G15" s="2"/>
      <c r="H15" s="2"/>
      <c r="I15" s="2">
        <f t="shared" si="1"/>
        <v>0</v>
      </c>
    </row>
    <row r="16" spans="1:9">
      <c r="A16" s="2"/>
      <c r="B16" s="2" t="s">
        <v>41</v>
      </c>
      <c r="C16" s="2"/>
      <c r="D16" s="2"/>
      <c r="E16" s="2"/>
      <c r="F16" s="2"/>
      <c r="G16" s="2">
        <f>SUM(G17+G18+G21+G26)</f>
        <v>4970</v>
      </c>
      <c r="H16" s="2"/>
      <c r="I16" s="2">
        <f t="shared" si="1"/>
        <v>4970</v>
      </c>
    </row>
    <row r="17" spans="1:9">
      <c r="A17" s="2" t="s">
        <v>65</v>
      </c>
      <c r="B17" s="2" t="s">
        <v>42</v>
      </c>
      <c r="C17" s="2"/>
      <c r="D17" s="2"/>
      <c r="E17" s="2"/>
      <c r="F17" s="2"/>
      <c r="G17" s="2">
        <v>20</v>
      </c>
      <c r="H17" s="2"/>
      <c r="I17" s="2">
        <f t="shared" si="1"/>
        <v>20</v>
      </c>
    </row>
    <row r="18" spans="1:9">
      <c r="A18" s="2"/>
      <c r="B18" s="2" t="s">
        <v>43</v>
      </c>
      <c r="C18" s="2"/>
      <c r="D18" s="2"/>
      <c r="E18" s="2"/>
      <c r="F18" s="2"/>
      <c r="G18" s="2">
        <f>SUM(G20+G19)</f>
        <v>1100</v>
      </c>
      <c r="H18" s="2"/>
      <c r="I18" s="2">
        <f t="shared" si="1"/>
        <v>1100</v>
      </c>
    </row>
    <row r="19" spans="1:9">
      <c r="A19" s="2" t="s">
        <v>64</v>
      </c>
      <c r="B19" s="2"/>
      <c r="C19" s="2"/>
      <c r="D19" s="2" t="s">
        <v>32</v>
      </c>
      <c r="E19" s="2"/>
      <c r="F19" s="2"/>
      <c r="G19" s="2">
        <v>1100</v>
      </c>
      <c r="H19" s="2"/>
      <c r="I19" s="2">
        <f t="shared" si="1"/>
        <v>1100</v>
      </c>
    </row>
    <row r="20" spans="1:9">
      <c r="A20" s="2"/>
      <c r="B20" s="2"/>
      <c r="C20" s="2"/>
      <c r="D20" s="2" t="s">
        <v>33</v>
      </c>
      <c r="E20" s="2"/>
      <c r="F20" s="2"/>
      <c r="G20" s="2"/>
      <c r="H20" s="2"/>
      <c r="I20" s="2">
        <f t="shared" si="1"/>
        <v>0</v>
      </c>
    </row>
    <row r="21" spans="1:9">
      <c r="A21" s="2"/>
      <c r="B21" s="2" t="s">
        <v>44</v>
      </c>
      <c r="C21" s="2"/>
      <c r="D21" s="2"/>
      <c r="E21" s="2"/>
      <c r="F21" s="2"/>
      <c r="G21" s="2">
        <f>SUM(G22:G25)</f>
        <v>3800</v>
      </c>
      <c r="H21" s="2"/>
      <c r="I21" s="2">
        <f t="shared" si="1"/>
        <v>3800</v>
      </c>
    </row>
    <row r="22" spans="1:9">
      <c r="A22" s="2" t="s">
        <v>59</v>
      </c>
      <c r="B22" s="2"/>
      <c r="C22" s="2"/>
      <c r="D22" s="2" t="s">
        <v>34</v>
      </c>
      <c r="E22" s="2"/>
      <c r="F22" s="2"/>
      <c r="G22" s="2">
        <v>900</v>
      </c>
      <c r="H22" s="2"/>
      <c r="I22" s="2">
        <f t="shared" si="1"/>
        <v>900</v>
      </c>
    </row>
    <row r="23" spans="1:9">
      <c r="A23" s="2" t="s">
        <v>59</v>
      </c>
      <c r="B23" s="2"/>
      <c r="C23" s="2"/>
      <c r="D23" s="2" t="s">
        <v>35</v>
      </c>
      <c r="E23" s="2"/>
      <c r="F23" s="2"/>
      <c r="G23" s="2">
        <v>600</v>
      </c>
      <c r="H23" s="2"/>
      <c r="I23" s="2">
        <f t="shared" si="1"/>
        <v>600</v>
      </c>
    </row>
    <row r="24" spans="1:9">
      <c r="A24" s="2" t="s">
        <v>60</v>
      </c>
      <c r="B24" s="2"/>
      <c r="C24" s="2"/>
      <c r="D24" s="2" t="s">
        <v>36</v>
      </c>
      <c r="E24" s="2"/>
      <c r="F24" s="2"/>
      <c r="G24" s="2">
        <v>2300</v>
      </c>
      <c r="H24" s="2"/>
      <c r="I24" s="2">
        <f t="shared" si="1"/>
        <v>2300</v>
      </c>
    </row>
    <row r="25" spans="1:9">
      <c r="A25" s="2"/>
      <c r="B25" s="2"/>
      <c r="C25" s="2"/>
      <c r="D25" s="2" t="s">
        <v>37</v>
      </c>
      <c r="E25" s="2"/>
      <c r="F25" s="2"/>
      <c r="G25" s="2"/>
      <c r="H25" s="2"/>
      <c r="I25" s="2">
        <f t="shared" si="1"/>
        <v>0</v>
      </c>
    </row>
    <row r="26" spans="1:9">
      <c r="A26" s="2" t="s">
        <v>59</v>
      </c>
      <c r="B26" s="2" t="s">
        <v>45</v>
      </c>
      <c r="C26" s="2"/>
      <c r="D26" s="2"/>
      <c r="E26" s="2"/>
      <c r="F26" s="2"/>
      <c r="G26" s="2">
        <v>50</v>
      </c>
      <c r="H26" s="2"/>
      <c r="I26" s="2">
        <f t="shared" si="1"/>
        <v>50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89</v>
      </c>
      <c r="C28" s="2"/>
      <c r="D28" s="2"/>
      <c r="E28" s="2"/>
      <c r="F28" s="2"/>
      <c r="G28" s="2"/>
      <c r="H28" s="2">
        <v>50</v>
      </c>
      <c r="I28" s="2">
        <f t="shared" si="1"/>
        <v>50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16181</v>
      </c>
      <c r="H32" s="2">
        <f t="shared" ref="H32:I32" si="2">SUM(H33:H41)</f>
        <v>1000</v>
      </c>
      <c r="I32" s="2">
        <f t="shared" si="2"/>
        <v>17181</v>
      </c>
    </row>
    <row r="33" spans="1:9">
      <c r="A33" s="2"/>
      <c r="B33" s="2" t="s">
        <v>2</v>
      </c>
      <c r="C33" s="2"/>
      <c r="D33" s="2"/>
      <c r="E33" s="2"/>
      <c r="F33" s="2"/>
      <c r="G33" s="2"/>
      <c r="H33" s="2"/>
      <c r="I33" s="2"/>
    </row>
    <row r="34" spans="1:9">
      <c r="A34" s="2" t="s">
        <v>66</v>
      </c>
      <c r="B34" s="2" t="s">
        <v>3</v>
      </c>
      <c r="C34" s="2"/>
      <c r="D34" s="2"/>
      <c r="E34" s="2"/>
      <c r="F34" s="2"/>
      <c r="G34" s="2">
        <v>16181</v>
      </c>
      <c r="H34" s="2">
        <v>1000</v>
      </c>
      <c r="I34" s="2">
        <f>SUM(G34:H34)</f>
        <v>17181</v>
      </c>
    </row>
    <row r="35" spans="1:9">
      <c r="A35" s="2"/>
      <c r="B35" s="2" t="s">
        <v>4</v>
      </c>
      <c r="C35" s="2"/>
      <c r="D35" s="2"/>
      <c r="E35" s="2"/>
      <c r="F35" s="2"/>
      <c r="G35" s="2"/>
      <c r="H35" s="2"/>
      <c r="I35" s="2"/>
    </row>
    <row r="36" spans="1:9">
      <c r="A36" s="2" t="s">
        <v>67</v>
      </c>
      <c r="B36" s="2" t="s">
        <v>5</v>
      </c>
      <c r="C36" s="2"/>
      <c r="D36" s="2"/>
      <c r="E36" s="2"/>
      <c r="F36" s="2"/>
      <c r="G36" s="2"/>
      <c r="H36" s="2"/>
      <c r="I36" s="2"/>
    </row>
    <row r="37" spans="1:9">
      <c r="A37" s="2"/>
      <c r="B37" s="2" t="s">
        <v>6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7</v>
      </c>
      <c r="C38" s="2"/>
      <c r="D38" s="2"/>
      <c r="E38" s="2"/>
      <c r="F38" s="2"/>
      <c r="G38" s="2"/>
      <c r="H38" s="2"/>
      <c r="I38" s="2"/>
    </row>
    <row r="39" spans="1:9">
      <c r="A39" s="2"/>
      <c r="B39" s="2" t="s">
        <v>51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46</v>
      </c>
      <c r="C40" s="2"/>
      <c r="D40" s="2"/>
      <c r="E40" s="2"/>
      <c r="F40" s="2"/>
      <c r="G40" s="2">
        <v>0</v>
      </c>
      <c r="H40" s="2"/>
      <c r="I40" s="2">
        <v>0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24</v>
      </c>
      <c r="C43" s="2"/>
      <c r="D43" s="2"/>
      <c r="E43" s="2"/>
      <c r="F43" s="2"/>
      <c r="G43" s="2">
        <f>SUM(G7+G32)</f>
        <v>48878</v>
      </c>
      <c r="H43" s="2">
        <f t="shared" ref="H43:I43" si="3">SUM(H7+H32)</f>
        <v>324</v>
      </c>
      <c r="I43" s="2">
        <f t="shared" si="3"/>
        <v>49202</v>
      </c>
    </row>
    <row r="44" spans="1:9">
      <c r="A44" s="2"/>
      <c r="B44" s="3"/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78</v>
      </c>
      <c r="C45" s="2"/>
      <c r="D45" s="2"/>
      <c r="E45" s="2"/>
      <c r="F45" s="2"/>
      <c r="G45" s="2">
        <v>1805</v>
      </c>
      <c r="H45" s="2">
        <v>332</v>
      </c>
      <c r="I45" s="2">
        <f>SUM(G45:H45)</f>
        <v>2137</v>
      </c>
    </row>
    <row r="46" spans="1:9">
      <c r="A46" s="2"/>
      <c r="B46" s="2" t="s">
        <v>79</v>
      </c>
      <c r="C46" s="2"/>
      <c r="D46" s="2"/>
      <c r="E46" s="2"/>
      <c r="F46" s="2"/>
      <c r="G46" s="2">
        <v>15288</v>
      </c>
      <c r="H46" s="2">
        <v>-332</v>
      </c>
      <c r="I46" s="2">
        <f>SUM(G46:H46)</f>
        <v>14956</v>
      </c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 t="s">
        <v>68</v>
      </c>
      <c r="B48" s="3" t="s">
        <v>47</v>
      </c>
      <c r="C48" s="2"/>
      <c r="D48" s="2"/>
      <c r="E48" s="2"/>
      <c r="F48" s="2"/>
      <c r="G48" s="2">
        <f>SUM(G45:G47)</f>
        <v>17093</v>
      </c>
      <c r="H48" s="2">
        <f t="shared" ref="H48:I48" si="4">SUM(H45:H47)</f>
        <v>0</v>
      </c>
      <c r="I48" s="2">
        <f t="shared" si="4"/>
        <v>17093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27</v>
      </c>
      <c r="C52" s="2"/>
      <c r="D52" s="2"/>
      <c r="E52" s="2"/>
      <c r="F52" s="2"/>
      <c r="G52" s="2">
        <f>SUM(G48+G43+G49)</f>
        <v>65971</v>
      </c>
      <c r="H52" s="2">
        <f>SUM(H48+H43+H49)</f>
        <v>324</v>
      </c>
      <c r="I52" s="2">
        <f>SUM(G52:H52)</f>
        <v>66295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t="s">
        <v>87</v>
      </c>
      <c r="B61" s="5"/>
      <c r="C61" s="5"/>
      <c r="D61" s="5"/>
      <c r="E61" t="s">
        <v>92</v>
      </c>
      <c r="F61" s="5"/>
      <c r="G61" s="5"/>
      <c r="H61" s="5"/>
      <c r="I61" s="5"/>
    </row>
    <row r="62" spans="1:9">
      <c r="A62" t="s">
        <v>86</v>
      </c>
      <c r="E62" t="s">
        <v>94</v>
      </c>
      <c r="H62" s="5"/>
      <c r="I62" s="5"/>
    </row>
    <row r="63" spans="1:9" hidden="1">
      <c r="A63" t="s">
        <v>56</v>
      </c>
      <c r="H63" s="5"/>
      <c r="I63" s="5"/>
    </row>
    <row r="64" spans="1:9" hidden="1">
      <c r="H64" s="5"/>
      <c r="I64" s="5"/>
    </row>
    <row r="65" spans="1:9" hidden="1">
      <c r="H65" s="5"/>
      <c r="I65" s="5"/>
    </row>
    <row r="66" spans="1:9" hidden="1">
      <c r="H66" s="5"/>
      <c r="I66" s="5"/>
    </row>
    <row r="67" spans="1:9" hidden="1">
      <c r="H67" s="5"/>
      <c r="I67" s="5"/>
    </row>
    <row r="68" spans="1:9">
      <c r="A68" t="s">
        <v>84</v>
      </c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>
      <c r="A70" s="2"/>
      <c r="B70" s="3" t="s">
        <v>8</v>
      </c>
      <c r="C70" s="2"/>
      <c r="D70" s="2"/>
      <c r="E70" s="2"/>
      <c r="F70" s="2"/>
      <c r="G70" s="2" t="s">
        <v>81</v>
      </c>
      <c r="H70" s="2" t="s">
        <v>83</v>
      </c>
      <c r="I70" s="2" t="s">
        <v>90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33745</v>
      </c>
      <c r="H72" s="2">
        <f>SUM(H73:H81)</f>
        <v>-343</v>
      </c>
      <c r="I72" s="2">
        <f>SUM(G72:H72)</f>
        <v>33402</v>
      </c>
    </row>
    <row r="73" spans="1:9">
      <c r="A73" s="2" t="s">
        <v>69</v>
      </c>
      <c r="B73" s="2" t="s">
        <v>12</v>
      </c>
      <c r="C73" s="2"/>
      <c r="D73" s="2"/>
      <c r="E73" s="2"/>
      <c r="F73" s="2"/>
      <c r="G73" s="2">
        <v>8781</v>
      </c>
      <c r="H73" s="2">
        <v>637</v>
      </c>
      <c r="I73" s="2">
        <f t="shared" ref="I73:I80" si="5">SUM(G73:H73)</f>
        <v>9418</v>
      </c>
    </row>
    <row r="74" spans="1:9">
      <c r="A74" s="2" t="s">
        <v>70</v>
      </c>
      <c r="B74" s="2" t="s">
        <v>13</v>
      </c>
      <c r="C74" s="2"/>
      <c r="D74" s="2"/>
      <c r="E74" s="2"/>
      <c r="F74" s="2"/>
      <c r="G74" s="2">
        <v>1921</v>
      </c>
      <c r="H74" s="2"/>
      <c r="I74" s="2">
        <f t="shared" si="5"/>
        <v>1921</v>
      </c>
    </row>
    <row r="75" spans="1:9">
      <c r="A75" s="2" t="s">
        <v>71</v>
      </c>
      <c r="B75" s="2" t="s">
        <v>14</v>
      </c>
      <c r="C75" s="2"/>
      <c r="D75" s="2"/>
      <c r="E75" s="2"/>
      <c r="F75" s="2"/>
      <c r="G75" s="2">
        <v>15853</v>
      </c>
      <c r="H75" s="2">
        <v>1706</v>
      </c>
      <c r="I75" s="2">
        <f t="shared" si="5"/>
        <v>17559</v>
      </c>
    </row>
    <row r="76" spans="1:9">
      <c r="A76" s="2" t="s">
        <v>72</v>
      </c>
      <c r="B76" s="2" t="s">
        <v>15</v>
      </c>
      <c r="C76" s="2"/>
      <c r="D76" s="2"/>
      <c r="E76" s="2"/>
      <c r="F76" s="2"/>
      <c r="G76" s="2">
        <v>3160</v>
      </c>
      <c r="H76" s="2">
        <v>-231</v>
      </c>
      <c r="I76" s="2">
        <f t="shared" si="5"/>
        <v>2929</v>
      </c>
    </row>
    <row r="77" spans="1:9">
      <c r="A77" s="2" t="s">
        <v>74</v>
      </c>
      <c r="B77" s="2" t="s">
        <v>16</v>
      </c>
      <c r="C77" s="2"/>
      <c r="D77" s="2"/>
      <c r="E77" s="2"/>
      <c r="F77" s="2"/>
      <c r="G77" s="2">
        <v>210</v>
      </c>
      <c r="H77" s="2">
        <v>250</v>
      </c>
      <c r="I77" s="2">
        <f t="shared" si="5"/>
        <v>460</v>
      </c>
    </row>
    <row r="78" spans="1:9">
      <c r="A78" s="2"/>
      <c r="B78" s="2" t="s">
        <v>17</v>
      </c>
      <c r="C78" s="2"/>
      <c r="D78" s="2"/>
      <c r="E78" s="2"/>
      <c r="F78" s="2"/>
      <c r="G78" s="2">
        <v>500</v>
      </c>
      <c r="H78" s="2">
        <v>495</v>
      </c>
      <c r="I78" s="2">
        <f t="shared" si="5"/>
        <v>995</v>
      </c>
    </row>
    <row r="79" spans="1:9">
      <c r="A79" s="2" t="s">
        <v>73</v>
      </c>
      <c r="B79" s="2" t="s">
        <v>50</v>
      </c>
      <c r="C79" s="2"/>
      <c r="D79" s="2"/>
      <c r="E79" s="2"/>
      <c r="F79" s="2"/>
      <c r="G79" s="2">
        <v>120</v>
      </c>
      <c r="H79" s="2"/>
      <c r="I79" s="2">
        <f t="shared" si="5"/>
        <v>120</v>
      </c>
    </row>
    <row r="80" spans="1:9">
      <c r="A80" s="2"/>
      <c r="B80" s="2" t="s">
        <v>57</v>
      </c>
      <c r="C80" s="2"/>
      <c r="D80" s="2"/>
      <c r="E80" s="2"/>
      <c r="F80" s="2"/>
      <c r="G80" s="2">
        <v>3200</v>
      </c>
      <c r="H80" s="2">
        <v>-3200</v>
      </c>
      <c r="I80" s="2">
        <f t="shared" si="5"/>
        <v>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31469</v>
      </c>
      <c r="H83" s="2">
        <f>SUM(H85:H88)+H92+H89+H90</f>
        <v>668</v>
      </c>
      <c r="I83" s="2">
        <f>SUM(I85:I88)+I92+I89+I90</f>
        <v>32137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 t="s">
        <v>75</v>
      </c>
      <c r="B85" s="2" t="s">
        <v>49</v>
      </c>
      <c r="C85" s="2"/>
      <c r="D85" s="2"/>
      <c r="E85" s="2"/>
      <c r="F85" s="2"/>
      <c r="G85" s="2">
        <v>23181</v>
      </c>
      <c r="H85" s="2">
        <v>334</v>
      </c>
      <c r="I85" s="2">
        <f>SUM(G85:H85)</f>
        <v>23515</v>
      </c>
    </row>
    <row r="86" spans="1:9">
      <c r="A86" s="2" t="s">
        <v>76</v>
      </c>
      <c r="B86" s="2" t="s">
        <v>28</v>
      </c>
      <c r="C86" s="2"/>
      <c r="D86" s="2"/>
      <c r="E86" s="2"/>
      <c r="F86" s="2"/>
      <c r="G86" s="2">
        <v>7588</v>
      </c>
      <c r="H86" s="2">
        <v>613</v>
      </c>
      <c r="I86" s="2">
        <f t="shared" ref="I86:I90" si="6">SUM(G86:H86)</f>
        <v>8201</v>
      </c>
    </row>
    <row r="87" spans="1:9">
      <c r="A87" s="2"/>
      <c r="B87" s="4" t="s">
        <v>21</v>
      </c>
      <c r="C87" s="2"/>
      <c r="D87" s="2"/>
      <c r="E87" s="2"/>
      <c r="F87" s="2"/>
      <c r="G87" s="2"/>
      <c r="H87" s="2">
        <v>21</v>
      </c>
      <c r="I87" s="2">
        <f t="shared" si="6"/>
        <v>21</v>
      </c>
    </row>
    <row r="88" spans="1:9">
      <c r="A88" s="2"/>
      <c r="B88" s="2" t="s">
        <v>48</v>
      </c>
      <c r="C88" s="2"/>
      <c r="D88" s="2"/>
      <c r="E88" s="2"/>
      <c r="F88" s="2"/>
      <c r="G88" s="2"/>
      <c r="H88" s="2"/>
      <c r="I88" s="2">
        <f t="shared" si="6"/>
        <v>0</v>
      </c>
    </row>
    <row r="89" spans="1:9">
      <c r="A89" s="2"/>
      <c r="B89" s="2" t="s">
        <v>55</v>
      </c>
      <c r="C89" s="2"/>
      <c r="D89" s="2"/>
      <c r="E89" s="2"/>
      <c r="F89" s="2"/>
      <c r="G89" s="2"/>
      <c r="H89" s="2"/>
      <c r="I89" s="2">
        <f t="shared" si="6"/>
        <v>0</v>
      </c>
    </row>
    <row r="90" spans="1:9">
      <c r="A90" s="2" t="s">
        <v>77</v>
      </c>
      <c r="B90" s="8" t="s">
        <v>58</v>
      </c>
      <c r="C90" s="2"/>
      <c r="D90" s="2"/>
      <c r="E90" s="2"/>
      <c r="F90" s="2"/>
      <c r="G90" s="2">
        <v>700</v>
      </c>
      <c r="H90" s="2">
        <v>-300</v>
      </c>
      <c r="I90" s="2">
        <f t="shared" si="6"/>
        <v>400</v>
      </c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25</v>
      </c>
      <c r="C95" s="2"/>
      <c r="D95" s="2"/>
      <c r="E95" s="2"/>
      <c r="F95" s="2"/>
      <c r="G95" s="2">
        <f>SUM(G72+G83+G91)</f>
        <v>65214</v>
      </c>
      <c r="H95" s="2">
        <f>SUM(H72+H83+H91)</f>
        <v>325</v>
      </c>
      <c r="I95" s="2">
        <f>SUM(I72+I83+I91)</f>
        <v>65539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 t="s">
        <v>85</v>
      </c>
      <c r="C98" s="2"/>
      <c r="D98" s="2"/>
      <c r="E98" s="2"/>
      <c r="F98" s="2"/>
      <c r="G98" s="2">
        <v>757</v>
      </c>
      <c r="H98" s="2">
        <v>-1</v>
      </c>
      <c r="I98" s="2">
        <f t="shared" ref="I98" si="7">SUM(G98:H98)</f>
        <v>756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3" t="s">
        <v>26</v>
      </c>
      <c r="C100" s="2"/>
      <c r="D100" s="2"/>
      <c r="E100" s="2"/>
      <c r="F100" s="2"/>
      <c r="G100" s="2">
        <f>SUM(G95:G98)</f>
        <v>65971</v>
      </c>
      <c r="H100" s="2">
        <f>SUM(H95:H98)</f>
        <v>324</v>
      </c>
      <c r="I100" s="2">
        <f>SUM(I95:I98)</f>
        <v>66295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22</v>
      </c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52</v>
      </c>
      <c r="C104" s="2"/>
      <c r="D104" s="2"/>
      <c r="E104" s="2"/>
      <c r="F104" s="2"/>
      <c r="G104" s="2">
        <f>SUM(G7+G45)-G72-G98</f>
        <v>0</v>
      </c>
      <c r="H104" s="2"/>
      <c r="I104" s="2">
        <f>SUM(I7+I45)-I72-I98</f>
        <v>0</v>
      </c>
    </row>
    <row r="105" spans="1:9">
      <c r="A105" s="2"/>
      <c r="B105" s="2" t="s">
        <v>53</v>
      </c>
      <c r="C105" s="2"/>
      <c r="D105" s="2"/>
      <c r="E105" s="2"/>
      <c r="F105" s="2"/>
      <c r="G105" s="2">
        <f>SUM(G32+G46)-G83</f>
        <v>0</v>
      </c>
      <c r="H105" s="2"/>
      <c r="I105" s="2">
        <f>SUM(I32+I46)-I83</f>
        <v>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2018-05-15T10:47:18Z</cp:lastPrinted>
  <dcterms:created xsi:type="dcterms:W3CDTF">1997-01-17T14:02:09Z</dcterms:created>
  <dcterms:modified xsi:type="dcterms:W3CDTF">2018-06-02T19:33:55Z</dcterms:modified>
</cp:coreProperties>
</file>