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11760" activeTab="2"/>
  </bookViews>
  <sheets>
    <sheet name="fedlap" sheetId="1" r:id="rId1"/>
    <sheet name="01" sheetId="2" r:id="rId2"/>
    <sheet name="02" sheetId="3" r:id="rId3"/>
    <sheet name="03" sheetId="4" r:id="rId4"/>
    <sheet name="04" sheetId="5" r:id="rId5"/>
    <sheet name="10" sheetId="6" r:id="rId6"/>
  </sheets>
  <definedNames>
    <definedName name="_xlnm.Print_Titles" localSheetId="1">'01'!$4:$8</definedName>
    <definedName name="_xlnm.Print_Titles" localSheetId="2">'02'!$4:$8</definedName>
    <definedName name="_xlnm.Print_Titles" localSheetId="4">'04'!$1:$5</definedName>
    <definedName name="_xlnm.Print_Area" localSheetId="1">'01'!$A$1:$AJ$143</definedName>
    <definedName name="_xlnm.Print_Area" localSheetId="2">'02'!$A$1:$AJ$117</definedName>
    <definedName name="_xlnm.Print_Area" localSheetId="4">'04'!$A$1:$AJ$35</definedName>
    <definedName name="_xlnm.Print_Area" localSheetId="5">'10'!$A$1:$AN$53</definedName>
    <definedName name="_xlnm.Print_Area" localSheetId="0">'fedlap'!$A$5:$AG$72</definedName>
  </definedNames>
  <calcPr fullCalcOnLoad="1"/>
</workbook>
</file>

<file path=xl/sharedStrings.xml><?xml version="1.0" encoding="utf-8"?>
<sst xmlns="http://schemas.openxmlformats.org/spreadsheetml/2006/main" count="935" uniqueCount="620">
  <si>
    <t>PIR-törzsszám</t>
  </si>
  <si>
    <t>szektor</t>
  </si>
  <si>
    <t>fejezet</t>
  </si>
  <si>
    <t>cím/alcím</t>
  </si>
  <si>
    <t>a szerv gazdasági vezetője</t>
  </si>
  <si>
    <t>Készítette, ill. felvilágosítást nyújt:</t>
  </si>
  <si>
    <t>.........................................................................( név)</t>
  </si>
  <si>
    <t xml:space="preserve"> A fejezet megnevezése, székhelye:</t>
  </si>
  <si>
    <t>szakágazat</t>
  </si>
  <si>
    <t>....................................................................(telefon)</t>
  </si>
  <si>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</si>
  <si>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</si>
  <si>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</si>
  <si>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megye</t>
  </si>
  <si>
    <t>A szerv megnevezése, székhelye:</t>
  </si>
  <si>
    <t>pénzügyi körzet</t>
  </si>
  <si>
    <t>település-típus</t>
  </si>
  <si>
    <t>.................................................................................</t>
  </si>
  <si>
    <t>.................................................................................,     .............év..............................................hó..............nap</t>
  </si>
  <si>
    <t>...........................................................................</t>
  </si>
  <si>
    <t>Fejezeti jellemző adatok</t>
  </si>
  <si>
    <t>Önkormányzati jellemző adatok</t>
  </si>
  <si>
    <t>Szerv számjele</t>
  </si>
  <si>
    <t>..........................................................................................................................................................................</t>
  </si>
  <si>
    <t>típus</t>
  </si>
  <si>
    <t>év</t>
  </si>
  <si>
    <t>hónap</t>
  </si>
  <si>
    <t>naptól</t>
  </si>
  <si>
    <t>napig</t>
  </si>
  <si>
    <t>-</t>
  </si>
  <si>
    <r>
      <t xml:space="preserve"> </t>
    </r>
    <r>
      <rPr>
        <sz val="10"/>
        <rFont val="Arial"/>
        <family val="2"/>
      </rPr>
      <t>A megye megnevezése, önkormányzat székhelye</t>
    </r>
  </si>
  <si>
    <r>
      <t xml:space="preserve"> </t>
    </r>
    <r>
      <rPr>
        <sz val="8.5"/>
        <rFont val="Arial"/>
        <family val="2"/>
      </rPr>
      <t>a szerv vezetője</t>
    </r>
  </si>
  <si>
    <t>ELEMI KÖLTSÉGVETÉS</t>
  </si>
  <si>
    <t>Irányító (fejezetet irányító) szerv:</t>
  </si>
  <si>
    <t>Az irányító (fejezetet irányító) szerv részéről jóváhagyta:</t>
  </si>
  <si>
    <t>.............................................................................(aláírás)</t>
  </si>
  <si>
    <t>.....................................................................(név, telefon)</t>
  </si>
  <si>
    <t>a szerv adatszolgáltatási, beszámolási tevékenységeit ellátó költségvetési szerv PIR-törzsszáma</t>
  </si>
  <si>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</si>
  <si>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</si>
  <si>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</si>
  <si>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</si>
  <si>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</si>
  <si>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</si>
  <si>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</si>
  <si>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</si>
  <si>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</si>
  <si>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</si>
  <si>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</si>
  <si>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</si>
  <si>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</si>
  <si>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</si>
  <si>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</si>
  <si>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</si>
  <si>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</si>
  <si>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</si>
  <si>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</si>
  <si>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</si>
  <si>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</si>
  <si>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</si>
  <si>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</si>
  <si>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</si>
  <si>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</si>
  <si>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</si>
  <si>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</si>
  <si>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</si>
  <si>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</si>
  <si>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</si>
  <si>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</si>
  <si>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</si>
  <si>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</si>
  <si>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</si>
  <si>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</si>
  <si>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</si>
  <si>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</si>
  <si>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</si>
  <si>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</si>
  <si>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</si>
  <si>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</si>
  <si>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</si>
  <si>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</si>
  <si>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</si>
  <si>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</si>
  <si>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</si>
  <si>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</si>
  <si>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</si>
  <si>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</si>
  <si>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</si>
  <si>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</si>
  <si>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</si>
  <si>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</si>
  <si>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</si>
  <si>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</si>
  <si>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</si>
  <si>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</si>
  <si>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</si>
  <si>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</si>
  <si>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</si>
  <si>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</si>
  <si>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</si>
  <si>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</si>
  <si>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</si>
  <si>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</si>
  <si>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</si>
  <si>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</si>
  <si>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</si>
  <si>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</si>
  <si>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</si>
  <si>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</si>
  <si>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</si>
  <si>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</si>
  <si>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</si>
  <si>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</si>
  <si>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</si>
  <si>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</si>
  <si>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</si>
  <si>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</si>
  <si>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</si>
  <si>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</si>
  <si>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</si>
  <si>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</si>
  <si>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</si>
  <si>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</si>
  <si>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</si>
  <si>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</si>
  <si>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</si>
  <si>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</si>
  <si>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</si>
  <si>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</si>
  <si>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</si>
  <si>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</si>
  <si>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</si>
  <si>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</si>
  <si>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</si>
  <si>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</si>
  <si>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</si>
  <si>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</si>
  <si>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</si>
  <si>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</si>
  <si>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</si>
  <si>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</si>
  <si>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</si>
  <si>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</si>
  <si>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</si>
  <si>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</si>
  <si>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</si>
  <si>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</si>
  <si>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</si>
  <si>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</si>
  <si>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</si>
  <si>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</si>
  <si>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</si>
  <si>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</si>
  <si>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</si>
  <si>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</si>
  <si>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</si>
  <si>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</si>
  <si>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</si>
  <si>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</si>
  <si>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</si>
  <si>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</si>
  <si>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</si>
  <si>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</si>
  <si>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</si>
  <si>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</si>
  <si>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</si>
  <si>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</si>
  <si>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</si>
  <si>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</si>
  <si>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</si>
  <si>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</si>
  <si>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</si>
  <si>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</si>
  <si>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</si>
  <si>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</si>
  <si>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</si>
  <si>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</si>
  <si>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</si>
  <si>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</si>
  <si>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</si>
  <si>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</si>
  <si>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</si>
  <si>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</si>
  <si>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</si>
  <si>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</si>
  <si>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</si>
  <si>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</si>
  <si>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</si>
  <si>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</si>
  <si>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</si>
  <si>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</si>
  <si>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</si>
  <si>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</si>
  <si>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</si>
  <si>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</si>
  <si>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</si>
  <si>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</si>
  <si>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</si>
  <si>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</si>
  <si>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</si>
  <si>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</si>
  <si>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</si>
  <si>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</si>
  <si>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</si>
  <si>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</si>
  <si>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</si>
  <si>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</si>
  <si>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</si>
  <si>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</si>
  <si>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</si>
  <si>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</si>
  <si>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</si>
  <si>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</si>
  <si>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</si>
  <si>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</si>
  <si>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</si>
  <si>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</si>
  <si>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</si>
  <si>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</si>
  <si>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</si>
  <si>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</si>
  <si>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</si>
  <si>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</si>
  <si>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</si>
  <si>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</si>
  <si>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</si>
  <si>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</si>
  <si>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</si>
  <si>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</si>
  <si>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</si>
  <si>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</si>
  <si>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</si>
  <si>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</si>
  <si>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</si>
  <si>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</si>
  <si>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</si>
  <si>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</si>
  <si>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</si>
  <si>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</si>
  <si>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</si>
  <si>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</si>
  <si>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</si>
  <si>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</si>
  <si>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</si>
  <si>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</si>
  <si>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</si>
  <si>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</si>
  <si>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</si>
  <si>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</si>
  <si>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</si>
  <si>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</si>
  <si>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</si>
  <si>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</si>
  <si>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</si>
  <si>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</si>
  <si>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</si>
  <si>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</si>
  <si>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</si>
  <si>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</si>
  <si>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</si>
  <si>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</si>
  <si>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</si>
  <si>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</si>
  <si>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</si>
  <si>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</si>
  <si>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</si>
  <si>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</si>
  <si>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</si>
  <si>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</si>
  <si>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</si>
  <si>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</si>
  <si>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</si>
  <si>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</si>
  <si>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</si>
  <si>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</si>
  <si>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</si>
  <si>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</si>
  <si>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</si>
  <si>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</si>
  <si>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</si>
  <si>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</si>
  <si>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</si>
  <si>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</si>
  <si>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</si>
  <si>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</si>
  <si>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</si>
  <si>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</si>
  <si>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Előirányzat</t>
  </si>
  <si>
    <t>Rovat
száma</t>
  </si>
  <si>
    <t>Rovat megnevezése</t>
  </si>
  <si>
    <t>Sor-
szám</t>
  </si>
  <si>
    <t>forintban</t>
  </si>
  <si>
    <t>űrlap</t>
  </si>
  <si>
    <t>Megnevezés</t>
  </si>
  <si>
    <t>cím-alcím/
pénzügyi körzet</t>
  </si>
  <si>
    <t>fejezet/
megye</t>
  </si>
  <si>
    <t>ÁHT azonosító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</si>
  <si>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</si>
  <si>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</si>
  <si>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</si>
  <si>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</si>
  <si>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</si>
  <si>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</si>
  <si>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</si>
  <si>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</si>
  <si>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</si>
  <si>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</si>
  <si>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</si>
  <si>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</si>
  <si>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</si>
  <si>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</si>
  <si>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</si>
  <si>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</si>
  <si>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</si>
  <si>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</si>
  <si>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</si>
  <si>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</si>
  <si>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</si>
  <si>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</si>
  <si>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</si>
  <si>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</si>
  <si>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</si>
  <si>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</si>
  <si>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</si>
  <si>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</si>
  <si>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</si>
  <si>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</si>
  <si>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</si>
  <si>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</si>
  <si>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</si>
  <si>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</si>
  <si>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</si>
  <si>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</si>
  <si>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</si>
  <si>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</si>
  <si>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</si>
  <si>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</si>
  <si>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</si>
  <si>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</si>
  <si>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</si>
  <si>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</si>
  <si>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</si>
  <si>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</si>
  <si>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</si>
  <si>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</si>
  <si>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</si>
  <si>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</si>
  <si>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</si>
  <si>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</si>
  <si>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</si>
  <si>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</si>
  <si>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</si>
  <si>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</si>
  <si>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</si>
  <si>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</si>
  <si>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</si>
  <si>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</si>
  <si>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</si>
  <si>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</si>
  <si>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</si>
  <si>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</si>
  <si>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</si>
  <si>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</si>
  <si>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</si>
  <si>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</si>
  <si>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</si>
  <si>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</si>
  <si>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</si>
  <si>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</si>
  <si>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</si>
  <si>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</si>
  <si>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</si>
  <si>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</si>
  <si>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</si>
  <si>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</si>
  <si>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</si>
  <si>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</si>
  <si>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</si>
  <si>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</si>
  <si>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</si>
  <si>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</si>
  <si>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</si>
  <si>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</si>
  <si>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</si>
  <si>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</si>
  <si>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</si>
  <si>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</si>
  <si>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</si>
  <si>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</si>
  <si>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</si>
  <si>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</si>
  <si>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</si>
  <si>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</si>
  <si>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</si>
  <si>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</si>
  <si>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</si>
  <si>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</si>
  <si>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</si>
  <si>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</si>
  <si>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</si>
  <si>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</si>
  <si>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</si>
  <si>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</si>
  <si>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</si>
  <si>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</si>
  <si>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</si>
  <si>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</si>
  <si>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</si>
  <si>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</si>
  <si>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</si>
  <si>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</si>
  <si>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</si>
  <si>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</si>
  <si>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</si>
  <si>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</si>
  <si>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</si>
  <si>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</si>
  <si>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</si>
  <si>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</si>
  <si>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</si>
  <si>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</si>
  <si>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</si>
  <si>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</si>
  <si>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</si>
  <si>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</si>
  <si>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</si>
  <si>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</si>
  <si>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</si>
  <si>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</si>
  <si>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</si>
  <si>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</si>
  <si>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</si>
  <si>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</si>
  <si>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</si>
  <si>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</si>
  <si>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</si>
  <si>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</si>
  <si>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</si>
  <si>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</si>
  <si>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</si>
  <si>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</si>
  <si>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</si>
  <si>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</si>
  <si>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</si>
  <si>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</si>
  <si>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</si>
  <si>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</si>
  <si>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</si>
  <si>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</si>
  <si>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</si>
  <si>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</si>
  <si>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</si>
  <si>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</si>
  <si>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</si>
  <si>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</si>
  <si>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</si>
  <si>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</si>
  <si>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</si>
  <si>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</si>
  <si>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</si>
  <si>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</si>
  <si>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</si>
  <si>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</si>
  <si>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</si>
  <si>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</si>
  <si>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</si>
  <si>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</si>
  <si>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</si>
  <si>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</si>
  <si>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</si>
  <si>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</si>
  <si>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</si>
  <si>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</si>
  <si>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</si>
  <si>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</si>
  <si>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</si>
  <si>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</si>
  <si>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</si>
  <si>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</si>
  <si>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</si>
  <si>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</si>
  <si>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</si>
  <si>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</si>
  <si>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</si>
  <si>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</si>
  <si>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</si>
  <si>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</si>
  <si>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</si>
  <si>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</si>
  <si>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</si>
  <si>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</si>
  <si>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</si>
  <si>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</si>
  <si>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</si>
  <si>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</si>
  <si>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</si>
  <si>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</si>
  <si>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</si>
  <si>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</si>
  <si>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</si>
  <si>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</si>
  <si>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</si>
  <si>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</si>
  <si>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</si>
  <si>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</si>
  <si>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</si>
  <si>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</si>
  <si>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</si>
  <si>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</si>
  <si>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</si>
  <si>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</si>
  <si>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</si>
  <si>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</si>
  <si>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</si>
  <si>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</si>
  <si>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</si>
  <si>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</si>
  <si>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</si>
  <si>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</si>
  <si>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</si>
  <si>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</si>
  <si>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</si>
  <si>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</si>
  <si>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</si>
  <si>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</si>
  <si>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</si>
  <si>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</si>
  <si>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</si>
  <si>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</si>
  <si>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</si>
  <si>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</si>
  <si>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</si>
  <si>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</si>
  <si>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</si>
  <si>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</si>
  <si>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</si>
  <si>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</si>
  <si>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</si>
  <si>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</si>
  <si>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</si>
  <si>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</si>
  <si>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</si>
  <si>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</si>
  <si>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</si>
  <si>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</si>
  <si>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</si>
  <si>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</si>
  <si>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</si>
  <si>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</si>
  <si>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</si>
  <si>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</si>
  <si>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</si>
  <si>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</si>
  <si>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</si>
  <si>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</si>
  <si>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</si>
  <si>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</si>
  <si>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</si>
  <si>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</si>
  <si>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</si>
  <si>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</si>
  <si>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</si>
  <si>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</si>
  <si>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</si>
  <si>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</si>
  <si>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</si>
  <si>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B8. Finanszírozási bevételek</t>
  </si>
  <si>
    <t>- speciális finanszírozású szakellátás</t>
  </si>
  <si>
    <t>- extrafinanszírozás</t>
  </si>
  <si>
    <t>- bázis finanszírozású szakellátás (BVOP)</t>
  </si>
  <si>
    <t>- krónikus fekvőbeteg szakellátás</t>
  </si>
  <si>
    <t>- aktív fekvőbeteg szakellátás</t>
  </si>
  <si>
    <t>6. A LXXII. Egészségbiztosítási Alap 2. Egészségbiztosítási ellátások kiadásai cím, 3. Természetbeni ellátások alcím, 1. Gyógyító-megelőző ellátás jogcímcsoport, 18. Összevont szakellátás jogcím tekintetében a kifizetett támogatások közül:</t>
  </si>
  <si>
    <t>- tervezett külföldi ellátások orvosi felülvizsgálata</t>
  </si>
  <si>
    <t>- alapellátási vállalkozás támogatási átalánydíj</t>
  </si>
  <si>
    <t>- méltányossági alapon történő térítések</t>
  </si>
  <si>
    <t>5. A LXXII. Egészségbiztosítási Alap 2. Egészségbiztosítási ellátások kiadásai cím, 3. Természetbeni ellátások alcím, 1. Gyógyító-megelőző ellátás jogcímcsoport, 13. Célelőirányzatok jogcím tekintetében a kifizetett támogatások közül:</t>
  </si>
  <si>
    <t>- MSZSZ: nőgyógyászat</t>
  </si>
  <si>
    <t>- MSZSZ: gyermekgyógyászat</t>
  </si>
  <si>
    <t>- anya-, gyermek- és csecsemővédelem</t>
  </si>
  <si>
    <t>- védőnői ellátás</t>
  </si>
  <si>
    <t>4. A LXXII. Egészségbiztosítási Alap 2. Egészségbiztosítási ellátások kiadásai cím, 3. Természetbeni ellátások alcím, 1. Gyógyító-megelőző ellátás jogcímcsoport, 2. Védőnői szolgáltatás, anya-, gyermek- és ifjúságvédelem jogcím tekintetében a kifizetett támogatások közül:</t>
  </si>
  <si>
    <t>- ügyeleti szolgálat</t>
  </si>
  <si>
    <t>- eseti ellátás díjazása</t>
  </si>
  <si>
    <t>- praxisfinanszírozás</t>
  </si>
  <si>
    <t>- özvegyi kiegészítő ellátások: együtt folyósított kiegészítések</t>
  </si>
  <si>
    <t>- özvegyi kiegészítő ellátások: egyesített özvegyi nyugdíj kiegészítések</t>
  </si>
  <si>
    <t>- özvegyi kiegészítő ellátások: ideiglenes özvegyi nyugdíj kiegészítések</t>
  </si>
  <si>
    <t>- özvegyi, szülői nyugellátás főellátásként: özvegyi járadék</t>
  </si>
  <si>
    <t>- özvegyi, szülői nyugellátás főellátásként: korhatár alatti állandó özvegyi, szülői nyugdíj főellátásként</t>
  </si>
  <si>
    <t>- özvegyi, szülői nyugellátás főellátásként: korhatár feletti állandó özvegyi, szülői nyugdíj főellátásként</t>
  </si>
  <si>
    <t>- özvegyi, szülői nyugellátás főellátásként: ideiglenes özvegyi nyugdíj főellátásként</t>
  </si>
  <si>
    <t>- rokkantsági nyugdíjként megállapított, átsorolt öregségi nyugdíj</t>
  </si>
  <si>
    <t>- öregségi nyugdíjként megállapított nyugdíjak</t>
  </si>
  <si>
    <t>Adatszolgáltatás a társadalombiztosítás pénzügyi alapjaiból folyósított egyes ellátások és támogatások tervezett összegeiről és teljesítéséről</t>
  </si>
  <si>
    <t>Működési bevételek (=34+…+40+43+46+...+48)</t>
  </si>
  <si>
    <t>Felhalmozási bevételek (=50+…+54)</t>
  </si>
  <si>
    <t>Felhalmozási célú átvett pénzeszközök (=62+…+66)</t>
  </si>
  <si>
    <t>1. A LXXI. Nyugdíjbiztosítási Alap 2. Nyugdíjbiztosítási ellátásokhoz kapcsolódó kiadások cím, 1. Nyugellátások alcím, 1. Öregségi nyugdíj jogcímcsoport tekintetében a kifizetett ellátások közül:</t>
  </si>
  <si>
    <t>- nők korhatár alatti nyugellátása</t>
  </si>
  <si>
    <t>- fiatal szakorvosok támogatása</t>
  </si>
  <si>
    <t>- ebből: nők korhatár alatti nyugellátásaként megállapított, korbetöltött öregségi nyugdíj</t>
  </si>
  <si>
    <t>Teljesítés</t>
  </si>
  <si>
    <t xml:space="preserve">2. A LXXI. Nyugdíjbiztosítási Alap 2. Nyugdíjbiztosítási ellátásokhoz kapcsolódó kiadások cím, 1. Nyugellátások alcím, 3. Hozzátartozói nyugellátás jogcímcsoport, 2. Özvegyi nyugellátás jogcím tekintetében a kifizetett ellátások közül: </t>
  </si>
  <si>
    <t>3. A LXXII. Egészségbiztosítási Alap 2. Egészségbiztosítási ellátások kiadásai cím, 3. Természetbeni ellátások alcím, 1. Gyógyító-megelőző ellátás jogcímcsoport, 1. Háziorvosi, háziorvosi ügyeleti ellátás jogcím tekintetében a kifizetett támogatások közül:</t>
  </si>
  <si>
    <t>- iskolaegészségügyi ellátás</t>
  </si>
  <si>
    <t>- nagyértékű gyógyszerfinanszírozás</t>
  </si>
  <si>
    <t>- tartósan betöltetlen háziorvosi és fogorvosi körzetek betöltésének, valamint háziorvosi tevékenység végzéséhez szükséges praxisjog vásárlásának támogatása</t>
  </si>
  <si>
    <t>- várólista csökkentés</t>
  </si>
  <si>
    <t xml:space="preserve">- indikátorrendszer finanszírozása </t>
  </si>
  <si>
    <t>- járóbeteg szakellátás</t>
  </si>
  <si>
    <t>- egészségügyi dolgozók 2018. évi béremelésének fedezete</t>
  </si>
  <si>
    <t>- egészségügyi dolgozók fix összegű bérkiegészítésének, béremelésének fedezete</t>
  </si>
  <si>
    <t>- egészségügyi dolgozók 2019. évi béremelésének fedezete</t>
  </si>
  <si>
    <t>- az egészségügyi dolgozók pénzellátást helyettesítő jövedelem-kiegészítése</t>
  </si>
  <si>
    <t>Uppony Község Önkormányzata</t>
  </si>
  <si>
    <t>1.sz. melléklet</t>
  </si>
  <si>
    <t>Bevételek mindösszesen:</t>
  </si>
  <si>
    <t>Kiadások mindösszesen:</t>
  </si>
  <si>
    <t>2. sz. melléklet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</si>
</sst>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00"/>
    <numFmt numFmtId="181" formatCode="\ ##########"/>
    <numFmt numFmtId="182" formatCode="0__"/>
    <numFmt numFmtId="183" formatCode="#,##0.0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  <numFmt numFmtId="188" formatCode="_-* #,##0.0\ _F_t_-;\-* #,##0.0\ _F_t_-;_-* &quot;-&quot;??\ _F_t_-;_-@_-"/>
    <numFmt numFmtId="189" formatCode="_-* #,##0\ _F_t_-;\-* #,##0\ _F_t_-;_-* &quot;-&quot;??\ _F_t_-;_-@_-"/>
    <numFmt numFmtId="190" formatCode="#,##0.00_ ;\-#,##0.00\ "/>
    <numFmt numFmtId="191" formatCode="#,##0.0_ ;\-#,##0.0\ "/>
    <numFmt numFmtId="192" formatCode="#,##0_ ;\-#,##0\ 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sz val="8.5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trike/>
      <sz val="10"/>
      <name val="Arial"/>
      <family val="2"/>
    </font>
    <font>
      <b/>
      <sz val="10"/>
      <color indexed="8"/>
      <name val="MS Sans Serif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33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11" fillId="33" borderId="21" xfId="0" applyFont="1" applyFill="1" applyBorder="1" applyAlignment="1">
      <alignment horizontal="centerContinuous" vertical="top" wrapText="1"/>
    </xf>
    <xf numFmtId="0" fontId="11" fillId="33" borderId="22" xfId="0" applyFont="1" applyFill="1" applyBorder="1" applyAlignment="1">
      <alignment horizontal="centerContinuous" vertical="top" wrapText="1"/>
    </xf>
    <xf numFmtId="0" fontId="11" fillId="33" borderId="22" xfId="0" applyFont="1" applyFill="1" applyBorder="1" applyAlignment="1">
      <alignment vertical="top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64" applyFont="1" applyFill="1" applyBorder="1" applyAlignment="1">
      <alignment horizontal="centerContinuous" vertical="top"/>
      <protection/>
    </xf>
    <xf numFmtId="0" fontId="13" fillId="0" borderId="0" xfId="64" applyFont="1" applyFill="1" applyBorder="1" applyAlignment="1">
      <alignment horizontal="centerContinuous" vertical="top"/>
      <protection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3" borderId="24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2" xfId="0" applyFont="1" applyFill="1" applyBorder="1" applyAlignment="1">
      <alignment horizontal="centerContinuous" vertical="top"/>
    </xf>
    <xf numFmtId="0" fontId="6" fillId="0" borderId="22" xfId="0" applyFont="1" applyBorder="1" applyAlignment="1">
      <alignment horizontal="centerContinuous" vertical="top"/>
    </xf>
    <xf numFmtId="0" fontId="11" fillId="33" borderId="0" xfId="0" applyFont="1" applyFill="1" applyBorder="1" applyAlignment="1">
      <alignment horizontal="centerContinuous" vertical="top"/>
    </xf>
    <xf numFmtId="0" fontId="11" fillId="33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Continuous" vertical="top"/>
    </xf>
    <xf numFmtId="0" fontId="6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Continuous" vertical="top" wrapText="1"/>
    </xf>
    <xf numFmtId="0" fontId="15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6" fillId="33" borderId="11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Continuous"/>
    </xf>
    <xf numFmtId="0" fontId="5" fillId="0" borderId="0" xfId="56" applyFont="1" applyFill="1">
      <alignment/>
      <protection/>
    </xf>
    <xf numFmtId="180" fontId="5" fillId="0" borderId="0" xfId="56" applyNumberFormat="1" applyFont="1" applyFill="1">
      <alignment/>
      <protection/>
    </xf>
    <xf numFmtId="0" fontId="5" fillId="0" borderId="0" xfId="56" applyFont="1" applyFill="1" applyAlignment="1">
      <alignment vertical="center"/>
      <protection/>
    </xf>
    <xf numFmtId="0" fontId="7" fillId="0" borderId="0" xfId="56" applyFont="1" applyFill="1">
      <alignment/>
      <protection/>
    </xf>
    <xf numFmtId="0" fontId="5" fillId="0" borderId="0" xfId="56" applyFont="1" applyFill="1" applyBorder="1">
      <alignment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/>
      <protection/>
    </xf>
    <xf numFmtId="0" fontId="7" fillId="0" borderId="30" xfId="56" applyFont="1" applyFill="1" applyBorder="1" applyAlignment="1">
      <alignment horizontal="centerContinuous" vertical="center"/>
      <protection/>
    </xf>
    <xf numFmtId="0" fontId="7" fillId="0" borderId="10" xfId="56" applyFont="1" applyFill="1" applyBorder="1" applyAlignment="1">
      <alignment horizontal="centerContinuous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/>
      <protection/>
    </xf>
    <xf numFmtId="180" fontId="5" fillId="0" borderId="10" xfId="56" applyNumberFormat="1" applyFont="1" applyFill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5" fillId="0" borderId="0" xfId="56" applyFont="1" applyFill="1" applyAlignment="1">
      <alignment horizontal="left"/>
      <protection/>
    </xf>
    <xf numFmtId="0" fontId="7" fillId="0" borderId="0" xfId="56" applyFont="1" applyFill="1" applyAlignment="1">
      <alignment vertical="center"/>
      <protection/>
    </xf>
    <xf numFmtId="0" fontId="5" fillId="0" borderId="0" xfId="56" applyFont="1" applyFill="1" applyBorder="1" applyAlignment="1">
      <alignment/>
      <protection/>
    </xf>
    <xf numFmtId="0" fontId="5" fillId="0" borderId="1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center" vertical="center" wrapText="1"/>
      <protection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2"/>
    </xf>
    <xf numFmtId="0" fontId="19" fillId="0" borderId="0" xfId="62" applyFont="1" applyAlignment="1">
      <alignment horizontal="justify" vertical="center"/>
      <protection/>
    </xf>
    <xf numFmtId="0" fontId="6" fillId="33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33" borderId="26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4" fillId="33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0" fillId="0" borderId="26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33" borderId="2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2" fontId="10" fillId="0" borderId="32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11" fillId="33" borderId="21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6" xfId="0" applyFont="1" applyBorder="1" applyAlignment="1">
      <alignment/>
    </xf>
    <xf numFmtId="0" fontId="0" fillId="0" borderId="13" xfId="0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0" fontId="23" fillId="0" borderId="0" xfId="56" applyNumberFormat="1" applyFont="1" applyFill="1" applyAlignment="1">
      <alignment horizontal="right"/>
      <protection/>
    </xf>
    <xf numFmtId="0" fontId="7" fillId="0" borderId="10" xfId="56" applyFont="1" applyFill="1" applyBorder="1" applyAlignment="1" quotePrefix="1">
      <alignment horizontal="center" vertical="center"/>
      <protection/>
    </xf>
    <xf numFmtId="0" fontId="17" fillId="0" borderId="10" xfId="56" applyFont="1" applyFill="1" applyBorder="1" applyAlignment="1">
      <alignment horizontal="left" vertical="center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3" fontId="17" fillId="34" borderId="10" xfId="63" applyNumberFormat="1" applyFont="1" applyFill="1" applyBorder="1" applyAlignment="1">
      <alignment horizontal="right" vertical="center" wrapText="1"/>
      <protection/>
    </xf>
    <xf numFmtId="0" fontId="21" fillId="0" borderId="10" xfId="56" applyFont="1" applyBorder="1" applyAlignment="1">
      <alignment horizontal="right" vertical="center" wrapText="1"/>
      <protection/>
    </xf>
    <xf numFmtId="3" fontId="23" fillId="0" borderId="0" xfId="56" applyNumberFormat="1" applyFont="1" applyFill="1" applyAlignment="1">
      <alignment horizontal="right"/>
      <protection/>
    </xf>
    <xf numFmtId="0" fontId="23" fillId="0" borderId="0" xfId="56" applyFont="1" applyFill="1" applyAlignment="1">
      <alignment horizontal="right"/>
      <protection/>
    </xf>
    <xf numFmtId="0" fontId="5" fillId="0" borderId="10" xfId="56" applyFont="1" applyFill="1" applyBorder="1" applyAlignment="1" quotePrefix="1">
      <alignment horizontal="center" vertical="center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right" vertical="center"/>
      <protection/>
    </xf>
    <xf numFmtId="0" fontId="6" fillId="0" borderId="10" xfId="56" applyFont="1" applyFill="1" applyBorder="1" applyAlignment="1">
      <alignment horizontal="left" vertical="center"/>
      <protection/>
    </xf>
    <xf numFmtId="0" fontId="7" fillId="0" borderId="10" xfId="56" applyFont="1" applyFill="1" applyBorder="1" applyAlignment="1">
      <alignment horizontal="right" vertical="center"/>
      <protection/>
    </xf>
    <xf numFmtId="3" fontId="6" fillId="34" borderId="37" xfId="63" applyNumberFormat="1" applyFont="1" applyFill="1" applyBorder="1" applyAlignment="1">
      <alignment horizontal="right" vertical="center" wrapText="1"/>
      <protection/>
    </xf>
    <xf numFmtId="0" fontId="18" fillId="0" borderId="31" xfId="56" applyFont="1" applyBorder="1" applyAlignment="1">
      <alignment horizontal="right" vertical="center" wrapText="1"/>
      <protection/>
    </xf>
    <xf numFmtId="0" fontId="18" fillId="0" borderId="30" xfId="56" applyFont="1" applyBorder="1" applyAlignment="1">
      <alignment horizontal="right" vertical="center" wrapText="1"/>
      <protection/>
    </xf>
    <xf numFmtId="3" fontId="6" fillId="34" borderId="10" xfId="63" applyNumberFormat="1" applyFont="1" applyFill="1" applyBorder="1" applyAlignment="1">
      <alignment horizontal="right" vertical="center" wrapText="1"/>
      <protection/>
    </xf>
    <xf numFmtId="0" fontId="18" fillId="0" borderId="10" xfId="56" applyFont="1" applyBorder="1" applyAlignment="1">
      <alignment horizontal="right" vertical="center" wrapText="1"/>
      <protection/>
    </xf>
    <xf numFmtId="192" fontId="5" fillId="0" borderId="10" xfId="40" applyNumberFormat="1" applyFont="1" applyFill="1" applyBorder="1" applyAlignment="1">
      <alignment horizontal="right" vertical="center"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180" fontId="5" fillId="0" borderId="10" xfId="56" applyNumberFormat="1" applyFont="1" applyFill="1" applyBorder="1" applyAlignment="1" quotePrefix="1">
      <alignment horizontal="center" vertical="center"/>
      <protection/>
    </xf>
    <xf numFmtId="180" fontId="7" fillId="0" borderId="14" xfId="56" applyNumberFormat="1" applyFont="1" applyFill="1" applyBorder="1" applyAlignment="1">
      <alignment horizontal="center" vertical="center"/>
      <protection/>
    </xf>
    <xf numFmtId="0" fontId="16" fillId="0" borderId="11" xfId="56" applyFont="1" applyBorder="1" applyAlignment="1">
      <alignment/>
      <protection/>
    </xf>
    <xf numFmtId="0" fontId="16" fillId="0" borderId="12" xfId="56" applyFont="1" applyBorder="1" applyAlignment="1">
      <alignment/>
      <protection/>
    </xf>
    <xf numFmtId="0" fontId="6" fillId="0" borderId="20" xfId="56" applyFont="1" applyBorder="1" applyAlignment="1">
      <alignment/>
      <protection/>
    </xf>
    <xf numFmtId="0" fontId="6" fillId="0" borderId="22" xfId="56" applyFont="1" applyBorder="1" applyAlignment="1">
      <alignment/>
      <protection/>
    </xf>
    <xf numFmtId="0" fontId="6" fillId="0" borderId="23" xfId="56" applyFont="1" applyBorder="1" applyAlignment="1">
      <alignment/>
      <protection/>
    </xf>
    <xf numFmtId="0" fontId="7" fillId="0" borderId="10" xfId="56" applyFont="1" applyFill="1" applyBorder="1" applyAlignment="1">
      <alignment horizontal="right"/>
      <protection/>
    </xf>
    <xf numFmtId="0" fontId="6" fillId="0" borderId="10" xfId="56" applyFont="1" applyBorder="1" applyAlignment="1">
      <alignment/>
      <protection/>
    </xf>
    <xf numFmtId="180" fontId="7" fillId="0" borderId="10" xfId="56" applyNumberFormat="1" applyFont="1" applyFill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80" fontId="7" fillId="0" borderId="10" xfId="56" applyNumberFormat="1" applyFont="1" applyFill="1" applyBorder="1" applyAlignment="1" quotePrefix="1">
      <alignment horizontal="center" vertical="center"/>
      <protection/>
    </xf>
    <xf numFmtId="0" fontId="7" fillId="0" borderId="10" xfId="56" applyFont="1" applyFill="1" applyBorder="1" applyAlignment="1">
      <alignment horizontal="left" vertical="center"/>
      <protection/>
    </xf>
    <xf numFmtId="180" fontId="22" fillId="0" borderId="22" xfId="56" applyNumberFormat="1" applyFont="1" applyFill="1" applyBorder="1" applyAlignment="1">
      <alignment horizontal="center" vertical="center"/>
      <protection/>
    </xf>
    <xf numFmtId="181" fontId="5" fillId="0" borderId="10" xfId="56" applyNumberFormat="1" applyFont="1" applyFill="1" applyBorder="1" applyAlignment="1">
      <alignment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181" fontId="7" fillId="0" borderId="10" xfId="56" applyNumberFormat="1" applyFont="1" applyFill="1" applyBorder="1" applyAlignment="1">
      <alignment vertical="center"/>
      <protection/>
    </xf>
    <xf numFmtId="3" fontId="17" fillId="34" borderId="10" xfId="63" applyNumberFormat="1" applyFont="1" applyFill="1" applyBorder="1" applyAlignment="1">
      <alignment vertical="center" wrapText="1"/>
      <protection/>
    </xf>
    <xf numFmtId="0" fontId="21" fillId="0" borderId="10" xfId="56" applyFont="1" applyBorder="1" applyAlignment="1">
      <alignment vertical="center" wrapText="1"/>
      <protection/>
    </xf>
    <xf numFmtId="0" fontId="17" fillId="0" borderId="10" xfId="56" applyFont="1" applyFill="1" applyBorder="1" applyAlignment="1">
      <alignment horizontal="left" vertical="center" wrapText="1"/>
      <protection/>
    </xf>
    <xf numFmtId="3" fontId="5" fillId="35" borderId="10" xfId="56" applyNumberFormat="1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182" fontId="5" fillId="0" borderId="10" xfId="56" applyNumberFormat="1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vertical="center"/>
      <protection/>
    </xf>
    <xf numFmtId="3" fontId="17" fillId="34" borderId="37" xfId="63" applyNumberFormat="1" applyFont="1" applyFill="1" applyBorder="1" applyAlignment="1">
      <alignment vertical="center" wrapText="1"/>
      <protection/>
    </xf>
    <xf numFmtId="0" fontId="21" fillId="0" borderId="31" xfId="56" applyFont="1" applyBorder="1" applyAlignment="1">
      <alignment vertical="center" wrapText="1"/>
      <protection/>
    </xf>
    <xf numFmtId="0" fontId="21" fillId="0" borderId="30" xfId="56" applyFont="1" applyBorder="1" applyAlignment="1">
      <alignment vertical="center" wrapText="1"/>
      <protection/>
    </xf>
    <xf numFmtId="3" fontId="6" fillId="34" borderId="37" xfId="63" applyNumberFormat="1" applyFont="1" applyFill="1" applyBorder="1" applyAlignment="1">
      <alignment vertical="center" wrapText="1"/>
      <protection/>
    </xf>
    <xf numFmtId="0" fontId="18" fillId="0" borderId="31" xfId="56" applyFont="1" applyBorder="1" applyAlignment="1">
      <alignment vertical="center" wrapText="1"/>
      <protection/>
    </xf>
    <xf numFmtId="0" fontId="18" fillId="0" borderId="30" xfId="56" applyFont="1" applyBorder="1" applyAlignment="1">
      <alignment vertical="center" wrapText="1"/>
      <protection/>
    </xf>
    <xf numFmtId="0" fontId="6" fillId="33" borderId="10" xfId="56" applyFont="1" applyFill="1" applyBorder="1" applyAlignment="1">
      <alignment horizontal="left" vertical="center" wrapText="1"/>
      <protection/>
    </xf>
    <xf numFmtId="3" fontId="6" fillId="34" borderId="10" xfId="63" applyNumberFormat="1" applyFont="1" applyFill="1" applyBorder="1" applyAlignment="1">
      <alignment vertical="center" wrapText="1"/>
      <protection/>
    </xf>
    <xf numFmtId="0" fontId="18" fillId="0" borderId="10" xfId="56" applyFont="1" applyBorder="1" applyAlignment="1">
      <alignment vertical="center" wrapText="1"/>
      <protection/>
    </xf>
    <xf numFmtId="0" fontId="5" fillId="33" borderId="10" xfId="56" applyFont="1" applyFill="1" applyBorder="1" applyAlignment="1">
      <alignment horizontal="left" vertical="center" wrapText="1"/>
      <protection/>
    </xf>
    <xf numFmtId="3" fontId="7" fillId="0" borderId="37" xfId="56" applyNumberFormat="1" applyFont="1" applyFill="1" applyBorder="1" applyAlignment="1">
      <alignment vertical="center"/>
      <protection/>
    </xf>
    <xf numFmtId="3" fontId="7" fillId="0" borderId="31" xfId="56" applyNumberFormat="1" applyFont="1" applyFill="1" applyBorder="1" applyAlignment="1">
      <alignment vertical="center"/>
      <protection/>
    </xf>
    <xf numFmtId="3" fontId="7" fillId="0" borderId="30" xfId="56" applyNumberFormat="1" applyFont="1" applyFill="1" applyBorder="1" applyAlignment="1">
      <alignment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vertical="center"/>
      <protection/>
    </xf>
    <xf numFmtId="0" fontId="5" fillId="0" borderId="10" xfId="56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 horizontal="right"/>
      <protection/>
    </xf>
    <xf numFmtId="3" fontId="17" fillId="34" borderId="37" xfId="63" applyNumberFormat="1" applyFont="1" applyFill="1" applyBorder="1" applyAlignment="1">
      <alignment horizontal="right" vertical="center" wrapText="1"/>
      <protection/>
    </xf>
    <xf numFmtId="0" fontId="22" fillId="0" borderId="22" xfId="56" applyFont="1" applyFill="1" applyBorder="1" applyAlignment="1">
      <alignment horizontal="center" vertical="center"/>
      <protection/>
    </xf>
    <xf numFmtId="3" fontId="5" fillId="0" borderId="10" xfId="56" applyNumberFormat="1" applyFont="1" applyFill="1" applyBorder="1" applyAlignment="1">
      <alignment horizontal="right" vertical="center"/>
      <protection/>
    </xf>
    <xf numFmtId="3" fontId="17" fillId="34" borderId="37" xfId="63" applyNumberFormat="1" applyFont="1" applyFill="1" applyBorder="1" applyAlignment="1">
      <alignment horizontal="right" wrapText="1"/>
      <protection/>
    </xf>
    <xf numFmtId="3" fontId="17" fillId="34" borderId="31" xfId="63" applyNumberFormat="1" applyFont="1" applyFill="1" applyBorder="1" applyAlignment="1">
      <alignment horizontal="right" wrapText="1"/>
      <protection/>
    </xf>
    <xf numFmtId="3" fontId="17" fillId="34" borderId="30" xfId="63" applyNumberFormat="1" applyFont="1" applyFill="1" applyBorder="1" applyAlignment="1">
      <alignment horizontal="right" wrapText="1"/>
      <protection/>
    </xf>
    <xf numFmtId="3" fontId="17" fillId="34" borderId="31" xfId="63" applyNumberFormat="1" applyFont="1" applyFill="1" applyBorder="1" applyAlignment="1">
      <alignment horizontal="right" vertical="center" wrapText="1"/>
      <protection/>
    </xf>
    <xf numFmtId="3" fontId="17" fillId="34" borderId="30" xfId="63" applyNumberFormat="1" applyFont="1" applyFill="1" applyBorder="1" applyAlignment="1">
      <alignment horizontal="right" vertical="center" wrapText="1"/>
      <protection/>
    </xf>
    <xf numFmtId="0" fontId="5" fillId="0" borderId="10" xfId="56" applyFont="1" applyFill="1" applyBorder="1" applyAlignment="1" quotePrefix="1">
      <alignment horizontal="right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64" fillId="0" borderId="10" xfId="56" applyFont="1" applyFill="1" applyBorder="1" applyAlignment="1">
      <alignment horizontal="left" vertical="center" wrapText="1"/>
      <protection/>
    </xf>
    <xf numFmtId="3" fontId="6" fillId="34" borderId="10" xfId="63" applyNumberFormat="1" applyFont="1" applyFill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center" vertical="center" wrapText="1"/>
      <protection/>
    </xf>
    <xf numFmtId="0" fontId="6" fillId="0" borderId="10" xfId="56" applyFont="1" applyFill="1" applyBorder="1" applyAlignment="1" quotePrefix="1">
      <alignment horizontal="center" vertical="center"/>
      <protection/>
    </xf>
    <xf numFmtId="0" fontId="6" fillId="0" borderId="10" xfId="56" applyFont="1" applyFill="1" applyBorder="1" applyAlignment="1" quotePrefix="1">
      <alignment horizontal="left" vertical="center" wrapText="1"/>
      <protection/>
    </xf>
    <xf numFmtId="0" fontId="17" fillId="0" borderId="10" xfId="56" applyFont="1" applyFill="1" applyBorder="1" applyAlignment="1">
      <alignment horizontal="justify" vertical="center" wrapText="1"/>
      <protection/>
    </xf>
    <xf numFmtId="0" fontId="6" fillId="0" borderId="10" xfId="56" applyFont="1" applyFill="1" applyBorder="1" applyAlignment="1">
      <alignment horizontal="justify" vertical="center" wrapText="1"/>
      <protection/>
    </xf>
    <xf numFmtId="0" fontId="6" fillId="35" borderId="10" xfId="56" applyFont="1" applyFill="1" applyBorder="1" applyAlignment="1" quotePrefix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17" fillId="0" borderId="14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/>
      <protection/>
    </xf>
    <xf numFmtId="0" fontId="6" fillId="0" borderId="0" xfId="56" applyFont="1" applyAlignment="1">
      <alignment/>
      <protection/>
    </xf>
    <xf numFmtId="0" fontId="6" fillId="0" borderId="15" xfId="56" applyFont="1" applyBorder="1" applyAlignment="1">
      <alignment/>
      <protection/>
    </xf>
    <xf numFmtId="180" fontId="5" fillId="0" borderId="22" xfId="56" applyNumberFormat="1" applyFont="1" applyFill="1" applyBorder="1" applyAlignment="1">
      <alignment horizontal="center" wrapText="1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 wrapText="1"/>
      <protection/>
    </xf>
    <xf numFmtId="0" fontId="5" fillId="0" borderId="22" xfId="56" applyFont="1" applyFill="1" applyBorder="1" applyAlignment="1">
      <alignment horizontal="center" wrapText="1"/>
      <protection/>
    </xf>
    <xf numFmtId="0" fontId="6" fillId="0" borderId="22" xfId="56" applyFont="1" applyBorder="1" applyAlignment="1">
      <alignment horizontal="center"/>
      <protection/>
    </xf>
    <xf numFmtId="0" fontId="5" fillId="0" borderId="0" xfId="56" applyFont="1" applyFill="1" applyAlignment="1">
      <alignment/>
      <protection/>
    </xf>
    <xf numFmtId="0" fontId="6" fillId="0" borderId="13" xfId="56" applyFont="1" applyBorder="1" applyAlignment="1">
      <alignment/>
      <protection/>
    </xf>
    <xf numFmtId="180" fontId="5" fillId="0" borderId="11" xfId="56" applyNumberFormat="1" applyFont="1" applyFill="1" applyBorder="1" applyAlignment="1">
      <alignment/>
      <protection/>
    </xf>
    <xf numFmtId="180" fontId="5" fillId="0" borderId="22" xfId="56" applyNumberFormat="1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/>
      <protection/>
    </xf>
    <xf numFmtId="0" fontId="6" fillId="0" borderId="11" xfId="56" applyFont="1" applyBorder="1" applyAlignment="1">
      <alignment/>
      <protection/>
    </xf>
    <xf numFmtId="0" fontId="5" fillId="0" borderId="15" xfId="56" applyFont="1" applyFill="1" applyBorder="1" applyAlignment="1" quotePrefix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5" fillId="0" borderId="20" xfId="56" applyFont="1" applyFill="1" applyBorder="1" applyAlignment="1">
      <alignment/>
      <protection/>
    </xf>
    <xf numFmtId="0" fontId="6" fillId="0" borderId="10" xfId="56" applyFont="1" applyBorder="1" applyAlignment="1">
      <alignment horizontal="center" vertical="center" wrapText="1"/>
      <protection/>
    </xf>
    <xf numFmtId="0" fontId="5" fillId="0" borderId="37" xfId="56" applyFont="1" applyFill="1" applyBorder="1" applyAlignment="1" quotePrefix="1">
      <alignment horizontal="center" vertical="center"/>
      <protection/>
    </xf>
    <xf numFmtId="0" fontId="5" fillId="0" borderId="30" xfId="56" applyFont="1" applyFill="1" applyBorder="1" applyAlignment="1" quotePrefix="1">
      <alignment horizontal="center" vertical="center"/>
      <protection/>
    </xf>
    <xf numFmtId="0" fontId="65" fillId="0" borderId="10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 quotePrefix="1">
      <alignment horizontal="left" vertical="center" wrapText="1"/>
      <protection/>
    </xf>
    <xf numFmtId="3" fontId="43" fillId="34" borderId="37" xfId="63" applyNumberFormat="1" applyFont="1" applyFill="1" applyBorder="1" applyAlignment="1">
      <alignment horizontal="right" vertical="center" wrapText="1"/>
      <protection/>
    </xf>
    <xf numFmtId="0" fontId="44" fillId="0" borderId="31" xfId="56" applyFont="1" applyBorder="1" applyAlignment="1">
      <alignment horizontal="right" vertical="center" wrapText="1"/>
      <protection/>
    </xf>
    <xf numFmtId="0" fontId="44" fillId="0" borderId="30" xfId="56" applyFont="1" applyBorder="1" applyAlignment="1">
      <alignment horizontal="right" vertical="center" wrapText="1"/>
      <protection/>
    </xf>
    <xf numFmtId="3" fontId="5" fillId="35" borderId="10" xfId="56" applyNumberFormat="1" applyFont="1" applyFill="1" applyBorder="1" applyAlignment="1">
      <alignment horizontal="right" vertic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Normál 4 2" xfId="60"/>
    <cellStyle name="Normál 5" xfId="61"/>
    <cellStyle name="Normál 6" xfId="62"/>
    <cellStyle name="Normál_12dmelléklet" xfId="63"/>
    <cellStyle name="Normál_96ûrlap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2"/>
  <sheetViews>
    <sheetView showGridLines="0" view="pageBreakPreview" zoomScaleSheetLayoutView="100" zoomScalePageLayoutView="0" workbookViewId="0" topLeftCell="A5">
      <selection activeCell="A5" sqref="A5:AG7"/>
    </sheetView>
  </sheetViews>
  <sheetFormatPr defaultColWidth="3.28125" defaultRowHeight="12.75"/>
  <cols>
    <col min="1" max="33" width="3.28125" style="15" customWidth="1"/>
    <col min="34" max="16384" width="3.28125" style="15" customWidth="1"/>
  </cols>
  <sheetData>
    <row r="1" ht="12.75" hidden="1">
      <c r="A1" s="14" t="s">
        <v>10</v>
      </c>
    </row>
    <row r="2" ht="12.75" hidden="1">
      <c r="A2" s="16" t="s">
        <v>11</v>
      </c>
    </row>
    <row r="3" ht="12.75" hidden="1">
      <c r="A3" s="16" t="s">
        <v>12</v>
      </c>
    </row>
    <row r="4" ht="12.75" hidden="1"/>
    <row r="5" spans="1:33" ht="12.7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20"/>
    </row>
    <row r="6" spans="1:33" ht="12.7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3"/>
    </row>
    <row r="7" spans="1:33" ht="21.75" customHeight="1">
      <c r="A7" s="107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</row>
    <row r="8" spans="1:33" ht="16.5" customHeight="1">
      <c r="A8" s="124"/>
      <c r="B8" s="17"/>
      <c r="C8" s="18"/>
      <c r="D8" s="18"/>
      <c r="E8" s="18"/>
      <c r="F8" s="18" t="s">
        <v>20</v>
      </c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22"/>
      <c r="S8" s="113" t="s">
        <v>21</v>
      </c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9"/>
      <c r="AF8" s="20"/>
      <c r="AG8" s="125"/>
    </row>
    <row r="9" spans="1:33" ht="13.5" thickBot="1">
      <c r="A9" s="124"/>
      <c r="B9" s="23"/>
      <c r="C9" s="24"/>
      <c r="D9" s="25"/>
      <c r="E9" s="18"/>
      <c r="F9" s="18"/>
      <c r="G9" s="18"/>
      <c r="H9" s="18"/>
      <c r="I9" s="18"/>
      <c r="J9" s="18"/>
      <c r="K9" s="18"/>
      <c r="L9" s="26"/>
      <c r="M9" s="24"/>
      <c r="N9" s="24"/>
      <c r="O9" s="21"/>
      <c r="P9" s="27"/>
      <c r="Q9" s="21"/>
      <c r="R9" s="23"/>
      <c r="S9" s="25"/>
      <c r="T9" s="18"/>
      <c r="U9" s="18"/>
      <c r="V9" s="18"/>
      <c r="W9" s="18"/>
      <c r="X9" s="18"/>
      <c r="Y9" s="18"/>
      <c r="Z9" s="18"/>
      <c r="AA9" s="18"/>
      <c r="AB9" s="18"/>
      <c r="AC9" s="18"/>
      <c r="AD9" s="26"/>
      <c r="AE9" s="21"/>
      <c r="AF9" s="27"/>
      <c r="AG9" s="125"/>
    </row>
    <row r="10" spans="1:33" ht="19.5" customHeight="1" thickBot="1">
      <c r="A10" s="124"/>
      <c r="B10" s="23"/>
      <c r="C10" s="24"/>
      <c r="D10" s="28"/>
      <c r="E10" s="29"/>
      <c r="F10" s="30"/>
      <c r="G10" s="21"/>
      <c r="H10" s="29"/>
      <c r="I10" s="31"/>
      <c r="J10" s="31"/>
      <c r="K10" s="32"/>
      <c r="L10" s="33"/>
      <c r="M10" s="24"/>
      <c r="N10" s="24"/>
      <c r="O10" s="21"/>
      <c r="P10" s="27"/>
      <c r="Q10" s="21"/>
      <c r="R10" s="23"/>
      <c r="S10" s="28"/>
      <c r="T10" s="29"/>
      <c r="U10" s="30"/>
      <c r="V10" s="21"/>
      <c r="W10" s="29"/>
      <c r="X10" s="31"/>
      <c r="Y10" s="31"/>
      <c r="Z10" s="32"/>
      <c r="AA10" s="24"/>
      <c r="AB10" s="29"/>
      <c r="AC10" s="32"/>
      <c r="AD10" s="27"/>
      <c r="AE10" s="21"/>
      <c r="AF10" s="27"/>
      <c r="AG10" s="125"/>
    </row>
    <row r="11" spans="1:33" ht="24" customHeight="1">
      <c r="A11" s="124"/>
      <c r="B11" s="23"/>
      <c r="C11" s="24"/>
      <c r="D11" s="34"/>
      <c r="E11" s="35" t="s">
        <v>2</v>
      </c>
      <c r="F11" s="36"/>
      <c r="G11" s="37"/>
      <c r="H11" s="126" t="s">
        <v>3</v>
      </c>
      <c r="I11" s="126"/>
      <c r="J11" s="126"/>
      <c r="K11" s="126"/>
      <c r="L11" s="38"/>
      <c r="M11" s="24"/>
      <c r="N11" s="24"/>
      <c r="O11" s="21"/>
      <c r="P11" s="27"/>
      <c r="Q11" s="21"/>
      <c r="R11" s="23"/>
      <c r="S11" s="34"/>
      <c r="T11" s="36" t="s">
        <v>13</v>
      </c>
      <c r="U11" s="36"/>
      <c r="V11" s="37"/>
      <c r="W11" s="36" t="s">
        <v>15</v>
      </c>
      <c r="X11" s="36"/>
      <c r="Y11" s="36"/>
      <c r="Z11" s="36"/>
      <c r="AA11" s="39"/>
      <c r="AB11" s="128" t="s">
        <v>16</v>
      </c>
      <c r="AC11" s="128"/>
      <c r="AD11" s="129"/>
      <c r="AE11" s="21"/>
      <c r="AF11" s="27"/>
      <c r="AG11" s="125"/>
    </row>
    <row r="12" spans="1:33" ht="12.75" customHeight="1">
      <c r="A12" s="124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1"/>
      <c r="P12" s="27"/>
      <c r="Q12" s="21"/>
      <c r="R12" s="23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1"/>
      <c r="AE12" s="21"/>
      <c r="AF12" s="27"/>
      <c r="AG12" s="125"/>
    </row>
    <row r="13" spans="1:33" ht="12.75">
      <c r="A13" s="124"/>
      <c r="B13" s="23"/>
      <c r="C13" s="21" t="s">
        <v>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7"/>
      <c r="Q13" s="21"/>
      <c r="R13" s="28"/>
      <c r="S13" s="40" t="s">
        <v>30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4"/>
      <c r="AE13" s="21"/>
      <c r="AF13" s="33"/>
      <c r="AG13" s="125"/>
    </row>
    <row r="14" spans="1:48" ht="9" customHeight="1">
      <c r="A14" s="124"/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7"/>
      <c r="Q14" s="21"/>
      <c r="R14" s="2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4"/>
      <c r="AE14" s="21"/>
      <c r="AF14" s="33"/>
      <c r="AG14" s="125"/>
      <c r="AT14" s="24"/>
      <c r="AU14" s="24"/>
      <c r="AV14" s="24"/>
    </row>
    <row r="15" spans="1:33" ht="16.5">
      <c r="A15" s="124"/>
      <c r="B15" s="28"/>
      <c r="C15" s="21" t="s">
        <v>19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41"/>
      <c r="P15" s="27"/>
      <c r="Q15" s="21"/>
      <c r="R15" s="28"/>
      <c r="S15" s="21" t="s">
        <v>19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4"/>
      <c r="AE15" s="41"/>
      <c r="AF15" s="33"/>
      <c r="AG15" s="125"/>
    </row>
    <row r="16" spans="1:33" ht="15">
      <c r="A16" s="124"/>
      <c r="B16" s="28"/>
      <c r="C16" s="21" t="s">
        <v>19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42"/>
      <c r="P16" s="27"/>
      <c r="Q16" s="21"/>
      <c r="R16" s="28"/>
      <c r="S16" s="21" t="s">
        <v>19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4"/>
      <c r="AE16" s="42"/>
      <c r="AF16" s="33"/>
      <c r="AG16" s="125"/>
    </row>
    <row r="17" spans="1:33" ht="12.75">
      <c r="A17" s="124"/>
      <c r="B17" s="34"/>
      <c r="C17" s="43" t="s">
        <v>19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21"/>
      <c r="R17" s="45"/>
      <c r="S17" s="43" t="s">
        <v>19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  <c r="AG17" s="125"/>
    </row>
    <row r="18" spans="1:33" ht="12.75">
      <c r="A18" s="106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</row>
    <row r="19" spans="1:33" ht="12.75">
      <c r="A19" s="107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</row>
    <row r="20" spans="1:33" ht="12.75">
      <c r="A20" s="107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</row>
    <row r="21" spans="1:38" ht="12.75">
      <c r="A21" s="106"/>
      <c r="B21" s="22"/>
      <c r="C21" s="18"/>
      <c r="D21" s="18"/>
      <c r="E21" s="18"/>
      <c r="F21" s="127" t="s">
        <v>22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70"/>
      <c r="AA21" s="70"/>
      <c r="AB21" s="70"/>
      <c r="AC21" s="70"/>
      <c r="AD21" s="70"/>
      <c r="AE21" s="70"/>
      <c r="AF21" s="71"/>
      <c r="AG21" s="114"/>
      <c r="AL21" s="46"/>
    </row>
    <row r="22" spans="1:33" ht="13.5" thickBot="1">
      <c r="A22" s="106"/>
      <c r="B22" s="23"/>
      <c r="C22" s="24"/>
      <c r="D22" s="24"/>
      <c r="E22" s="24"/>
      <c r="F22" s="2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1"/>
      <c r="AA22" s="21"/>
      <c r="AB22" s="21"/>
      <c r="AC22" s="21"/>
      <c r="AD22" s="21"/>
      <c r="AE22" s="21"/>
      <c r="AF22" s="27"/>
      <c r="AG22" s="114"/>
    </row>
    <row r="23" spans="1:33" ht="19.5" customHeight="1" thickBot="1">
      <c r="A23" s="106"/>
      <c r="B23" s="23"/>
      <c r="C23" s="24"/>
      <c r="D23" s="24"/>
      <c r="E23" s="24"/>
      <c r="F23" s="23"/>
      <c r="G23" s="29"/>
      <c r="H23" s="47"/>
      <c r="I23" s="47"/>
      <c r="J23" s="47"/>
      <c r="K23" s="47"/>
      <c r="L23" s="30"/>
      <c r="M23" s="21"/>
      <c r="N23" s="29"/>
      <c r="O23" s="47"/>
      <c r="P23" s="47"/>
      <c r="Q23" s="30"/>
      <c r="R23" s="21"/>
      <c r="S23" s="29"/>
      <c r="T23" s="31"/>
      <c r="U23" s="31"/>
      <c r="V23" s="31"/>
      <c r="W23" s="31"/>
      <c r="X23" s="32"/>
      <c r="Y23" s="33"/>
      <c r="Z23" s="24"/>
      <c r="AA23" s="24"/>
      <c r="AB23" s="24"/>
      <c r="AC23" s="24"/>
      <c r="AD23" s="24"/>
      <c r="AE23" s="21"/>
      <c r="AF23" s="27"/>
      <c r="AG23" s="114"/>
    </row>
    <row r="24" spans="1:33" ht="12.75">
      <c r="A24" s="106"/>
      <c r="B24" s="23"/>
      <c r="C24" s="24"/>
      <c r="D24" s="24"/>
      <c r="E24" s="24"/>
      <c r="F24" s="48"/>
      <c r="G24" s="49" t="s">
        <v>0</v>
      </c>
      <c r="H24" s="49"/>
      <c r="I24" s="49"/>
      <c r="J24" s="49"/>
      <c r="K24" s="49"/>
      <c r="L24" s="49"/>
      <c r="M24" s="37"/>
      <c r="N24" s="49" t="s">
        <v>1</v>
      </c>
      <c r="O24" s="49"/>
      <c r="P24" s="49"/>
      <c r="Q24" s="49"/>
      <c r="R24" s="37"/>
      <c r="S24" s="49" t="s">
        <v>8</v>
      </c>
      <c r="T24" s="50"/>
      <c r="U24" s="49"/>
      <c r="V24" s="49"/>
      <c r="W24" s="49"/>
      <c r="X24" s="49"/>
      <c r="Y24" s="38"/>
      <c r="Z24" s="24"/>
      <c r="AA24" s="24"/>
      <c r="AB24" s="24"/>
      <c r="AC24" s="24"/>
      <c r="AD24" s="24"/>
      <c r="AE24" s="21"/>
      <c r="AF24" s="27"/>
      <c r="AG24" s="114"/>
    </row>
    <row r="25" spans="1:33" ht="12.75">
      <c r="A25" s="106"/>
      <c r="B25" s="23"/>
      <c r="C25" s="24"/>
      <c r="D25" s="24"/>
      <c r="E25" s="24"/>
      <c r="F25" s="40"/>
      <c r="G25" s="51"/>
      <c r="H25" s="51"/>
      <c r="I25" s="51"/>
      <c r="J25" s="51"/>
      <c r="K25" s="51"/>
      <c r="L25" s="51"/>
      <c r="M25" s="52"/>
      <c r="N25" s="51"/>
      <c r="O25" s="51"/>
      <c r="P25" s="51"/>
      <c r="Q25" s="51"/>
      <c r="R25" s="52"/>
      <c r="S25" s="51"/>
      <c r="T25" s="53"/>
      <c r="U25" s="51"/>
      <c r="V25" s="51"/>
      <c r="W25" s="51"/>
      <c r="X25" s="51"/>
      <c r="Y25" s="24"/>
      <c r="Z25" s="24"/>
      <c r="AA25" s="24"/>
      <c r="AB25" s="24"/>
      <c r="AC25" s="24"/>
      <c r="AD25" s="24"/>
      <c r="AE25" s="21"/>
      <c r="AF25" s="27"/>
      <c r="AG25" s="114"/>
    </row>
    <row r="26" spans="1:33" ht="12.75">
      <c r="A26" s="106"/>
      <c r="B26" s="23"/>
      <c r="C26" s="40" t="s">
        <v>14</v>
      </c>
      <c r="D26" s="54"/>
      <c r="E26" s="54"/>
      <c r="F26" s="54"/>
      <c r="G26" s="54"/>
      <c r="H26" s="54"/>
      <c r="I26" s="54"/>
      <c r="J26" s="55"/>
      <c r="K26" s="54"/>
      <c r="L26" s="54"/>
      <c r="M26" s="54"/>
      <c r="N26" s="54"/>
      <c r="O26" s="55"/>
      <c r="P26" s="56"/>
      <c r="Q26" s="54"/>
      <c r="R26" s="54"/>
      <c r="S26" s="55"/>
      <c r="T26" s="56"/>
      <c r="U26" s="56"/>
      <c r="V26" s="56"/>
      <c r="W26" s="56"/>
      <c r="X26" s="21"/>
      <c r="Y26" s="54"/>
      <c r="Z26" s="54"/>
      <c r="AA26" s="54"/>
      <c r="AB26" s="54"/>
      <c r="AC26" s="54"/>
      <c r="AD26" s="54"/>
      <c r="AE26" s="21"/>
      <c r="AF26" s="27"/>
      <c r="AG26" s="114"/>
    </row>
    <row r="27" spans="1:33" ht="12.75">
      <c r="A27" s="106"/>
      <c r="B27" s="23"/>
      <c r="C27" s="21" t="s">
        <v>23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7"/>
      <c r="AG27" s="114"/>
    </row>
    <row r="28" spans="1:33" ht="12.75">
      <c r="A28" s="106"/>
      <c r="B28" s="23"/>
      <c r="C28" s="21" t="s">
        <v>23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7"/>
      <c r="AG28" s="114"/>
    </row>
    <row r="29" spans="1:51" ht="12.75">
      <c r="A29" s="106"/>
      <c r="B29" s="23"/>
      <c r="C29" s="21" t="s">
        <v>23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7"/>
      <c r="AG29" s="114"/>
      <c r="AV29" s="21"/>
      <c r="AW29" s="21"/>
      <c r="AX29" s="21"/>
      <c r="AY29" s="21"/>
    </row>
    <row r="30" spans="1:33" ht="12.75">
      <c r="A30" s="106"/>
      <c r="B30" s="23"/>
      <c r="C30" s="40" t="s">
        <v>33</v>
      </c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54"/>
      <c r="O30" s="55"/>
      <c r="P30" s="56"/>
      <c r="Q30" s="54"/>
      <c r="R30" s="54"/>
      <c r="S30" s="55"/>
      <c r="T30" s="56"/>
      <c r="U30" s="56"/>
      <c r="V30" s="56"/>
      <c r="W30" s="56"/>
      <c r="X30" s="21"/>
      <c r="Y30" s="54"/>
      <c r="Z30" s="54"/>
      <c r="AA30" s="54"/>
      <c r="AB30" s="54"/>
      <c r="AC30" s="54"/>
      <c r="AD30" s="54"/>
      <c r="AE30" s="21"/>
      <c r="AF30" s="27"/>
      <c r="AG30" s="114"/>
    </row>
    <row r="31" spans="1:33" ht="12.75">
      <c r="A31" s="106"/>
      <c r="B31" s="23"/>
      <c r="C31" s="21" t="s">
        <v>23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7"/>
      <c r="AG31" s="114"/>
    </row>
    <row r="32" spans="1:33" ht="12.75">
      <c r="A32" s="106"/>
      <c r="B32" s="23"/>
      <c r="C32" s="21" t="s">
        <v>23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7"/>
      <c r="AG32" s="114"/>
    </row>
    <row r="33" spans="1:51" ht="12.75">
      <c r="A33" s="106"/>
      <c r="B33" s="4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  <c r="AG33" s="114"/>
      <c r="AV33" s="21"/>
      <c r="AW33" s="21"/>
      <c r="AX33" s="21"/>
      <c r="AY33" s="21"/>
    </row>
    <row r="34" spans="1:51" ht="12.75">
      <c r="A34" s="102" t="s">
        <v>32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V34" s="21"/>
      <c r="AW34" s="21"/>
      <c r="AX34" s="21"/>
      <c r="AY34" s="21"/>
    </row>
    <row r="35" spans="1:33" ht="12.75">
      <c r="A35" s="105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4"/>
    </row>
    <row r="36" spans="1:33" ht="12.75">
      <c r="A36" s="105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4"/>
    </row>
    <row r="37" spans="1:51" ht="12.75">
      <c r="A37" s="105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V37" s="24"/>
      <c r="AW37" s="24"/>
      <c r="AX37" s="24"/>
      <c r="AY37" s="24"/>
    </row>
    <row r="38" spans="1:53" ht="12.75">
      <c r="A38" s="105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Z38" s="21"/>
      <c r="BA38" s="24"/>
    </row>
    <row r="39" spans="1:53" ht="19.5" customHeight="1">
      <c r="A39" s="105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4"/>
      <c r="AZ39" s="21"/>
      <c r="BA39" s="24"/>
    </row>
    <row r="40" spans="1:53" ht="19.5" customHeight="1">
      <c r="A40" s="105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4"/>
      <c r="AZ40" s="21"/>
      <c r="BA40" s="24"/>
    </row>
    <row r="41" spans="1:33" ht="12.75">
      <c r="A41" s="105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</row>
    <row r="42" spans="1:33" ht="12.75">
      <c r="A42" s="105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4"/>
    </row>
    <row r="43" spans="1:37" s="3" customFormat="1" ht="25.5" customHeight="1">
      <c r="A43" s="130"/>
      <c r="B43" s="100"/>
      <c r="C43" s="100"/>
      <c r="D43" s="100"/>
      <c r="E43" s="131"/>
      <c r="F43" s="115" t="s">
        <v>24</v>
      </c>
      <c r="G43" s="116"/>
      <c r="H43" s="116"/>
      <c r="I43" s="116"/>
      <c r="J43" s="110" t="s">
        <v>25</v>
      </c>
      <c r="K43" s="110"/>
      <c r="L43" s="110"/>
      <c r="M43" s="110"/>
      <c r="N43" s="9"/>
      <c r="O43" s="111" t="s">
        <v>26</v>
      </c>
      <c r="P43" s="112"/>
      <c r="Q43" s="9"/>
      <c r="R43" s="10" t="s">
        <v>27</v>
      </c>
      <c r="S43" s="11"/>
      <c r="T43" s="10"/>
      <c r="U43" s="10"/>
      <c r="V43" s="10"/>
      <c r="W43" s="111" t="s">
        <v>26</v>
      </c>
      <c r="X43" s="112"/>
      <c r="Y43" s="10"/>
      <c r="Z43" s="111" t="s">
        <v>28</v>
      </c>
      <c r="AA43" s="112"/>
      <c r="AB43" s="12"/>
      <c r="AC43" s="108"/>
      <c r="AD43" s="100"/>
      <c r="AE43" s="100"/>
      <c r="AF43" s="100"/>
      <c r="AG43" s="101"/>
      <c r="AH43" s="2"/>
      <c r="AI43" s="2"/>
      <c r="AJ43" s="2"/>
      <c r="AK43" s="1"/>
    </row>
    <row r="44" spans="1:37" s="3" customFormat="1" ht="19.5" customHeight="1">
      <c r="A44" s="107"/>
      <c r="B44" s="100"/>
      <c r="C44" s="100"/>
      <c r="D44" s="100"/>
      <c r="E44" s="131"/>
      <c r="F44" s="58"/>
      <c r="G44" s="59"/>
      <c r="H44" s="4"/>
      <c r="I44" s="2"/>
      <c r="J44" s="57"/>
      <c r="K44" s="57"/>
      <c r="L44" s="57"/>
      <c r="M44" s="57"/>
      <c r="N44" s="5"/>
      <c r="O44" s="6"/>
      <c r="P44" s="6"/>
      <c r="Q44" s="5"/>
      <c r="R44" s="6"/>
      <c r="S44" s="6"/>
      <c r="T44" s="5"/>
      <c r="U44" s="7" t="s">
        <v>29</v>
      </c>
      <c r="V44" s="8"/>
      <c r="W44" s="6"/>
      <c r="X44" s="6"/>
      <c r="Y44" s="5"/>
      <c r="Z44" s="6"/>
      <c r="AA44" s="6"/>
      <c r="AB44" s="13"/>
      <c r="AC44" s="109"/>
      <c r="AD44" s="100"/>
      <c r="AE44" s="100"/>
      <c r="AF44" s="100"/>
      <c r="AG44" s="101"/>
      <c r="AH44" s="2"/>
      <c r="AI44" s="2"/>
      <c r="AJ44" s="2"/>
      <c r="AK44" s="1"/>
    </row>
    <row r="45" spans="1:40" ht="19.5" customHeight="1">
      <c r="A45" s="107"/>
      <c r="B45" s="100"/>
      <c r="C45" s="100"/>
      <c r="D45" s="100"/>
      <c r="E45" s="131"/>
      <c r="F45" s="132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4"/>
      <c r="AC45" s="109"/>
      <c r="AD45" s="100"/>
      <c r="AE45" s="100"/>
      <c r="AF45" s="100"/>
      <c r="AG45" s="101"/>
      <c r="AL45" s="24"/>
      <c r="AM45" s="24"/>
      <c r="AN45" s="24"/>
    </row>
    <row r="46" spans="1:47" ht="12.75" customHeight="1">
      <c r="A46" s="106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1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33" ht="12.75">
      <c r="A47" s="107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1"/>
    </row>
    <row r="48" spans="1:33" ht="12.75" customHeight="1" hidden="1">
      <c r="A48" s="107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1"/>
    </row>
    <row r="49" spans="1:33" ht="12.75" customHeight="1" hidden="1">
      <c r="A49" s="107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1"/>
    </row>
    <row r="50" spans="1:33" ht="12.75">
      <c r="A50" s="107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1"/>
    </row>
    <row r="51" spans="1:33" ht="12.75">
      <c r="A51" s="107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1"/>
    </row>
    <row r="52" spans="1:33" ht="12.75">
      <c r="A52" s="94" t="s">
        <v>18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8"/>
    </row>
    <row r="53" spans="1:33" ht="12.75">
      <c r="A53" s="106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1"/>
    </row>
    <row r="54" spans="1:33" ht="12.75">
      <c r="A54" s="107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/>
    </row>
    <row r="55" spans="1:33" ht="12.75">
      <c r="A55" s="107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</row>
    <row r="56" spans="1:33" ht="12.75">
      <c r="A56" s="94" t="s">
        <v>17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7" t="s">
        <v>17</v>
      </c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8"/>
    </row>
    <row r="57" spans="1:33" ht="12.75">
      <c r="A57" s="99" t="s">
        <v>4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97" t="s">
        <v>31</v>
      </c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1"/>
    </row>
    <row r="58" spans="1:33" ht="12.75">
      <c r="A58" s="106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1"/>
    </row>
    <row r="59" spans="1:33" ht="12.75">
      <c r="A59" s="107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1"/>
    </row>
    <row r="60" spans="1:33" ht="12.75">
      <c r="A60" s="94" t="s">
        <v>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7" t="s">
        <v>34</v>
      </c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8"/>
    </row>
    <row r="61" spans="1:33" ht="12.75">
      <c r="A61" s="94" t="s">
        <v>6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7" t="s">
        <v>35</v>
      </c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8"/>
    </row>
    <row r="62" spans="1:33" ht="12.75">
      <c r="A62" s="96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8"/>
    </row>
    <row r="63" spans="1:33" ht="12.75">
      <c r="A63" s="94" t="s">
        <v>9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7" t="s">
        <v>36</v>
      </c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8"/>
    </row>
    <row r="64" spans="1:33" ht="12.75">
      <c r="A64" s="96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8"/>
    </row>
    <row r="65" spans="1:33" ht="12.75">
      <c r="A65" s="62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0"/>
    </row>
    <row r="66" spans="1:33" ht="12.75" customHeight="1" hidden="1">
      <c r="A66" s="61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0"/>
    </row>
    <row r="67" spans="1:33" ht="12.75" customHeight="1" hidden="1">
      <c r="A67" s="61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0"/>
    </row>
    <row r="68" spans="1:33" ht="12.75">
      <c r="A68" s="61"/>
      <c r="B68" s="117" t="s">
        <v>37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69"/>
      <c r="Q68" s="69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60"/>
    </row>
    <row r="69" spans="1:33" ht="26.25" customHeight="1">
      <c r="A69" s="61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69"/>
      <c r="Q69" s="69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60"/>
    </row>
    <row r="70" spans="1:33" ht="13.5" thickBot="1">
      <c r="A70" s="61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0"/>
    </row>
    <row r="71" spans="1:33" ht="13.5" thickBot="1">
      <c r="A71" s="61"/>
      <c r="B71" s="66"/>
      <c r="C71" s="67"/>
      <c r="D71" s="67"/>
      <c r="E71" s="67"/>
      <c r="F71" s="67"/>
      <c r="G71" s="6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0"/>
    </row>
    <row r="72" spans="1:33" ht="13.5" thickBo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5"/>
    </row>
  </sheetData>
  <sheetProtection/>
  <mergeCells count="35">
    <mergeCell ref="B68:O69"/>
    <mergeCell ref="R68:AF69"/>
    <mergeCell ref="A5:AG7"/>
    <mergeCell ref="A8:A17"/>
    <mergeCell ref="AG8:AG17"/>
    <mergeCell ref="H11:K11"/>
    <mergeCell ref="F21:Y21"/>
    <mergeCell ref="AB11:AD11"/>
    <mergeCell ref="A43:E45"/>
    <mergeCell ref="F45:AB45"/>
    <mergeCell ref="O43:P43"/>
    <mergeCell ref="Z43:AA43"/>
    <mergeCell ref="S8:AD8"/>
    <mergeCell ref="A18:AG20"/>
    <mergeCell ref="A21:A33"/>
    <mergeCell ref="AG21:AG33"/>
    <mergeCell ref="W43:X43"/>
    <mergeCell ref="F43:I43"/>
    <mergeCell ref="A63:Q64"/>
    <mergeCell ref="R63:AG64"/>
    <mergeCell ref="A60:Q60"/>
    <mergeCell ref="R60:AG60"/>
    <mergeCell ref="A34:AG42"/>
    <mergeCell ref="A46:AG51"/>
    <mergeCell ref="A53:AG55"/>
    <mergeCell ref="A58:AG59"/>
    <mergeCell ref="AC43:AG45"/>
    <mergeCell ref="J43:M43"/>
    <mergeCell ref="A61:Q62"/>
    <mergeCell ref="R61:AG62"/>
    <mergeCell ref="A52:AG52"/>
    <mergeCell ref="A56:Q56"/>
    <mergeCell ref="R56:AG56"/>
    <mergeCell ref="A57:Q57"/>
    <mergeCell ref="R57:AG57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3"/>
  <sheetViews>
    <sheetView view="pageBreakPreview" zoomScaleSheetLayoutView="100" workbookViewId="0" topLeftCell="A1">
      <pane ySplit="8" topLeftCell="A120" activePane="bottomLeft" state="frozen"/>
      <selection pane="topLeft" activeCell="A1" sqref="A1"/>
      <selection pane="bottomLeft" activeCell="AC89" sqref="AC89:AF89"/>
    </sheetView>
  </sheetViews>
  <sheetFormatPr defaultColWidth="9.140625" defaultRowHeight="12.75"/>
  <cols>
    <col min="1" max="2" width="2.7109375" style="73" customWidth="1"/>
    <col min="3" max="35" width="2.7109375" style="72" customWidth="1"/>
    <col min="36" max="36" width="6.28125" style="72" customWidth="1"/>
    <col min="37" max="45" width="2.7109375" style="72" customWidth="1"/>
    <col min="46" max="16384" width="9.140625" style="72" customWidth="1"/>
  </cols>
  <sheetData>
    <row r="1" spans="1:36" ht="15.75">
      <c r="A1" s="135" t="s">
        <v>619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3" spans="1:36" ht="18">
      <c r="A3" s="173" t="s">
        <v>615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</row>
    <row r="4" spans="1:36" ht="39" customHeight="1">
      <c r="A4" s="158" t="s">
        <v>297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60"/>
    </row>
    <row r="5" spans="1:36" ht="19.5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3"/>
    </row>
    <row r="6" spans="1:36" ht="15.75" customHeight="1">
      <c r="A6" s="164" t="s">
        <v>291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</row>
    <row r="7" spans="1:36" ht="34.5" customHeight="1">
      <c r="A7" s="166" t="s">
        <v>290</v>
      </c>
      <c r="B7" s="167"/>
      <c r="C7" s="168" t="s">
        <v>289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70" t="s">
        <v>288</v>
      </c>
      <c r="AD7" s="169"/>
      <c r="AE7" s="169"/>
      <c r="AF7" s="169"/>
      <c r="AG7" s="167" t="s">
        <v>287</v>
      </c>
      <c r="AH7" s="169"/>
      <c r="AI7" s="169"/>
      <c r="AJ7" s="169"/>
    </row>
    <row r="8" spans="1:36" ht="12.75">
      <c r="A8" s="155" t="s">
        <v>286</v>
      </c>
      <c r="B8" s="155"/>
      <c r="C8" s="156" t="s">
        <v>285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 t="s">
        <v>284</v>
      </c>
      <c r="AD8" s="156"/>
      <c r="AE8" s="156"/>
      <c r="AF8" s="156"/>
      <c r="AG8" s="156" t="s">
        <v>283</v>
      </c>
      <c r="AH8" s="156"/>
      <c r="AI8" s="156"/>
      <c r="AJ8" s="156"/>
    </row>
    <row r="9" spans="1:36" ht="12.75" customHeight="1">
      <c r="A9" s="157" t="s">
        <v>282</v>
      </c>
      <c r="B9" s="157"/>
      <c r="C9" s="200" t="s">
        <v>281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1" t="s">
        <v>280</v>
      </c>
      <c r="AD9" s="201"/>
      <c r="AE9" s="201"/>
      <c r="AF9" s="201"/>
      <c r="AG9" s="175">
        <v>9355766</v>
      </c>
      <c r="AH9" s="175"/>
      <c r="AI9" s="175"/>
      <c r="AJ9" s="175"/>
    </row>
    <row r="10" spans="1:36" ht="12.75" customHeight="1">
      <c r="A10" s="157" t="s">
        <v>279</v>
      </c>
      <c r="B10" s="157"/>
      <c r="C10" s="200" t="s">
        <v>278</v>
      </c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174" t="s">
        <v>277</v>
      </c>
      <c r="AD10" s="174"/>
      <c r="AE10" s="174"/>
      <c r="AF10" s="174"/>
      <c r="AG10" s="175">
        <v>617652</v>
      </c>
      <c r="AH10" s="175"/>
      <c r="AI10" s="175"/>
      <c r="AJ10" s="175"/>
    </row>
    <row r="11" spans="1:36" ht="12.75" customHeight="1">
      <c r="A11" s="157" t="s">
        <v>276</v>
      </c>
      <c r="B11" s="157"/>
      <c r="C11" s="200" t="s">
        <v>275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174" t="s">
        <v>274</v>
      </c>
      <c r="AD11" s="174"/>
      <c r="AE11" s="174"/>
      <c r="AF11" s="174"/>
      <c r="AG11" s="175"/>
      <c r="AH11" s="175"/>
      <c r="AI11" s="175"/>
      <c r="AJ11" s="175"/>
    </row>
    <row r="12" spans="1:36" ht="12.75" customHeight="1">
      <c r="A12" s="157" t="s">
        <v>273</v>
      </c>
      <c r="B12" s="157"/>
      <c r="C12" s="199" t="s">
        <v>272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74" t="s">
        <v>271</v>
      </c>
      <c r="AD12" s="174"/>
      <c r="AE12" s="174"/>
      <c r="AF12" s="174"/>
      <c r="AG12" s="175"/>
      <c r="AH12" s="175"/>
      <c r="AI12" s="175"/>
      <c r="AJ12" s="175"/>
    </row>
    <row r="13" spans="1:36" ht="12.75" customHeight="1">
      <c r="A13" s="157" t="s">
        <v>270</v>
      </c>
      <c r="B13" s="157"/>
      <c r="C13" s="199" t="s">
        <v>269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74" t="s">
        <v>268</v>
      </c>
      <c r="AD13" s="174"/>
      <c r="AE13" s="174"/>
      <c r="AF13" s="174"/>
      <c r="AG13" s="175"/>
      <c r="AH13" s="175"/>
      <c r="AI13" s="175"/>
      <c r="AJ13" s="175"/>
    </row>
    <row r="14" spans="1:36" ht="12.75" customHeight="1">
      <c r="A14" s="157" t="s">
        <v>267</v>
      </c>
      <c r="B14" s="157"/>
      <c r="C14" s="199" t="s">
        <v>266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74" t="s">
        <v>265</v>
      </c>
      <c r="AD14" s="174"/>
      <c r="AE14" s="174"/>
      <c r="AF14" s="174"/>
      <c r="AG14" s="175"/>
      <c r="AH14" s="175"/>
      <c r="AI14" s="175"/>
      <c r="AJ14" s="175"/>
    </row>
    <row r="15" spans="1:36" ht="12.75" customHeight="1">
      <c r="A15" s="157" t="s">
        <v>264</v>
      </c>
      <c r="B15" s="157"/>
      <c r="C15" s="199" t="s">
        <v>263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74" t="s">
        <v>262</v>
      </c>
      <c r="AD15" s="174"/>
      <c r="AE15" s="174"/>
      <c r="AF15" s="174"/>
      <c r="AG15" s="175">
        <v>446097</v>
      </c>
      <c r="AH15" s="175"/>
      <c r="AI15" s="175"/>
      <c r="AJ15" s="175"/>
    </row>
    <row r="16" spans="1:36" ht="12.75" customHeight="1">
      <c r="A16" s="157" t="s">
        <v>261</v>
      </c>
      <c r="B16" s="157"/>
      <c r="C16" s="199" t="s">
        <v>260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74" t="s">
        <v>259</v>
      </c>
      <c r="AD16" s="174"/>
      <c r="AE16" s="174"/>
      <c r="AF16" s="174"/>
      <c r="AG16" s="175"/>
      <c r="AH16" s="175"/>
      <c r="AI16" s="175"/>
      <c r="AJ16" s="175"/>
    </row>
    <row r="17" spans="1:36" ht="12.75" customHeight="1">
      <c r="A17" s="157" t="s">
        <v>258</v>
      </c>
      <c r="B17" s="157"/>
      <c r="C17" s="145" t="s">
        <v>257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74" t="s">
        <v>256</v>
      </c>
      <c r="AD17" s="174"/>
      <c r="AE17" s="174"/>
      <c r="AF17" s="174"/>
      <c r="AG17" s="175"/>
      <c r="AH17" s="175"/>
      <c r="AI17" s="175"/>
      <c r="AJ17" s="175"/>
    </row>
    <row r="18" spans="1:36" ht="12.75" customHeight="1">
      <c r="A18" s="157" t="s">
        <v>255</v>
      </c>
      <c r="B18" s="157"/>
      <c r="C18" s="145" t="s">
        <v>254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74" t="s">
        <v>253</v>
      </c>
      <c r="AD18" s="174"/>
      <c r="AE18" s="174"/>
      <c r="AF18" s="174"/>
      <c r="AG18" s="175"/>
      <c r="AH18" s="175"/>
      <c r="AI18" s="175"/>
      <c r="AJ18" s="175"/>
    </row>
    <row r="19" spans="1:36" ht="12.75" customHeight="1">
      <c r="A19" s="157" t="s">
        <v>252</v>
      </c>
      <c r="B19" s="157"/>
      <c r="C19" s="145" t="s">
        <v>251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74" t="s">
        <v>250</v>
      </c>
      <c r="AD19" s="174"/>
      <c r="AE19" s="174"/>
      <c r="AF19" s="174"/>
      <c r="AG19" s="175"/>
      <c r="AH19" s="175"/>
      <c r="AI19" s="175"/>
      <c r="AJ19" s="175"/>
    </row>
    <row r="20" spans="1:36" s="76" customFormat="1" ht="12.75" customHeight="1">
      <c r="A20" s="157" t="s">
        <v>249</v>
      </c>
      <c r="B20" s="157"/>
      <c r="C20" s="145" t="s">
        <v>248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74" t="s">
        <v>247</v>
      </c>
      <c r="AD20" s="174"/>
      <c r="AE20" s="174"/>
      <c r="AF20" s="174"/>
      <c r="AG20" s="175"/>
      <c r="AH20" s="175"/>
      <c r="AI20" s="175"/>
      <c r="AJ20" s="175"/>
    </row>
    <row r="21" spans="1:36" s="76" customFormat="1" ht="12.75" customHeight="1">
      <c r="A21" s="157" t="s">
        <v>246</v>
      </c>
      <c r="B21" s="157"/>
      <c r="C21" s="145" t="s">
        <v>245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74" t="s">
        <v>244</v>
      </c>
      <c r="AD21" s="174"/>
      <c r="AE21" s="174"/>
      <c r="AF21" s="174"/>
      <c r="AG21" s="175">
        <v>14184</v>
      </c>
      <c r="AH21" s="175"/>
      <c r="AI21" s="175"/>
      <c r="AJ21" s="175"/>
    </row>
    <row r="22" spans="1:36" s="76" customFormat="1" ht="12.75" customHeight="1">
      <c r="A22" s="157" t="s">
        <v>243</v>
      </c>
      <c r="B22" s="157"/>
      <c r="C22" s="199" t="s">
        <v>242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74" t="s">
        <v>241</v>
      </c>
      <c r="AD22" s="174"/>
      <c r="AE22" s="174"/>
      <c r="AF22" s="174"/>
      <c r="AG22" s="192">
        <f>SUM(AG9:AJ21)</f>
        <v>10433699</v>
      </c>
      <c r="AH22" s="193"/>
      <c r="AI22" s="193"/>
      <c r="AJ22" s="193"/>
    </row>
    <row r="23" spans="1:36" ht="12.75" customHeight="1">
      <c r="A23" s="157" t="s">
        <v>240</v>
      </c>
      <c r="B23" s="157"/>
      <c r="C23" s="145" t="s">
        <v>239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74" t="s">
        <v>238</v>
      </c>
      <c r="AD23" s="174"/>
      <c r="AE23" s="174"/>
      <c r="AF23" s="174"/>
      <c r="AG23" s="175">
        <v>5104811</v>
      </c>
      <c r="AH23" s="175"/>
      <c r="AI23" s="175"/>
      <c r="AJ23" s="175"/>
    </row>
    <row r="24" spans="1:36" ht="25.5" customHeight="1">
      <c r="A24" s="157" t="s">
        <v>237</v>
      </c>
      <c r="B24" s="157"/>
      <c r="C24" s="145" t="s">
        <v>236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74" t="s">
        <v>235</v>
      </c>
      <c r="AD24" s="174"/>
      <c r="AE24" s="174"/>
      <c r="AF24" s="174"/>
      <c r="AG24" s="175">
        <v>415000</v>
      </c>
      <c r="AH24" s="175"/>
      <c r="AI24" s="175"/>
      <c r="AJ24" s="175"/>
    </row>
    <row r="25" spans="1:36" ht="12.75" customHeight="1">
      <c r="A25" s="157" t="s">
        <v>234</v>
      </c>
      <c r="B25" s="157"/>
      <c r="C25" s="182" t="s">
        <v>233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74" t="s">
        <v>232</v>
      </c>
      <c r="AD25" s="174"/>
      <c r="AE25" s="174"/>
      <c r="AF25" s="174"/>
      <c r="AG25" s="175">
        <v>50000</v>
      </c>
      <c r="AH25" s="175"/>
      <c r="AI25" s="175"/>
      <c r="AJ25" s="175"/>
    </row>
    <row r="26" spans="1:36" ht="12.75" customHeight="1">
      <c r="A26" s="157" t="s">
        <v>231</v>
      </c>
      <c r="B26" s="157"/>
      <c r="C26" s="145" t="s">
        <v>230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74" t="s">
        <v>229</v>
      </c>
      <c r="AD26" s="174"/>
      <c r="AE26" s="174"/>
      <c r="AF26" s="174"/>
      <c r="AG26" s="192">
        <f>SUM(AG23:AJ25)</f>
        <v>5569811</v>
      </c>
      <c r="AH26" s="193"/>
      <c r="AI26" s="193"/>
      <c r="AJ26" s="193"/>
    </row>
    <row r="27" spans="1:36" ht="12.75" customHeight="1">
      <c r="A27" s="171" t="s">
        <v>228</v>
      </c>
      <c r="B27" s="171"/>
      <c r="C27" s="198" t="s">
        <v>227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77" t="s">
        <v>226</v>
      </c>
      <c r="AD27" s="177"/>
      <c r="AE27" s="177"/>
      <c r="AF27" s="177"/>
      <c r="AG27" s="178">
        <f>SUM(AG22,AG26)</f>
        <v>16003510</v>
      </c>
      <c r="AH27" s="179"/>
      <c r="AI27" s="179"/>
      <c r="AJ27" s="179"/>
    </row>
    <row r="28" spans="1:36" s="75" customFormat="1" ht="12.75" customHeight="1">
      <c r="A28" s="171" t="s">
        <v>225</v>
      </c>
      <c r="B28" s="171"/>
      <c r="C28" s="138" t="s">
        <v>224</v>
      </c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77" t="s">
        <v>223</v>
      </c>
      <c r="AD28" s="177"/>
      <c r="AE28" s="177"/>
      <c r="AF28" s="177"/>
      <c r="AG28" s="195">
        <v>2981257</v>
      </c>
      <c r="AH28" s="196"/>
      <c r="AI28" s="196"/>
      <c r="AJ28" s="197"/>
    </row>
    <row r="29" spans="1:36" ht="12.75" customHeight="1">
      <c r="A29" s="157" t="s">
        <v>222</v>
      </c>
      <c r="B29" s="157"/>
      <c r="C29" s="145" t="s">
        <v>221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74" t="s">
        <v>220</v>
      </c>
      <c r="AD29" s="174"/>
      <c r="AE29" s="174"/>
      <c r="AF29" s="174"/>
      <c r="AG29" s="175"/>
      <c r="AH29" s="175"/>
      <c r="AI29" s="175"/>
      <c r="AJ29" s="175"/>
    </row>
    <row r="30" spans="1:36" ht="12.75" customHeight="1">
      <c r="A30" s="157" t="s">
        <v>219</v>
      </c>
      <c r="B30" s="157"/>
      <c r="C30" s="145" t="s">
        <v>218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74" t="s">
        <v>217</v>
      </c>
      <c r="AD30" s="174"/>
      <c r="AE30" s="174"/>
      <c r="AF30" s="174"/>
      <c r="AG30" s="175">
        <v>5062000</v>
      </c>
      <c r="AH30" s="175"/>
      <c r="AI30" s="175"/>
      <c r="AJ30" s="175"/>
    </row>
    <row r="31" spans="1:36" ht="12.75" customHeight="1">
      <c r="A31" s="157" t="s">
        <v>216</v>
      </c>
      <c r="B31" s="157"/>
      <c r="C31" s="145" t="s">
        <v>215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74" t="s">
        <v>214</v>
      </c>
      <c r="AD31" s="174"/>
      <c r="AE31" s="174"/>
      <c r="AF31" s="174"/>
      <c r="AG31" s="175"/>
      <c r="AH31" s="175"/>
      <c r="AI31" s="175"/>
      <c r="AJ31" s="175"/>
    </row>
    <row r="32" spans="1:36" ht="12.75" customHeight="1">
      <c r="A32" s="157" t="s">
        <v>213</v>
      </c>
      <c r="B32" s="157"/>
      <c r="C32" s="145" t="s">
        <v>212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74" t="s">
        <v>211</v>
      </c>
      <c r="AD32" s="174"/>
      <c r="AE32" s="174"/>
      <c r="AF32" s="174"/>
      <c r="AG32" s="192">
        <f>SUM(AG29:AJ31)</f>
        <v>5062000</v>
      </c>
      <c r="AH32" s="193"/>
      <c r="AI32" s="193"/>
      <c r="AJ32" s="193"/>
    </row>
    <row r="33" spans="1:36" ht="12.75" customHeight="1">
      <c r="A33" s="157" t="s">
        <v>210</v>
      </c>
      <c r="B33" s="157"/>
      <c r="C33" s="145" t="s">
        <v>209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74" t="s">
        <v>208</v>
      </c>
      <c r="AD33" s="174"/>
      <c r="AE33" s="174"/>
      <c r="AF33" s="174"/>
      <c r="AG33" s="175">
        <v>65000</v>
      </c>
      <c r="AH33" s="175"/>
      <c r="AI33" s="175"/>
      <c r="AJ33" s="175"/>
    </row>
    <row r="34" spans="1:36" ht="12.75" customHeight="1">
      <c r="A34" s="157" t="s">
        <v>207</v>
      </c>
      <c r="B34" s="157"/>
      <c r="C34" s="145" t="s">
        <v>206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74" t="s">
        <v>205</v>
      </c>
      <c r="AD34" s="174"/>
      <c r="AE34" s="174"/>
      <c r="AF34" s="174"/>
      <c r="AG34" s="175">
        <v>86000</v>
      </c>
      <c r="AH34" s="175"/>
      <c r="AI34" s="175"/>
      <c r="AJ34" s="175"/>
    </row>
    <row r="35" spans="1:36" ht="12.75" customHeight="1">
      <c r="A35" s="157" t="s">
        <v>204</v>
      </c>
      <c r="B35" s="157"/>
      <c r="C35" s="145" t="s">
        <v>203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74" t="s">
        <v>202</v>
      </c>
      <c r="AD35" s="174"/>
      <c r="AE35" s="174"/>
      <c r="AF35" s="174"/>
      <c r="AG35" s="192">
        <f>SUM(AG33:AJ34)</f>
        <v>151000</v>
      </c>
      <c r="AH35" s="193"/>
      <c r="AI35" s="193"/>
      <c r="AJ35" s="193"/>
    </row>
    <row r="36" spans="1:36" ht="12.75" customHeight="1">
      <c r="A36" s="157" t="s">
        <v>201</v>
      </c>
      <c r="B36" s="157"/>
      <c r="C36" s="145" t="s">
        <v>200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74" t="s">
        <v>199</v>
      </c>
      <c r="AD36" s="174"/>
      <c r="AE36" s="174"/>
      <c r="AF36" s="174"/>
      <c r="AG36" s="175">
        <v>2145000</v>
      </c>
      <c r="AH36" s="175"/>
      <c r="AI36" s="175"/>
      <c r="AJ36" s="175"/>
    </row>
    <row r="37" spans="1:36" ht="12.75" customHeight="1">
      <c r="A37" s="157" t="s">
        <v>198</v>
      </c>
      <c r="B37" s="157"/>
      <c r="C37" s="145" t="s">
        <v>197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74" t="s">
        <v>196</v>
      </c>
      <c r="AD37" s="174"/>
      <c r="AE37" s="174"/>
      <c r="AF37" s="174"/>
      <c r="AG37" s="175">
        <v>60143</v>
      </c>
      <c r="AH37" s="175"/>
      <c r="AI37" s="175"/>
      <c r="AJ37" s="175"/>
    </row>
    <row r="38" spans="1:36" ht="12.75" customHeight="1">
      <c r="A38" s="157" t="s">
        <v>195</v>
      </c>
      <c r="B38" s="157"/>
      <c r="C38" s="145" t="s">
        <v>194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74" t="s">
        <v>193</v>
      </c>
      <c r="AD38" s="174"/>
      <c r="AE38" s="174"/>
      <c r="AF38" s="174"/>
      <c r="AG38" s="175">
        <v>25000</v>
      </c>
      <c r="AH38" s="175"/>
      <c r="AI38" s="175"/>
      <c r="AJ38" s="175"/>
    </row>
    <row r="39" spans="1:36" ht="12.75" customHeight="1">
      <c r="A39" s="157" t="s">
        <v>192</v>
      </c>
      <c r="B39" s="157"/>
      <c r="C39" s="145" t="s">
        <v>191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74" t="s">
        <v>190</v>
      </c>
      <c r="AD39" s="174"/>
      <c r="AE39" s="174"/>
      <c r="AF39" s="174"/>
      <c r="AG39" s="175">
        <v>250000</v>
      </c>
      <c r="AH39" s="175"/>
      <c r="AI39" s="175"/>
      <c r="AJ39" s="175"/>
    </row>
    <row r="40" spans="1:36" ht="12.75" customHeight="1">
      <c r="A40" s="157" t="s">
        <v>189</v>
      </c>
      <c r="B40" s="157"/>
      <c r="C40" s="194" t="s">
        <v>188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74" t="s">
        <v>187</v>
      </c>
      <c r="AD40" s="174"/>
      <c r="AE40" s="174"/>
      <c r="AF40" s="174"/>
      <c r="AG40" s="175">
        <v>600000</v>
      </c>
      <c r="AH40" s="175"/>
      <c r="AI40" s="175"/>
      <c r="AJ40" s="175"/>
    </row>
    <row r="41" spans="1:36" ht="12.75" customHeight="1">
      <c r="A41" s="157" t="s">
        <v>186</v>
      </c>
      <c r="B41" s="157"/>
      <c r="C41" s="182" t="s">
        <v>185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74" t="s">
        <v>184</v>
      </c>
      <c r="AD41" s="174"/>
      <c r="AE41" s="174"/>
      <c r="AF41" s="174"/>
      <c r="AG41" s="175">
        <v>600000</v>
      </c>
      <c r="AH41" s="175"/>
      <c r="AI41" s="175"/>
      <c r="AJ41" s="175"/>
    </row>
    <row r="42" spans="1:36" ht="12.75" customHeight="1">
      <c r="A42" s="157" t="s">
        <v>183</v>
      </c>
      <c r="B42" s="157"/>
      <c r="C42" s="145" t="s">
        <v>182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74" t="s">
        <v>181</v>
      </c>
      <c r="AD42" s="174"/>
      <c r="AE42" s="174"/>
      <c r="AF42" s="174"/>
      <c r="AG42" s="175">
        <v>2738231</v>
      </c>
      <c r="AH42" s="175"/>
      <c r="AI42" s="175"/>
      <c r="AJ42" s="175"/>
    </row>
    <row r="43" spans="1:36" ht="12.75" customHeight="1">
      <c r="A43" s="157" t="s">
        <v>180</v>
      </c>
      <c r="B43" s="157"/>
      <c r="C43" s="145" t="s">
        <v>179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74" t="s">
        <v>178</v>
      </c>
      <c r="AD43" s="174"/>
      <c r="AE43" s="174"/>
      <c r="AF43" s="174"/>
      <c r="AG43" s="192">
        <f>SUM(AG36:AJ42)</f>
        <v>6418374</v>
      </c>
      <c r="AH43" s="193"/>
      <c r="AI43" s="193"/>
      <c r="AJ43" s="193"/>
    </row>
    <row r="44" spans="1:36" ht="12.75" customHeight="1">
      <c r="A44" s="157" t="s">
        <v>177</v>
      </c>
      <c r="B44" s="157"/>
      <c r="C44" s="145" t="s">
        <v>176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74" t="s">
        <v>175</v>
      </c>
      <c r="AD44" s="174"/>
      <c r="AE44" s="174"/>
      <c r="AF44" s="174"/>
      <c r="AG44" s="175"/>
      <c r="AH44" s="175"/>
      <c r="AI44" s="175"/>
      <c r="AJ44" s="175"/>
    </row>
    <row r="45" spans="1:36" ht="12.75" customHeight="1">
      <c r="A45" s="157" t="s">
        <v>174</v>
      </c>
      <c r="B45" s="157"/>
      <c r="C45" s="145" t="s">
        <v>173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74" t="s">
        <v>172</v>
      </c>
      <c r="AD45" s="174"/>
      <c r="AE45" s="174"/>
      <c r="AF45" s="174"/>
      <c r="AG45" s="175">
        <v>1500000</v>
      </c>
      <c r="AH45" s="175"/>
      <c r="AI45" s="175"/>
      <c r="AJ45" s="175"/>
    </row>
    <row r="46" spans="1:36" ht="12.75" customHeight="1">
      <c r="A46" s="157" t="s">
        <v>171</v>
      </c>
      <c r="B46" s="157"/>
      <c r="C46" s="145" t="s">
        <v>170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74" t="s">
        <v>169</v>
      </c>
      <c r="AD46" s="174"/>
      <c r="AE46" s="174"/>
      <c r="AF46" s="174"/>
      <c r="AG46" s="192">
        <f>SUM(AG44:AJ45)</f>
        <v>1500000</v>
      </c>
      <c r="AH46" s="193"/>
      <c r="AI46" s="193"/>
      <c r="AJ46" s="193"/>
    </row>
    <row r="47" spans="1:36" ht="12.75" customHeight="1">
      <c r="A47" s="157" t="s">
        <v>168</v>
      </c>
      <c r="B47" s="157"/>
      <c r="C47" s="145" t="s">
        <v>167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74" t="s">
        <v>166</v>
      </c>
      <c r="AD47" s="174"/>
      <c r="AE47" s="174"/>
      <c r="AF47" s="174"/>
      <c r="AG47" s="175">
        <v>3525000</v>
      </c>
      <c r="AH47" s="175"/>
      <c r="AI47" s="175"/>
      <c r="AJ47" s="175"/>
    </row>
    <row r="48" spans="1:36" ht="12.75" customHeight="1">
      <c r="A48" s="157" t="s">
        <v>165</v>
      </c>
      <c r="B48" s="157"/>
      <c r="C48" s="145" t="s">
        <v>164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74" t="s">
        <v>163</v>
      </c>
      <c r="AD48" s="174"/>
      <c r="AE48" s="174"/>
      <c r="AF48" s="174"/>
      <c r="AG48" s="175">
        <v>1000000</v>
      </c>
      <c r="AH48" s="175"/>
      <c r="AI48" s="175"/>
      <c r="AJ48" s="175"/>
    </row>
    <row r="49" spans="1:36" ht="12.75" customHeight="1">
      <c r="A49" s="157" t="s">
        <v>162</v>
      </c>
      <c r="B49" s="157"/>
      <c r="C49" s="145" t="s">
        <v>161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74" t="s">
        <v>160</v>
      </c>
      <c r="AD49" s="174"/>
      <c r="AE49" s="174"/>
      <c r="AF49" s="174"/>
      <c r="AG49" s="175">
        <v>180000</v>
      </c>
      <c r="AH49" s="175"/>
      <c r="AI49" s="175"/>
      <c r="AJ49" s="175"/>
    </row>
    <row r="50" spans="1:36" ht="12.75" customHeight="1">
      <c r="A50" s="157" t="s">
        <v>159</v>
      </c>
      <c r="B50" s="157"/>
      <c r="C50" s="145" t="s">
        <v>158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74" t="s">
        <v>157</v>
      </c>
      <c r="AD50" s="174"/>
      <c r="AE50" s="174"/>
      <c r="AF50" s="174"/>
      <c r="AG50" s="175"/>
      <c r="AH50" s="175"/>
      <c r="AI50" s="175"/>
      <c r="AJ50" s="175"/>
    </row>
    <row r="51" spans="1:36" ht="12.75" customHeight="1">
      <c r="A51" s="157" t="s">
        <v>156</v>
      </c>
      <c r="B51" s="157"/>
      <c r="C51" s="145" t="s">
        <v>155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74" t="s">
        <v>154</v>
      </c>
      <c r="AD51" s="174"/>
      <c r="AE51" s="174"/>
      <c r="AF51" s="174"/>
      <c r="AG51" s="175">
        <v>130000</v>
      </c>
      <c r="AH51" s="175"/>
      <c r="AI51" s="175"/>
      <c r="AJ51" s="175"/>
    </row>
    <row r="52" spans="1:36" ht="12.75" customHeight="1">
      <c r="A52" s="157" t="s">
        <v>153</v>
      </c>
      <c r="B52" s="157"/>
      <c r="C52" s="145" t="s">
        <v>152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74" t="s">
        <v>151</v>
      </c>
      <c r="AD52" s="174"/>
      <c r="AE52" s="174"/>
      <c r="AF52" s="174"/>
      <c r="AG52" s="192">
        <f>SUM(AG47:AJ51)</f>
        <v>4835000</v>
      </c>
      <c r="AH52" s="193"/>
      <c r="AI52" s="193"/>
      <c r="AJ52" s="193"/>
    </row>
    <row r="53" spans="1:36" ht="12.75" customHeight="1">
      <c r="A53" s="171" t="s">
        <v>150</v>
      </c>
      <c r="B53" s="171"/>
      <c r="C53" s="138" t="s">
        <v>149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77" t="s">
        <v>148</v>
      </c>
      <c r="AD53" s="177"/>
      <c r="AE53" s="177"/>
      <c r="AF53" s="177"/>
      <c r="AG53" s="178">
        <f>SUM(AG32,AG35,AG43,AG46,AG52)</f>
        <v>17966374</v>
      </c>
      <c r="AH53" s="179"/>
      <c r="AI53" s="179"/>
      <c r="AJ53" s="179"/>
    </row>
    <row r="54" spans="1:36" ht="12.75" customHeight="1">
      <c r="A54" s="157" t="s">
        <v>147</v>
      </c>
      <c r="B54" s="157"/>
      <c r="C54" s="144" t="s">
        <v>146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74" t="s">
        <v>145</v>
      </c>
      <c r="AD54" s="174"/>
      <c r="AE54" s="174"/>
      <c r="AF54" s="174"/>
      <c r="AG54" s="175"/>
      <c r="AH54" s="175"/>
      <c r="AI54" s="175"/>
      <c r="AJ54" s="175"/>
    </row>
    <row r="55" spans="1:36" ht="12.75" customHeight="1">
      <c r="A55" s="157" t="s">
        <v>144</v>
      </c>
      <c r="B55" s="157"/>
      <c r="C55" s="144" t="s">
        <v>143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74" t="s">
        <v>142</v>
      </c>
      <c r="AD55" s="174"/>
      <c r="AE55" s="174"/>
      <c r="AF55" s="174"/>
      <c r="AG55" s="175"/>
      <c r="AH55" s="175"/>
      <c r="AI55" s="175"/>
      <c r="AJ55" s="175"/>
    </row>
    <row r="56" spans="1:36" ht="12.75" customHeight="1">
      <c r="A56" s="157" t="s">
        <v>141</v>
      </c>
      <c r="B56" s="157"/>
      <c r="C56" s="191" t="s">
        <v>140</v>
      </c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74" t="s">
        <v>139</v>
      </c>
      <c r="AD56" s="174"/>
      <c r="AE56" s="174"/>
      <c r="AF56" s="174"/>
      <c r="AG56" s="175"/>
      <c r="AH56" s="175"/>
      <c r="AI56" s="175"/>
      <c r="AJ56" s="175"/>
    </row>
    <row r="57" spans="1:36" ht="12.75" customHeight="1">
      <c r="A57" s="157" t="s">
        <v>138</v>
      </c>
      <c r="B57" s="157"/>
      <c r="C57" s="191" t="s">
        <v>137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74" t="s">
        <v>136</v>
      </c>
      <c r="AD57" s="174"/>
      <c r="AE57" s="174"/>
      <c r="AF57" s="174"/>
      <c r="AG57" s="175"/>
      <c r="AH57" s="175"/>
      <c r="AI57" s="175"/>
      <c r="AJ57" s="175"/>
    </row>
    <row r="58" spans="1:36" ht="12.75" customHeight="1">
      <c r="A58" s="157" t="s">
        <v>135</v>
      </c>
      <c r="B58" s="157"/>
      <c r="C58" s="191" t="s">
        <v>134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74" t="s">
        <v>133</v>
      </c>
      <c r="AD58" s="174"/>
      <c r="AE58" s="174"/>
      <c r="AF58" s="174"/>
      <c r="AG58" s="175"/>
      <c r="AH58" s="175"/>
      <c r="AI58" s="175"/>
      <c r="AJ58" s="175"/>
    </row>
    <row r="59" spans="1:36" ht="12.75" customHeight="1">
      <c r="A59" s="157" t="s">
        <v>132</v>
      </c>
      <c r="B59" s="157"/>
      <c r="C59" s="144" t="s">
        <v>131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74" t="s">
        <v>130</v>
      </c>
      <c r="AD59" s="174"/>
      <c r="AE59" s="174"/>
      <c r="AF59" s="174"/>
      <c r="AG59" s="175"/>
      <c r="AH59" s="175"/>
      <c r="AI59" s="175"/>
      <c r="AJ59" s="175"/>
    </row>
    <row r="60" spans="1:36" ht="12.75" customHeight="1">
      <c r="A60" s="157" t="s">
        <v>129</v>
      </c>
      <c r="B60" s="157"/>
      <c r="C60" s="144" t="s">
        <v>128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74" t="s">
        <v>127</v>
      </c>
      <c r="AD60" s="174"/>
      <c r="AE60" s="174"/>
      <c r="AF60" s="174"/>
      <c r="AG60" s="175"/>
      <c r="AH60" s="175"/>
      <c r="AI60" s="175"/>
      <c r="AJ60" s="175"/>
    </row>
    <row r="61" spans="1:36" ht="12.75" customHeight="1">
      <c r="A61" s="157" t="s">
        <v>126</v>
      </c>
      <c r="B61" s="157"/>
      <c r="C61" s="144" t="s">
        <v>125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74" t="s">
        <v>124</v>
      </c>
      <c r="AD61" s="174"/>
      <c r="AE61" s="174"/>
      <c r="AF61" s="174"/>
      <c r="AG61" s="175">
        <v>1550000</v>
      </c>
      <c r="AH61" s="175"/>
      <c r="AI61" s="175"/>
      <c r="AJ61" s="175"/>
    </row>
    <row r="62" spans="1:36" ht="12.75" customHeight="1">
      <c r="A62" s="171" t="s">
        <v>123</v>
      </c>
      <c r="B62" s="171"/>
      <c r="C62" s="180" t="s">
        <v>122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77" t="s">
        <v>121</v>
      </c>
      <c r="AD62" s="177"/>
      <c r="AE62" s="177"/>
      <c r="AF62" s="177"/>
      <c r="AG62" s="185">
        <f>SUM(AG54:AJ61)</f>
        <v>1550000</v>
      </c>
      <c r="AH62" s="186"/>
      <c r="AI62" s="186"/>
      <c r="AJ62" s="187"/>
    </row>
    <row r="63" spans="1:36" ht="12.75" customHeight="1">
      <c r="A63" s="157" t="s">
        <v>120</v>
      </c>
      <c r="B63" s="157"/>
      <c r="C63" s="176" t="s">
        <v>119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4" t="s">
        <v>118</v>
      </c>
      <c r="AD63" s="174"/>
      <c r="AE63" s="174"/>
      <c r="AF63" s="174"/>
      <c r="AG63" s="175"/>
      <c r="AH63" s="175"/>
      <c r="AI63" s="175"/>
      <c r="AJ63" s="175"/>
    </row>
    <row r="64" spans="1:36" ht="12.75" customHeight="1">
      <c r="A64" s="157">
        <v>56</v>
      </c>
      <c r="B64" s="157"/>
      <c r="C64" s="176" t="s">
        <v>117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4" t="s">
        <v>116</v>
      </c>
      <c r="AD64" s="174"/>
      <c r="AE64" s="174"/>
      <c r="AF64" s="174"/>
      <c r="AG64" s="175">
        <v>238426</v>
      </c>
      <c r="AH64" s="175"/>
      <c r="AI64" s="175"/>
      <c r="AJ64" s="175"/>
    </row>
    <row r="65" spans="1:36" ht="12.75" customHeight="1">
      <c r="A65" s="157">
        <v>57</v>
      </c>
      <c r="B65" s="157"/>
      <c r="C65" s="176" t="s">
        <v>115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4" t="s">
        <v>114</v>
      </c>
      <c r="AD65" s="174"/>
      <c r="AE65" s="174"/>
      <c r="AF65" s="174"/>
      <c r="AG65" s="175"/>
      <c r="AH65" s="175"/>
      <c r="AI65" s="175"/>
      <c r="AJ65" s="175"/>
    </row>
    <row r="66" spans="1:36" ht="12.75" customHeight="1">
      <c r="A66" s="157">
        <v>58</v>
      </c>
      <c r="B66" s="157"/>
      <c r="C66" s="176" t="s">
        <v>113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4" t="s">
        <v>112</v>
      </c>
      <c r="AD66" s="174"/>
      <c r="AE66" s="174"/>
      <c r="AF66" s="174"/>
      <c r="AG66" s="175"/>
      <c r="AH66" s="175"/>
      <c r="AI66" s="175"/>
      <c r="AJ66" s="175"/>
    </row>
    <row r="67" spans="1:36" ht="12.75" customHeight="1">
      <c r="A67" s="157">
        <v>59</v>
      </c>
      <c r="B67" s="157"/>
      <c r="C67" s="176" t="s">
        <v>111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4" t="s">
        <v>110</v>
      </c>
      <c r="AD67" s="174"/>
      <c r="AE67" s="174"/>
      <c r="AF67" s="174"/>
      <c r="AG67" s="188">
        <f>SUM(AG64:AJ66)</f>
        <v>238426</v>
      </c>
      <c r="AH67" s="189"/>
      <c r="AI67" s="189"/>
      <c r="AJ67" s="190"/>
    </row>
    <row r="68" spans="1:36" ht="25.5" customHeight="1">
      <c r="A68" s="157">
        <v>60</v>
      </c>
      <c r="B68" s="157"/>
      <c r="C68" s="176" t="s">
        <v>109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4" t="s">
        <v>108</v>
      </c>
      <c r="AD68" s="174"/>
      <c r="AE68" s="174"/>
      <c r="AF68" s="174"/>
      <c r="AG68" s="175"/>
      <c r="AH68" s="175"/>
      <c r="AI68" s="175"/>
      <c r="AJ68" s="175"/>
    </row>
    <row r="69" spans="1:36" ht="25.5" customHeight="1">
      <c r="A69" s="157">
        <v>61</v>
      </c>
      <c r="B69" s="157"/>
      <c r="C69" s="176" t="s">
        <v>107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4" t="s">
        <v>106</v>
      </c>
      <c r="AD69" s="174"/>
      <c r="AE69" s="174"/>
      <c r="AF69" s="174"/>
      <c r="AG69" s="175"/>
      <c r="AH69" s="175"/>
      <c r="AI69" s="175"/>
      <c r="AJ69" s="175"/>
    </row>
    <row r="70" spans="1:36" ht="25.5" customHeight="1">
      <c r="A70" s="157">
        <v>62</v>
      </c>
      <c r="B70" s="157"/>
      <c r="C70" s="176" t="s">
        <v>105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4" t="s">
        <v>104</v>
      </c>
      <c r="AD70" s="174"/>
      <c r="AE70" s="174"/>
      <c r="AF70" s="174"/>
      <c r="AG70" s="175"/>
      <c r="AH70" s="175"/>
      <c r="AI70" s="175"/>
      <c r="AJ70" s="175"/>
    </row>
    <row r="71" spans="1:36" ht="12.75" customHeight="1">
      <c r="A71" s="157">
        <v>63</v>
      </c>
      <c r="B71" s="157"/>
      <c r="C71" s="176" t="s">
        <v>103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4" t="s">
        <v>102</v>
      </c>
      <c r="AD71" s="174"/>
      <c r="AE71" s="174"/>
      <c r="AF71" s="174"/>
      <c r="AG71" s="175">
        <v>1888986</v>
      </c>
      <c r="AH71" s="175"/>
      <c r="AI71" s="175"/>
      <c r="AJ71" s="175"/>
    </row>
    <row r="72" spans="1:36" ht="25.5" customHeight="1">
      <c r="A72" s="157">
        <v>64</v>
      </c>
      <c r="B72" s="157"/>
      <c r="C72" s="176" t="s">
        <v>101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4" t="s">
        <v>100</v>
      </c>
      <c r="AD72" s="174"/>
      <c r="AE72" s="174"/>
      <c r="AF72" s="174"/>
      <c r="AG72" s="175"/>
      <c r="AH72" s="175"/>
      <c r="AI72" s="175"/>
      <c r="AJ72" s="175"/>
    </row>
    <row r="73" spans="1:36" ht="25.5" customHeight="1">
      <c r="A73" s="157">
        <v>65</v>
      </c>
      <c r="B73" s="157"/>
      <c r="C73" s="176" t="s">
        <v>99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4" t="s">
        <v>98</v>
      </c>
      <c r="AD73" s="174"/>
      <c r="AE73" s="174"/>
      <c r="AF73" s="174"/>
      <c r="AG73" s="175"/>
      <c r="AH73" s="175"/>
      <c r="AI73" s="175"/>
      <c r="AJ73" s="175"/>
    </row>
    <row r="74" spans="1:36" ht="12.75" customHeight="1">
      <c r="A74" s="157">
        <v>66</v>
      </c>
      <c r="B74" s="157"/>
      <c r="C74" s="176" t="s">
        <v>97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4" t="s">
        <v>96</v>
      </c>
      <c r="AD74" s="174"/>
      <c r="AE74" s="174"/>
      <c r="AF74" s="174"/>
      <c r="AG74" s="175"/>
      <c r="AH74" s="175"/>
      <c r="AI74" s="175"/>
      <c r="AJ74" s="175"/>
    </row>
    <row r="75" spans="1:36" ht="12.75" customHeight="1">
      <c r="A75" s="157">
        <v>67</v>
      </c>
      <c r="B75" s="157"/>
      <c r="C75" s="184" t="s">
        <v>95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74" t="s">
        <v>94</v>
      </c>
      <c r="AD75" s="174"/>
      <c r="AE75" s="174"/>
      <c r="AF75" s="174"/>
      <c r="AG75" s="175"/>
      <c r="AH75" s="175"/>
      <c r="AI75" s="175"/>
      <c r="AJ75" s="175"/>
    </row>
    <row r="76" spans="1:36" ht="12.75" customHeight="1">
      <c r="A76" s="157">
        <v>68</v>
      </c>
      <c r="B76" s="157"/>
      <c r="C76" s="176" t="s">
        <v>93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4" t="s">
        <v>92</v>
      </c>
      <c r="AD76" s="174"/>
      <c r="AE76" s="174"/>
      <c r="AF76" s="174"/>
      <c r="AG76" s="175"/>
      <c r="AH76" s="175"/>
      <c r="AI76" s="175"/>
      <c r="AJ76" s="175"/>
    </row>
    <row r="77" spans="1:36" ht="12.75" customHeight="1">
      <c r="A77" s="157">
        <v>69</v>
      </c>
      <c r="B77" s="157"/>
      <c r="C77" s="176" t="s">
        <v>91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4" t="s">
        <v>90</v>
      </c>
      <c r="AD77" s="174"/>
      <c r="AE77" s="174"/>
      <c r="AF77" s="174"/>
      <c r="AG77" s="175">
        <v>150000</v>
      </c>
      <c r="AH77" s="175"/>
      <c r="AI77" s="175"/>
      <c r="AJ77" s="175"/>
    </row>
    <row r="78" spans="1:36" ht="12.75" customHeight="1">
      <c r="A78" s="157">
        <v>70</v>
      </c>
      <c r="B78" s="157"/>
      <c r="C78" s="184" t="s">
        <v>89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74" t="s">
        <v>88</v>
      </c>
      <c r="AD78" s="174"/>
      <c r="AE78" s="174"/>
      <c r="AF78" s="174"/>
      <c r="AG78" s="181">
        <v>2140400</v>
      </c>
      <c r="AH78" s="181"/>
      <c r="AI78" s="181"/>
      <c r="AJ78" s="181"/>
    </row>
    <row r="79" spans="1:36" ht="12.75" customHeight="1">
      <c r="A79" s="171">
        <v>71</v>
      </c>
      <c r="B79" s="171"/>
      <c r="C79" s="180" t="s">
        <v>87</v>
      </c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77" t="s">
        <v>86</v>
      </c>
      <c r="AD79" s="177"/>
      <c r="AE79" s="177"/>
      <c r="AF79" s="177"/>
      <c r="AG79" s="185">
        <f>SUM(AG63,AG67:AJ78)</f>
        <v>4417812</v>
      </c>
      <c r="AH79" s="186"/>
      <c r="AI79" s="186"/>
      <c r="AJ79" s="187"/>
    </row>
    <row r="80" spans="1:36" ht="12.75" customHeight="1">
      <c r="A80" s="157">
        <v>72</v>
      </c>
      <c r="B80" s="157"/>
      <c r="C80" s="183" t="s">
        <v>85</v>
      </c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74" t="s">
        <v>84</v>
      </c>
      <c r="AD80" s="174"/>
      <c r="AE80" s="174"/>
      <c r="AF80" s="174"/>
      <c r="AG80" s="175"/>
      <c r="AH80" s="175"/>
      <c r="AI80" s="175"/>
      <c r="AJ80" s="175"/>
    </row>
    <row r="81" spans="1:36" ht="12.75" customHeight="1">
      <c r="A81" s="157">
        <v>73</v>
      </c>
      <c r="B81" s="157"/>
      <c r="C81" s="183" t="s">
        <v>83</v>
      </c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74" t="s">
        <v>82</v>
      </c>
      <c r="AD81" s="174"/>
      <c r="AE81" s="174"/>
      <c r="AF81" s="174"/>
      <c r="AG81" s="181">
        <v>36568547</v>
      </c>
      <c r="AH81" s="181"/>
      <c r="AI81" s="181"/>
      <c r="AJ81" s="181"/>
    </row>
    <row r="82" spans="1:36" ht="12.75" customHeight="1">
      <c r="A82" s="157">
        <v>74</v>
      </c>
      <c r="B82" s="157"/>
      <c r="C82" s="183" t="s">
        <v>81</v>
      </c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74" t="s">
        <v>80</v>
      </c>
      <c r="AD82" s="174"/>
      <c r="AE82" s="174"/>
      <c r="AF82" s="174"/>
      <c r="AG82" s="175"/>
      <c r="AH82" s="175"/>
      <c r="AI82" s="175"/>
      <c r="AJ82" s="175"/>
    </row>
    <row r="83" spans="1:36" ht="12.75" customHeight="1">
      <c r="A83" s="157">
        <v>75</v>
      </c>
      <c r="B83" s="157"/>
      <c r="C83" s="183" t="s">
        <v>79</v>
      </c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74" t="s">
        <v>78</v>
      </c>
      <c r="AD83" s="174"/>
      <c r="AE83" s="174"/>
      <c r="AF83" s="174"/>
      <c r="AG83" s="181">
        <v>5127579</v>
      </c>
      <c r="AH83" s="181"/>
      <c r="AI83" s="181"/>
      <c r="AJ83" s="181"/>
    </row>
    <row r="84" spans="1:36" ht="12.75" customHeight="1">
      <c r="A84" s="157">
        <v>76</v>
      </c>
      <c r="B84" s="157"/>
      <c r="C84" s="182" t="s">
        <v>77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74" t="s">
        <v>76</v>
      </c>
      <c r="AD84" s="174"/>
      <c r="AE84" s="174"/>
      <c r="AF84" s="174"/>
      <c r="AG84" s="175"/>
      <c r="AH84" s="175"/>
      <c r="AI84" s="175"/>
      <c r="AJ84" s="175"/>
    </row>
    <row r="85" spans="1:36" ht="12.75" customHeight="1">
      <c r="A85" s="157">
        <v>77</v>
      </c>
      <c r="B85" s="157"/>
      <c r="C85" s="182" t="s">
        <v>75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74" t="s">
        <v>74</v>
      </c>
      <c r="AD85" s="174"/>
      <c r="AE85" s="174"/>
      <c r="AF85" s="174"/>
      <c r="AG85" s="175"/>
      <c r="AH85" s="175"/>
      <c r="AI85" s="175"/>
      <c r="AJ85" s="175"/>
    </row>
    <row r="86" spans="1:36" ht="12.75" customHeight="1">
      <c r="A86" s="157">
        <v>78</v>
      </c>
      <c r="B86" s="157"/>
      <c r="C86" s="182" t="s">
        <v>73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74" t="s">
        <v>72</v>
      </c>
      <c r="AD86" s="174"/>
      <c r="AE86" s="174"/>
      <c r="AF86" s="174"/>
      <c r="AG86" s="181">
        <v>11247992</v>
      </c>
      <c r="AH86" s="181"/>
      <c r="AI86" s="181"/>
      <c r="AJ86" s="181"/>
    </row>
    <row r="87" spans="1:36" s="75" customFormat="1" ht="12.75" customHeight="1">
      <c r="A87" s="171">
        <v>79</v>
      </c>
      <c r="B87" s="171"/>
      <c r="C87" s="172" t="s">
        <v>71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7" t="s">
        <v>70</v>
      </c>
      <c r="AD87" s="177"/>
      <c r="AE87" s="177"/>
      <c r="AF87" s="177"/>
      <c r="AG87" s="178">
        <f>SUM(AG80:AJ86)</f>
        <v>52944118</v>
      </c>
      <c r="AH87" s="179"/>
      <c r="AI87" s="179"/>
      <c r="AJ87" s="179"/>
    </row>
    <row r="88" spans="1:36" ht="12.75" customHeight="1">
      <c r="A88" s="157">
        <v>80</v>
      </c>
      <c r="B88" s="157"/>
      <c r="C88" s="144" t="s">
        <v>69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74" t="s">
        <v>68</v>
      </c>
      <c r="AD88" s="174"/>
      <c r="AE88" s="174"/>
      <c r="AF88" s="174"/>
      <c r="AG88" s="181">
        <v>1719360</v>
      </c>
      <c r="AH88" s="181"/>
      <c r="AI88" s="181"/>
      <c r="AJ88" s="181"/>
    </row>
    <row r="89" spans="1:36" ht="12.75" customHeight="1">
      <c r="A89" s="157">
        <v>81</v>
      </c>
      <c r="B89" s="157"/>
      <c r="C89" s="144" t="s">
        <v>67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74" t="s">
        <v>66</v>
      </c>
      <c r="AD89" s="174"/>
      <c r="AE89" s="174"/>
      <c r="AF89" s="174"/>
      <c r="AG89" s="175"/>
      <c r="AH89" s="175"/>
      <c r="AI89" s="175"/>
      <c r="AJ89" s="175"/>
    </row>
    <row r="90" spans="1:36" ht="12.75" customHeight="1">
      <c r="A90" s="157">
        <v>82</v>
      </c>
      <c r="B90" s="157"/>
      <c r="C90" s="144" t="s">
        <v>65</v>
      </c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74" t="s">
        <v>64</v>
      </c>
      <c r="AD90" s="174"/>
      <c r="AE90" s="174"/>
      <c r="AF90" s="174"/>
      <c r="AG90" s="175"/>
      <c r="AH90" s="175"/>
      <c r="AI90" s="175"/>
      <c r="AJ90" s="175"/>
    </row>
    <row r="91" spans="1:36" ht="12.75" customHeight="1">
      <c r="A91" s="157">
        <v>83</v>
      </c>
      <c r="B91" s="157"/>
      <c r="C91" s="144" t="s">
        <v>63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74" t="s">
        <v>62</v>
      </c>
      <c r="AD91" s="174"/>
      <c r="AE91" s="174"/>
      <c r="AF91" s="174"/>
      <c r="AG91" s="181">
        <v>464227</v>
      </c>
      <c r="AH91" s="181"/>
      <c r="AI91" s="181"/>
      <c r="AJ91" s="181"/>
    </row>
    <row r="92" spans="1:36" s="75" customFormat="1" ht="12.75" customHeight="1">
      <c r="A92" s="171">
        <v>84</v>
      </c>
      <c r="B92" s="171"/>
      <c r="C92" s="180" t="s">
        <v>61</v>
      </c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77" t="s">
        <v>60</v>
      </c>
      <c r="AD92" s="177"/>
      <c r="AE92" s="177"/>
      <c r="AF92" s="177"/>
      <c r="AG92" s="178">
        <f>SUM(AG88:AJ91)</f>
        <v>2183587</v>
      </c>
      <c r="AH92" s="179"/>
      <c r="AI92" s="179"/>
      <c r="AJ92" s="179"/>
    </row>
    <row r="93" spans="1:36" ht="25.5" customHeight="1">
      <c r="A93" s="157">
        <v>85</v>
      </c>
      <c r="B93" s="157"/>
      <c r="C93" s="144" t="s">
        <v>59</v>
      </c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74" t="s">
        <v>58</v>
      </c>
      <c r="AD93" s="174"/>
      <c r="AE93" s="174"/>
      <c r="AF93" s="174"/>
      <c r="AG93" s="175"/>
      <c r="AH93" s="175"/>
      <c r="AI93" s="175"/>
      <c r="AJ93" s="175"/>
    </row>
    <row r="94" spans="1:36" ht="25.5" customHeight="1">
      <c r="A94" s="157">
        <v>86</v>
      </c>
      <c r="B94" s="157"/>
      <c r="C94" s="144" t="s">
        <v>57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74" t="s">
        <v>56</v>
      </c>
      <c r="AD94" s="174"/>
      <c r="AE94" s="174"/>
      <c r="AF94" s="174"/>
      <c r="AG94" s="175"/>
      <c r="AH94" s="175"/>
      <c r="AI94" s="175"/>
      <c r="AJ94" s="175"/>
    </row>
    <row r="95" spans="1:36" ht="25.5" customHeight="1">
      <c r="A95" s="157">
        <v>87</v>
      </c>
      <c r="B95" s="157"/>
      <c r="C95" s="144" t="s">
        <v>55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74" t="s">
        <v>54</v>
      </c>
      <c r="AD95" s="174"/>
      <c r="AE95" s="174"/>
      <c r="AF95" s="174"/>
      <c r="AG95" s="175"/>
      <c r="AH95" s="175"/>
      <c r="AI95" s="175"/>
      <c r="AJ95" s="175"/>
    </row>
    <row r="96" spans="1:36" ht="12.75" customHeight="1">
      <c r="A96" s="157">
        <v>88</v>
      </c>
      <c r="B96" s="157"/>
      <c r="C96" s="144" t="s">
        <v>53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74" t="s">
        <v>52</v>
      </c>
      <c r="AD96" s="174"/>
      <c r="AE96" s="174"/>
      <c r="AF96" s="174"/>
      <c r="AG96" s="175"/>
      <c r="AH96" s="175"/>
      <c r="AI96" s="175"/>
      <c r="AJ96" s="175"/>
    </row>
    <row r="97" spans="1:36" ht="25.5" customHeight="1">
      <c r="A97" s="157">
        <v>89</v>
      </c>
      <c r="B97" s="157"/>
      <c r="C97" s="144" t="s">
        <v>51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74" t="s">
        <v>50</v>
      </c>
      <c r="AD97" s="174"/>
      <c r="AE97" s="174"/>
      <c r="AF97" s="174"/>
      <c r="AG97" s="175"/>
      <c r="AH97" s="175"/>
      <c r="AI97" s="175"/>
      <c r="AJ97" s="175"/>
    </row>
    <row r="98" spans="1:36" ht="25.5" customHeight="1">
      <c r="A98" s="157">
        <v>90</v>
      </c>
      <c r="B98" s="157"/>
      <c r="C98" s="144" t="s">
        <v>49</v>
      </c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74" t="s">
        <v>48</v>
      </c>
      <c r="AD98" s="174"/>
      <c r="AE98" s="174"/>
      <c r="AF98" s="174"/>
      <c r="AG98" s="175"/>
      <c r="AH98" s="175"/>
      <c r="AI98" s="175"/>
      <c r="AJ98" s="175"/>
    </row>
    <row r="99" spans="1:36" ht="12.75" customHeight="1">
      <c r="A99" s="157">
        <v>91</v>
      </c>
      <c r="B99" s="157"/>
      <c r="C99" s="144" t="s">
        <v>47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74" t="s">
        <v>46</v>
      </c>
      <c r="AD99" s="174"/>
      <c r="AE99" s="174"/>
      <c r="AF99" s="174"/>
      <c r="AG99" s="175"/>
      <c r="AH99" s="175"/>
      <c r="AI99" s="175"/>
      <c r="AJ99" s="175"/>
    </row>
    <row r="100" spans="1:36" ht="12.75" customHeight="1">
      <c r="A100" s="157">
        <v>92</v>
      </c>
      <c r="B100" s="157"/>
      <c r="C100" s="144" t="s">
        <v>45</v>
      </c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74" t="s">
        <v>44</v>
      </c>
      <c r="AD100" s="174"/>
      <c r="AE100" s="174"/>
      <c r="AF100" s="174"/>
      <c r="AG100" s="175"/>
      <c r="AH100" s="175"/>
      <c r="AI100" s="175"/>
      <c r="AJ100" s="175"/>
    </row>
    <row r="101" spans="1:36" ht="12.75" customHeight="1">
      <c r="A101" s="157">
        <v>93</v>
      </c>
      <c r="B101" s="157"/>
      <c r="C101" s="144" t="s">
        <v>43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74" t="s">
        <v>42</v>
      </c>
      <c r="AD101" s="174"/>
      <c r="AE101" s="174"/>
      <c r="AF101" s="174"/>
      <c r="AG101" s="175"/>
      <c r="AH101" s="175"/>
      <c r="AI101" s="175"/>
      <c r="AJ101" s="175"/>
    </row>
    <row r="102" spans="1:36" ht="12.75" customHeight="1">
      <c r="A102" s="171">
        <v>94</v>
      </c>
      <c r="B102" s="171"/>
      <c r="C102" s="180" t="s">
        <v>41</v>
      </c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77" t="s">
        <v>40</v>
      </c>
      <c r="AD102" s="177"/>
      <c r="AE102" s="177"/>
      <c r="AF102" s="177"/>
      <c r="AG102" s="178">
        <f>SUM(AG93:AJ101)</f>
        <v>0</v>
      </c>
      <c r="AH102" s="179"/>
      <c r="AI102" s="179"/>
      <c r="AJ102" s="179"/>
    </row>
    <row r="103" spans="1:36" s="75" customFormat="1" ht="12.75" customHeight="1">
      <c r="A103" s="171">
        <v>95</v>
      </c>
      <c r="B103" s="171"/>
      <c r="C103" s="172" t="s">
        <v>39</v>
      </c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7" t="s">
        <v>38</v>
      </c>
      <c r="AD103" s="177"/>
      <c r="AE103" s="177"/>
      <c r="AF103" s="177"/>
      <c r="AG103" s="178">
        <f>SUM(AG27,AG28,AG53,AG62,AG79,AG87,AG92,AG102)</f>
        <v>98046658</v>
      </c>
      <c r="AH103" s="179"/>
      <c r="AI103" s="179"/>
      <c r="AJ103" s="179"/>
    </row>
    <row r="104" spans="3:32" ht="12.7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3:32" ht="12.7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6" ht="12.75">
      <c r="A106" s="158" t="s">
        <v>505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60"/>
    </row>
    <row r="107" spans="1:36" ht="12.75">
      <c r="A107" s="161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3"/>
    </row>
    <row r="108" spans="1:36" ht="12.75">
      <c r="A108" s="164" t="s">
        <v>291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</row>
    <row r="109" spans="1:36" ht="12.75">
      <c r="A109" s="166" t="s">
        <v>290</v>
      </c>
      <c r="B109" s="167"/>
      <c r="C109" s="168" t="s">
        <v>289</v>
      </c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70" t="s">
        <v>288</v>
      </c>
      <c r="AD109" s="169"/>
      <c r="AE109" s="169"/>
      <c r="AF109" s="169"/>
      <c r="AG109" s="167" t="s">
        <v>287</v>
      </c>
      <c r="AH109" s="169"/>
      <c r="AI109" s="169"/>
      <c r="AJ109" s="169"/>
    </row>
    <row r="110" spans="1:36" ht="12.75">
      <c r="A110" s="155" t="s">
        <v>286</v>
      </c>
      <c r="B110" s="155"/>
      <c r="C110" s="156" t="s">
        <v>285</v>
      </c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 t="s">
        <v>284</v>
      </c>
      <c r="AD110" s="156"/>
      <c r="AE110" s="156"/>
      <c r="AF110" s="156"/>
      <c r="AG110" s="156" t="s">
        <v>283</v>
      </c>
      <c r="AH110" s="156"/>
      <c r="AI110" s="156"/>
      <c r="AJ110" s="156"/>
    </row>
    <row r="111" spans="1:36" ht="12.75">
      <c r="A111" s="143" t="s">
        <v>282</v>
      </c>
      <c r="B111" s="143"/>
      <c r="C111" s="144" t="s">
        <v>504</v>
      </c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5" t="s">
        <v>503</v>
      </c>
      <c r="AD111" s="145"/>
      <c r="AE111" s="145"/>
      <c r="AF111" s="145"/>
      <c r="AG111" s="148"/>
      <c r="AH111" s="148"/>
      <c r="AI111" s="148"/>
      <c r="AJ111" s="148"/>
    </row>
    <row r="112" spans="1:36" ht="12.75">
      <c r="A112" s="143" t="s">
        <v>279</v>
      </c>
      <c r="B112" s="143"/>
      <c r="C112" s="144" t="s">
        <v>502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5" t="s">
        <v>501</v>
      </c>
      <c r="AD112" s="145"/>
      <c r="AE112" s="145"/>
      <c r="AF112" s="145"/>
      <c r="AG112" s="148"/>
      <c r="AH112" s="148"/>
      <c r="AI112" s="148"/>
      <c r="AJ112" s="148"/>
    </row>
    <row r="113" spans="1:36" ht="12.75">
      <c r="A113" s="143" t="s">
        <v>276</v>
      </c>
      <c r="B113" s="143"/>
      <c r="C113" s="144" t="s">
        <v>500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5" t="s">
        <v>499</v>
      </c>
      <c r="AD113" s="145"/>
      <c r="AE113" s="145"/>
      <c r="AF113" s="145"/>
      <c r="AG113" s="148">
        <v>5400000</v>
      </c>
      <c r="AH113" s="148"/>
      <c r="AI113" s="148"/>
      <c r="AJ113" s="148"/>
    </row>
    <row r="114" spans="1:36" ht="12.75">
      <c r="A114" s="143" t="s">
        <v>273</v>
      </c>
      <c r="B114" s="143"/>
      <c r="C114" s="144" t="s">
        <v>498</v>
      </c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5" t="s">
        <v>497</v>
      </c>
      <c r="AD114" s="145"/>
      <c r="AE114" s="145"/>
      <c r="AF114" s="145"/>
      <c r="AG114" s="152">
        <f>SUM(AG111:AJ113)</f>
        <v>5400000</v>
      </c>
      <c r="AH114" s="153"/>
      <c r="AI114" s="153"/>
      <c r="AJ114" s="153"/>
    </row>
    <row r="115" spans="1:36" ht="12.75">
      <c r="A115" s="143" t="s">
        <v>270</v>
      </c>
      <c r="B115" s="143"/>
      <c r="C115" s="147" t="s">
        <v>496</v>
      </c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5" t="s">
        <v>495</v>
      </c>
      <c r="AD115" s="145"/>
      <c r="AE115" s="145"/>
      <c r="AF115" s="145"/>
      <c r="AG115" s="148"/>
      <c r="AH115" s="148"/>
      <c r="AI115" s="148"/>
      <c r="AJ115" s="148"/>
    </row>
    <row r="116" spans="1:36" ht="12.75">
      <c r="A116" s="143" t="s">
        <v>267</v>
      </c>
      <c r="B116" s="143"/>
      <c r="C116" s="144" t="s">
        <v>494</v>
      </c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5" t="s">
        <v>493</v>
      </c>
      <c r="AD116" s="145"/>
      <c r="AE116" s="145"/>
      <c r="AF116" s="145"/>
      <c r="AG116" s="148"/>
      <c r="AH116" s="148"/>
      <c r="AI116" s="148"/>
      <c r="AJ116" s="148"/>
    </row>
    <row r="117" spans="1:36" ht="12.75">
      <c r="A117" s="143" t="s">
        <v>264</v>
      </c>
      <c r="B117" s="143"/>
      <c r="C117" s="144" t="s">
        <v>492</v>
      </c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5" t="s">
        <v>491</v>
      </c>
      <c r="AD117" s="145"/>
      <c r="AE117" s="145"/>
      <c r="AF117" s="145"/>
      <c r="AG117" s="148"/>
      <c r="AH117" s="148"/>
      <c r="AI117" s="148"/>
      <c r="AJ117" s="148"/>
    </row>
    <row r="118" spans="1:36" ht="12.75">
      <c r="A118" s="143" t="s">
        <v>261</v>
      </c>
      <c r="B118" s="143"/>
      <c r="C118" s="144" t="s">
        <v>490</v>
      </c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5" t="s">
        <v>489</v>
      </c>
      <c r="AD118" s="145"/>
      <c r="AE118" s="145"/>
      <c r="AF118" s="145"/>
      <c r="AG118" s="148"/>
      <c r="AH118" s="148"/>
      <c r="AI118" s="148"/>
      <c r="AJ118" s="148"/>
    </row>
    <row r="119" spans="1:36" ht="12.75">
      <c r="A119" s="143" t="s">
        <v>258</v>
      </c>
      <c r="B119" s="143"/>
      <c r="C119" s="144" t="s">
        <v>488</v>
      </c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5" t="s">
        <v>487</v>
      </c>
      <c r="AD119" s="145"/>
      <c r="AE119" s="145"/>
      <c r="AF119" s="145"/>
      <c r="AG119" s="148"/>
      <c r="AH119" s="148"/>
      <c r="AI119" s="148"/>
      <c r="AJ119" s="148"/>
    </row>
    <row r="120" spans="1:36" ht="12.75">
      <c r="A120" s="143">
        <v>10</v>
      </c>
      <c r="B120" s="143"/>
      <c r="C120" s="144" t="s">
        <v>486</v>
      </c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5" t="s">
        <v>485</v>
      </c>
      <c r="AD120" s="145"/>
      <c r="AE120" s="145"/>
      <c r="AF120" s="145"/>
      <c r="AG120" s="148"/>
      <c r="AH120" s="148"/>
      <c r="AI120" s="148"/>
      <c r="AJ120" s="148"/>
    </row>
    <row r="121" spans="1:36" ht="12.75">
      <c r="A121" s="143">
        <v>11</v>
      </c>
      <c r="B121" s="143"/>
      <c r="C121" s="147" t="s">
        <v>484</v>
      </c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5" t="s">
        <v>483</v>
      </c>
      <c r="AD121" s="145"/>
      <c r="AE121" s="145"/>
      <c r="AF121" s="145"/>
      <c r="AG121" s="152">
        <f>SUM(AG115:AJ120)</f>
        <v>0</v>
      </c>
      <c r="AH121" s="153"/>
      <c r="AI121" s="153"/>
      <c r="AJ121" s="153"/>
    </row>
    <row r="122" spans="1:36" ht="12.75">
      <c r="A122" s="143">
        <v>12</v>
      </c>
      <c r="B122" s="143"/>
      <c r="C122" s="147" t="s">
        <v>482</v>
      </c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5" t="s">
        <v>481</v>
      </c>
      <c r="AD122" s="145"/>
      <c r="AE122" s="145"/>
      <c r="AF122" s="145"/>
      <c r="AG122" s="148"/>
      <c r="AH122" s="148"/>
      <c r="AI122" s="148"/>
      <c r="AJ122" s="148"/>
    </row>
    <row r="123" spans="1:36" ht="12.75">
      <c r="A123" s="143">
        <v>13</v>
      </c>
      <c r="B123" s="143"/>
      <c r="C123" s="147" t="s">
        <v>480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5" t="s">
        <v>479</v>
      </c>
      <c r="AD123" s="145"/>
      <c r="AE123" s="145"/>
      <c r="AF123" s="145"/>
      <c r="AG123" s="154">
        <v>1066729</v>
      </c>
      <c r="AH123" s="154"/>
      <c r="AI123" s="154"/>
      <c r="AJ123" s="154"/>
    </row>
    <row r="124" spans="1:36" ht="12.75">
      <c r="A124" s="143">
        <v>14</v>
      </c>
      <c r="B124" s="143"/>
      <c r="C124" s="147" t="s">
        <v>478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5" t="s">
        <v>477</v>
      </c>
      <c r="AD124" s="145"/>
      <c r="AE124" s="145"/>
      <c r="AF124" s="145"/>
      <c r="AG124" s="148"/>
      <c r="AH124" s="148"/>
      <c r="AI124" s="148"/>
      <c r="AJ124" s="148"/>
    </row>
    <row r="125" spans="1:36" ht="12.75">
      <c r="A125" s="143">
        <v>15</v>
      </c>
      <c r="B125" s="143"/>
      <c r="C125" s="147" t="s">
        <v>476</v>
      </c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5" t="s">
        <v>475</v>
      </c>
      <c r="AD125" s="145"/>
      <c r="AE125" s="145"/>
      <c r="AF125" s="145"/>
      <c r="AG125" s="148"/>
      <c r="AH125" s="148"/>
      <c r="AI125" s="148"/>
      <c r="AJ125" s="148"/>
    </row>
    <row r="126" spans="1:36" ht="12.75">
      <c r="A126" s="143">
        <v>16</v>
      </c>
      <c r="B126" s="143"/>
      <c r="C126" s="147" t="s">
        <v>474</v>
      </c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5" t="s">
        <v>473</v>
      </c>
      <c r="AD126" s="145"/>
      <c r="AE126" s="145"/>
      <c r="AF126" s="145"/>
      <c r="AG126" s="148"/>
      <c r="AH126" s="148"/>
      <c r="AI126" s="148"/>
      <c r="AJ126" s="148"/>
    </row>
    <row r="127" spans="1:36" ht="12.75">
      <c r="A127" s="143">
        <v>17</v>
      </c>
      <c r="B127" s="143"/>
      <c r="C127" s="147" t="s">
        <v>472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5" t="s">
        <v>471</v>
      </c>
      <c r="AD127" s="145"/>
      <c r="AE127" s="145"/>
      <c r="AF127" s="145"/>
      <c r="AG127" s="148"/>
      <c r="AH127" s="148"/>
      <c r="AI127" s="148"/>
      <c r="AJ127" s="148"/>
    </row>
    <row r="128" spans="1:36" ht="12.75">
      <c r="A128" s="143">
        <v>18</v>
      </c>
      <c r="B128" s="143"/>
      <c r="C128" s="147" t="s">
        <v>470</v>
      </c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5" t="s">
        <v>469</v>
      </c>
      <c r="AD128" s="145"/>
      <c r="AE128" s="145"/>
      <c r="AF128" s="145"/>
      <c r="AG128" s="148"/>
      <c r="AH128" s="148"/>
      <c r="AI128" s="148"/>
      <c r="AJ128" s="148"/>
    </row>
    <row r="129" spans="1:36" ht="12.75">
      <c r="A129" s="143">
        <v>19</v>
      </c>
      <c r="B129" s="143"/>
      <c r="C129" s="147" t="s">
        <v>468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5" t="s">
        <v>467</v>
      </c>
      <c r="AD129" s="145"/>
      <c r="AE129" s="145"/>
      <c r="AF129" s="145"/>
      <c r="AG129" s="148"/>
      <c r="AH129" s="148"/>
      <c r="AI129" s="148"/>
      <c r="AJ129" s="148"/>
    </row>
    <row r="130" spans="1:36" ht="12.75">
      <c r="A130" s="143">
        <v>20</v>
      </c>
      <c r="B130" s="143"/>
      <c r="C130" s="147" t="s">
        <v>466</v>
      </c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5" t="s">
        <v>465</v>
      </c>
      <c r="AD130" s="145"/>
      <c r="AE130" s="145"/>
      <c r="AF130" s="145"/>
      <c r="AG130" s="149">
        <f>SUM(AG128:AJ129)</f>
        <v>0</v>
      </c>
      <c r="AH130" s="150"/>
      <c r="AI130" s="150"/>
      <c r="AJ130" s="151"/>
    </row>
    <row r="131" spans="1:36" ht="12.75">
      <c r="A131" s="143">
        <v>21</v>
      </c>
      <c r="B131" s="143"/>
      <c r="C131" s="147" t="s">
        <v>464</v>
      </c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5" t="s">
        <v>463</v>
      </c>
      <c r="AD131" s="145"/>
      <c r="AE131" s="145"/>
      <c r="AF131" s="145"/>
      <c r="AG131" s="152">
        <f>SUM(AG114,AG121:AJ127,AG130)</f>
        <v>6466729</v>
      </c>
      <c r="AH131" s="153"/>
      <c r="AI131" s="153"/>
      <c r="AJ131" s="153"/>
    </row>
    <row r="132" spans="1:36" ht="12.75">
      <c r="A132" s="143">
        <v>22</v>
      </c>
      <c r="B132" s="143"/>
      <c r="C132" s="147" t="s">
        <v>462</v>
      </c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5" t="s">
        <v>461</v>
      </c>
      <c r="AD132" s="145"/>
      <c r="AE132" s="145"/>
      <c r="AF132" s="145"/>
      <c r="AG132" s="148"/>
      <c r="AH132" s="148"/>
      <c r="AI132" s="148"/>
      <c r="AJ132" s="148"/>
    </row>
    <row r="133" spans="1:36" ht="12.75">
      <c r="A133" s="143">
        <v>23</v>
      </c>
      <c r="B133" s="143"/>
      <c r="C133" s="144" t="s">
        <v>460</v>
      </c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5" t="s">
        <v>459</v>
      </c>
      <c r="AD133" s="145"/>
      <c r="AE133" s="145"/>
      <c r="AF133" s="145"/>
      <c r="AG133" s="148"/>
      <c r="AH133" s="148"/>
      <c r="AI133" s="148"/>
      <c r="AJ133" s="148"/>
    </row>
    <row r="134" spans="1:36" ht="12.75">
      <c r="A134" s="143">
        <v>24</v>
      </c>
      <c r="B134" s="143"/>
      <c r="C134" s="147" t="s">
        <v>458</v>
      </c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5" t="s">
        <v>457</v>
      </c>
      <c r="AD134" s="145"/>
      <c r="AE134" s="145"/>
      <c r="AF134" s="145"/>
      <c r="AG134" s="148"/>
      <c r="AH134" s="148"/>
      <c r="AI134" s="148"/>
      <c r="AJ134" s="148"/>
    </row>
    <row r="135" spans="1:36" ht="12.75">
      <c r="A135" s="143">
        <v>25</v>
      </c>
      <c r="B135" s="143"/>
      <c r="C135" s="147" t="s">
        <v>456</v>
      </c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5" t="s">
        <v>455</v>
      </c>
      <c r="AD135" s="145"/>
      <c r="AE135" s="145"/>
      <c r="AF135" s="145"/>
      <c r="AG135" s="148"/>
      <c r="AH135" s="148"/>
      <c r="AI135" s="148"/>
      <c r="AJ135" s="148"/>
    </row>
    <row r="136" spans="1:36" ht="12.75">
      <c r="A136" s="143">
        <v>26</v>
      </c>
      <c r="B136" s="143"/>
      <c r="C136" s="147" t="s">
        <v>454</v>
      </c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5" t="s">
        <v>453</v>
      </c>
      <c r="AD136" s="145"/>
      <c r="AE136" s="145"/>
      <c r="AF136" s="145"/>
      <c r="AG136" s="148"/>
      <c r="AH136" s="148"/>
      <c r="AI136" s="148"/>
      <c r="AJ136" s="148"/>
    </row>
    <row r="137" spans="1:36" ht="12.75">
      <c r="A137" s="143">
        <v>27</v>
      </c>
      <c r="B137" s="143"/>
      <c r="C137" s="147" t="s">
        <v>452</v>
      </c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5" t="s">
        <v>451</v>
      </c>
      <c r="AD137" s="145"/>
      <c r="AE137" s="145"/>
      <c r="AF137" s="145"/>
      <c r="AG137" s="149">
        <f>SUM(AG132:AJ136)</f>
        <v>0</v>
      </c>
      <c r="AH137" s="150"/>
      <c r="AI137" s="150"/>
      <c r="AJ137" s="151"/>
    </row>
    <row r="138" spans="1:36" ht="12.75">
      <c r="A138" s="143">
        <v>28</v>
      </c>
      <c r="B138" s="143"/>
      <c r="C138" s="144" t="s">
        <v>450</v>
      </c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5" t="s">
        <v>449</v>
      </c>
      <c r="AD138" s="145"/>
      <c r="AE138" s="145"/>
      <c r="AF138" s="145"/>
      <c r="AG138" s="146"/>
      <c r="AH138" s="146"/>
      <c r="AI138" s="146"/>
      <c r="AJ138" s="146"/>
    </row>
    <row r="139" spans="1:36" ht="12.75">
      <c r="A139" s="143">
        <v>29</v>
      </c>
      <c r="B139" s="143"/>
      <c r="C139" s="144" t="s">
        <v>448</v>
      </c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5" t="s">
        <v>447</v>
      </c>
      <c r="AD139" s="145"/>
      <c r="AE139" s="145"/>
      <c r="AF139" s="145"/>
      <c r="AG139" s="146"/>
      <c r="AH139" s="146"/>
      <c r="AI139" s="146"/>
      <c r="AJ139" s="146"/>
    </row>
    <row r="140" spans="1:36" ht="12.75">
      <c r="A140" s="136">
        <v>30</v>
      </c>
      <c r="B140" s="136"/>
      <c r="C140" s="137" t="s">
        <v>446</v>
      </c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8" t="s">
        <v>445</v>
      </c>
      <c r="AD140" s="138"/>
      <c r="AE140" s="138"/>
      <c r="AF140" s="138"/>
      <c r="AG140" s="139">
        <f>SUM(AG131,AG137:AJ139)</f>
        <v>6466729</v>
      </c>
      <c r="AH140" s="140"/>
      <c r="AI140" s="140"/>
      <c r="AJ140" s="140"/>
    </row>
    <row r="143" spans="1:36" ht="15.75">
      <c r="A143" s="135" t="s">
        <v>618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41">
        <f>SUM(AG140,AG103)</f>
        <v>104513387</v>
      </c>
      <c r="AH143" s="142"/>
      <c r="AI143" s="142"/>
      <c r="AJ143" s="142"/>
    </row>
  </sheetData>
  <sheetProtection/>
  <mergeCells count="526">
    <mergeCell ref="A4:AJ4"/>
    <mergeCell ref="A5:AJ5"/>
    <mergeCell ref="A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C75:AB75"/>
    <mergeCell ref="AC75:AF75"/>
    <mergeCell ref="AG75:AJ75"/>
    <mergeCell ref="A77:B77"/>
    <mergeCell ref="C77:AB77"/>
    <mergeCell ref="AC77:AF77"/>
    <mergeCell ref="AG77:AJ77"/>
    <mergeCell ref="AC76:AF76"/>
    <mergeCell ref="AG76:AJ76"/>
    <mergeCell ref="C76:AB76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C103:AF103"/>
    <mergeCell ref="AG103:AJ103"/>
    <mergeCell ref="A101:B101"/>
    <mergeCell ref="C101:AB101"/>
    <mergeCell ref="AC101:AF101"/>
    <mergeCell ref="AG101:AJ101"/>
    <mergeCell ref="A102:B102"/>
    <mergeCell ref="C102:AB102"/>
    <mergeCell ref="AC102:AF102"/>
    <mergeCell ref="AG102:AJ102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75:B75"/>
    <mergeCell ref="A3:AJ3"/>
    <mergeCell ref="A100:B100"/>
    <mergeCell ref="C100:AB100"/>
    <mergeCell ref="AC100:AF100"/>
    <mergeCell ref="AG100:AJ100"/>
    <mergeCell ref="A66:B66"/>
    <mergeCell ref="C66:AB66"/>
    <mergeCell ref="AC66:AF66"/>
    <mergeCell ref="AG66:AJ66"/>
    <mergeCell ref="A76:B76"/>
    <mergeCell ref="A106:AJ106"/>
    <mergeCell ref="A107:AJ107"/>
    <mergeCell ref="A108:AJ108"/>
    <mergeCell ref="A109:B109"/>
    <mergeCell ref="C109:AB109"/>
    <mergeCell ref="AC109:AF109"/>
    <mergeCell ref="AG109:AJ109"/>
    <mergeCell ref="A103:B103"/>
    <mergeCell ref="C103:AB103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14:B114"/>
    <mergeCell ref="C114:AB114"/>
    <mergeCell ref="AC114:AF114"/>
    <mergeCell ref="AG114:AJ114"/>
    <mergeCell ref="A115:B115"/>
    <mergeCell ref="C115:AB115"/>
    <mergeCell ref="AC115:AF115"/>
    <mergeCell ref="AG115:AJ115"/>
    <mergeCell ref="A116:B116"/>
    <mergeCell ref="C116:AB116"/>
    <mergeCell ref="AC116:AF116"/>
    <mergeCell ref="AG116:AJ116"/>
    <mergeCell ref="A117:B117"/>
    <mergeCell ref="C117:AB117"/>
    <mergeCell ref="AC117:AF117"/>
    <mergeCell ref="AG117:AJ117"/>
    <mergeCell ref="A118:B118"/>
    <mergeCell ref="C118:AB118"/>
    <mergeCell ref="AC118:AF118"/>
    <mergeCell ref="AG118:AJ118"/>
    <mergeCell ref="A119:B119"/>
    <mergeCell ref="C119:AB119"/>
    <mergeCell ref="AC119:AF119"/>
    <mergeCell ref="AG119:AJ119"/>
    <mergeCell ref="A120:B120"/>
    <mergeCell ref="C120:AB120"/>
    <mergeCell ref="AC120:AF120"/>
    <mergeCell ref="AG120:AJ120"/>
    <mergeCell ref="A121:B121"/>
    <mergeCell ref="C121:AB121"/>
    <mergeCell ref="AC121:AF121"/>
    <mergeCell ref="AG121:AJ121"/>
    <mergeCell ref="A122:B122"/>
    <mergeCell ref="C122:AB122"/>
    <mergeCell ref="AC122:AF122"/>
    <mergeCell ref="AG122:AJ122"/>
    <mergeCell ref="A123:B123"/>
    <mergeCell ref="C123:AB123"/>
    <mergeCell ref="AC123:AF123"/>
    <mergeCell ref="AG123:AJ123"/>
    <mergeCell ref="A124:B124"/>
    <mergeCell ref="C124:AB124"/>
    <mergeCell ref="AC124:AF124"/>
    <mergeCell ref="AG124:AJ124"/>
    <mergeCell ref="A125:B125"/>
    <mergeCell ref="C125:AB125"/>
    <mergeCell ref="AC125:AF125"/>
    <mergeCell ref="AG125:AJ125"/>
    <mergeCell ref="A126:B126"/>
    <mergeCell ref="C126:AB126"/>
    <mergeCell ref="AC126:AF126"/>
    <mergeCell ref="AG126:AJ126"/>
    <mergeCell ref="A127:B127"/>
    <mergeCell ref="C127:AB127"/>
    <mergeCell ref="AC127:AF127"/>
    <mergeCell ref="AG127:AJ127"/>
    <mergeCell ref="A128:B128"/>
    <mergeCell ref="C128:AB128"/>
    <mergeCell ref="AC128:AF128"/>
    <mergeCell ref="AG128:AJ128"/>
    <mergeCell ref="A129:B129"/>
    <mergeCell ref="C129:AB129"/>
    <mergeCell ref="AC129:AF129"/>
    <mergeCell ref="AG129:AJ129"/>
    <mergeCell ref="A130:B130"/>
    <mergeCell ref="C130:AB130"/>
    <mergeCell ref="AC130:AF130"/>
    <mergeCell ref="AG130:AJ130"/>
    <mergeCell ref="A131:B131"/>
    <mergeCell ref="C131:AB131"/>
    <mergeCell ref="AC131:AF131"/>
    <mergeCell ref="AG131:AJ131"/>
    <mergeCell ref="AG135:AJ135"/>
    <mergeCell ref="A132:B132"/>
    <mergeCell ref="C132:AB132"/>
    <mergeCell ref="AC132:AF132"/>
    <mergeCell ref="AG132:AJ132"/>
    <mergeCell ref="A133:B133"/>
    <mergeCell ref="C133:AB133"/>
    <mergeCell ref="AC133:AF133"/>
    <mergeCell ref="AG133:AJ133"/>
    <mergeCell ref="C137:AB137"/>
    <mergeCell ref="AC137:AF137"/>
    <mergeCell ref="AG137:AJ137"/>
    <mergeCell ref="A134:B134"/>
    <mergeCell ref="C134:AB134"/>
    <mergeCell ref="AC134:AF134"/>
    <mergeCell ref="AG134:AJ134"/>
    <mergeCell ref="A135:B135"/>
    <mergeCell ref="C135:AB135"/>
    <mergeCell ref="AC135:AF135"/>
    <mergeCell ref="AG138:AJ138"/>
    <mergeCell ref="A139:B139"/>
    <mergeCell ref="C139:AB139"/>
    <mergeCell ref="AC139:AF139"/>
    <mergeCell ref="AG139:AJ139"/>
    <mergeCell ref="A136:B136"/>
    <mergeCell ref="C136:AB136"/>
    <mergeCell ref="AC136:AF136"/>
    <mergeCell ref="AG136:AJ136"/>
    <mergeCell ref="A137:B137"/>
    <mergeCell ref="A1:AJ1"/>
    <mergeCell ref="A140:B140"/>
    <mergeCell ref="C140:AB140"/>
    <mergeCell ref="AC140:AF140"/>
    <mergeCell ref="AG140:AJ140"/>
    <mergeCell ref="A143:AF143"/>
    <mergeCell ref="AG143:AJ143"/>
    <mergeCell ref="A138:B138"/>
    <mergeCell ref="C138:AB138"/>
    <mergeCell ref="AC138:AF13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9:B1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7"/>
  <sheetViews>
    <sheetView tabSelected="1" view="pageBreakPreview" zoomScaleSheetLayoutView="100" zoomScalePageLayoutView="0" workbookViewId="0" topLeftCell="A1">
      <pane ySplit="8" topLeftCell="A30" activePane="bottomLeft" state="frozen"/>
      <selection pane="topLeft" activeCell="A1" sqref="A1"/>
      <selection pane="bottomLeft" activeCell="AG26" sqref="AG26:AJ26"/>
    </sheetView>
  </sheetViews>
  <sheetFormatPr defaultColWidth="9.140625" defaultRowHeight="12.75"/>
  <cols>
    <col min="1" max="28" width="2.7109375" style="72" customWidth="1"/>
    <col min="29" max="29" width="2.7109375" style="85" customWidth="1"/>
    <col min="30" max="31" width="2.7109375" style="72" customWidth="1"/>
    <col min="32" max="32" width="0.9921875" style="72" customWidth="1"/>
    <col min="33" max="35" width="2.7109375" style="72" customWidth="1"/>
    <col min="36" max="36" width="5.57421875" style="72" customWidth="1"/>
    <col min="37" max="46" width="2.7109375" style="72" customWidth="1"/>
    <col min="47" max="16384" width="9.140625" style="72" customWidth="1"/>
  </cols>
  <sheetData>
    <row r="1" spans="1:36" ht="15.75">
      <c r="A1" s="142" t="s">
        <v>616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</row>
    <row r="3" spans="1:36" ht="18">
      <c r="A3" s="205" t="s">
        <v>615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</row>
    <row r="4" spans="1:36" ht="39" customHeight="1">
      <c r="A4" s="158" t="s">
        <v>444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60"/>
    </row>
    <row r="5" spans="1:36" ht="19.5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3"/>
    </row>
    <row r="6" spans="1:36" ht="15.75" customHeight="1">
      <c r="A6" s="164" t="s">
        <v>291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</row>
    <row r="7" spans="1:36" ht="34.5" customHeight="1">
      <c r="A7" s="166" t="s">
        <v>290</v>
      </c>
      <c r="B7" s="167"/>
      <c r="C7" s="168" t="s">
        <v>289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70" t="s">
        <v>288</v>
      </c>
      <c r="AD7" s="169"/>
      <c r="AE7" s="169"/>
      <c r="AF7" s="169"/>
      <c r="AG7" s="167" t="s">
        <v>287</v>
      </c>
      <c r="AH7" s="213"/>
      <c r="AI7" s="213"/>
      <c r="AJ7" s="213"/>
    </row>
    <row r="8" spans="1:36" ht="12.75">
      <c r="A8" s="155" t="s">
        <v>286</v>
      </c>
      <c r="B8" s="155"/>
      <c r="C8" s="156" t="s">
        <v>285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 t="s">
        <v>284</v>
      </c>
      <c r="AD8" s="213"/>
      <c r="AE8" s="213"/>
      <c r="AF8" s="213"/>
      <c r="AG8" s="156" t="s">
        <v>283</v>
      </c>
      <c r="AH8" s="156"/>
      <c r="AI8" s="156"/>
      <c r="AJ8" s="156"/>
    </row>
    <row r="9" spans="1:37" s="75" customFormat="1" ht="12.75" customHeight="1">
      <c r="A9" s="143" t="s">
        <v>282</v>
      </c>
      <c r="B9" s="156"/>
      <c r="C9" s="199" t="s">
        <v>443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82" t="s">
        <v>442</v>
      </c>
      <c r="AD9" s="182"/>
      <c r="AE9" s="182"/>
      <c r="AF9" s="182"/>
      <c r="AG9" s="206">
        <v>16738561</v>
      </c>
      <c r="AH9" s="206"/>
      <c r="AI9" s="206"/>
      <c r="AJ9" s="206"/>
      <c r="AK9" s="72"/>
    </row>
    <row r="10" spans="1:37" s="75" customFormat="1" ht="12.75" customHeight="1">
      <c r="A10" s="143" t="s">
        <v>279</v>
      </c>
      <c r="B10" s="156"/>
      <c r="C10" s="145" t="s">
        <v>441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82" t="s">
        <v>440</v>
      </c>
      <c r="AD10" s="182"/>
      <c r="AE10" s="182"/>
      <c r="AF10" s="182"/>
      <c r="AG10" s="206"/>
      <c r="AH10" s="206"/>
      <c r="AI10" s="206"/>
      <c r="AJ10" s="206"/>
      <c r="AK10" s="72"/>
    </row>
    <row r="11" spans="1:37" s="75" customFormat="1" ht="25.5" customHeight="1">
      <c r="A11" s="143" t="s">
        <v>276</v>
      </c>
      <c r="B11" s="156"/>
      <c r="C11" s="145" t="s">
        <v>439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82" t="s">
        <v>438</v>
      </c>
      <c r="AD11" s="182"/>
      <c r="AE11" s="182"/>
      <c r="AF11" s="182"/>
      <c r="AG11" s="206">
        <v>8129680</v>
      </c>
      <c r="AH11" s="206"/>
      <c r="AI11" s="206"/>
      <c r="AJ11" s="206"/>
      <c r="AK11" s="72"/>
    </row>
    <row r="12" spans="1:36" ht="12.75" customHeight="1">
      <c r="A12" s="143" t="s">
        <v>273</v>
      </c>
      <c r="B12" s="156"/>
      <c r="C12" s="145" t="s">
        <v>437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82" t="s">
        <v>436</v>
      </c>
      <c r="AD12" s="182"/>
      <c r="AE12" s="182"/>
      <c r="AF12" s="182"/>
      <c r="AG12" s="206">
        <v>1800000</v>
      </c>
      <c r="AH12" s="206"/>
      <c r="AI12" s="206"/>
      <c r="AJ12" s="206"/>
    </row>
    <row r="13" spans="1:37" s="76" customFormat="1" ht="12.75" customHeight="1">
      <c r="A13" s="143" t="s">
        <v>270</v>
      </c>
      <c r="B13" s="156"/>
      <c r="C13" s="145" t="s">
        <v>435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82" t="s">
        <v>434</v>
      </c>
      <c r="AD13" s="182"/>
      <c r="AE13" s="182"/>
      <c r="AF13" s="182"/>
      <c r="AG13" s="212"/>
      <c r="AH13" s="212"/>
      <c r="AI13" s="212"/>
      <c r="AJ13" s="212"/>
      <c r="AK13" s="72"/>
    </row>
    <row r="14" spans="1:37" s="76" customFormat="1" ht="12.75" customHeight="1">
      <c r="A14" s="143" t="s">
        <v>267</v>
      </c>
      <c r="B14" s="156"/>
      <c r="C14" s="145" t="s">
        <v>433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82" t="s">
        <v>432</v>
      </c>
      <c r="AD14" s="182"/>
      <c r="AE14" s="182"/>
      <c r="AF14" s="182"/>
      <c r="AG14" s="212">
        <v>55360</v>
      </c>
      <c r="AH14" s="212"/>
      <c r="AI14" s="212"/>
      <c r="AJ14" s="212"/>
      <c r="AK14" s="72"/>
    </row>
    <row r="15" spans="1:36" ht="12.75" customHeight="1">
      <c r="A15" s="143" t="s">
        <v>264</v>
      </c>
      <c r="B15" s="156"/>
      <c r="C15" s="145" t="s">
        <v>431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82" t="s">
        <v>430</v>
      </c>
      <c r="AD15" s="182"/>
      <c r="AE15" s="182"/>
      <c r="AF15" s="182"/>
      <c r="AG15" s="139">
        <f>SUM(AG9:AJ14)</f>
        <v>26723601</v>
      </c>
      <c r="AH15" s="140"/>
      <c r="AI15" s="140"/>
      <c r="AJ15" s="140"/>
    </row>
    <row r="16" spans="1:36" ht="12.75" customHeight="1">
      <c r="A16" s="143" t="s">
        <v>261</v>
      </c>
      <c r="B16" s="156"/>
      <c r="C16" s="145" t="s">
        <v>429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82" t="s">
        <v>428</v>
      </c>
      <c r="AD16" s="182"/>
      <c r="AE16" s="182"/>
      <c r="AF16" s="182"/>
      <c r="AG16" s="206"/>
      <c r="AH16" s="206"/>
      <c r="AI16" s="206"/>
      <c r="AJ16" s="206"/>
    </row>
    <row r="17" spans="1:36" ht="25.5" customHeight="1">
      <c r="A17" s="143" t="s">
        <v>258</v>
      </c>
      <c r="B17" s="156"/>
      <c r="C17" s="145" t="s">
        <v>427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82" t="s">
        <v>426</v>
      </c>
      <c r="AD17" s="182"/>
      <c r="AE17" s="182"/>
      <c r="AF17" s="182"/>
      <c r="AG17" s="206"/>
      <c r="AH17" s="206"/>
      <c r="AI17" s="206"/>
      <c r="AJ17" s="206"/>
    </row>
    <row r="18" spans="1:36" ht="25.5" customHeight="1">
      <c r="A18" s="143" t="s">
        <v>255</v>
      </c>
      <c r="B18" s="156"/>
      <c r="C18" s="145" t="s">
        <v>425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82" t="s">
        <v>424</v>
      </c>
      <c r="AD18" s="182"/>
      <c r="AE18" s="182"/>
      <c r="AF18" s="182"/>
      <c r="AG18" s="206"/>
      <c r="AH18" s="206"/>
      <c r="AI18" s="206"/>
      <c r="AJ18" s="206"/>
    </row>
    <row r="19" spans="1:36" ht="25.5" customHeight="1">
      <c r="A19" s="143" t="s">
        <v>252</v>
      </c>
      <c r="B19" s="156"/>
      <c r="C19" s="145" t="s">
        <v>423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82" t="s">
        <v>422</v>
      </c>
      <c r="AD19" s="182"/>
      <c r="AE19" s="182"/>
      <c r="AF19" s="182"/>
      <c r="AG19" s="206"/>
      <c r="AH19" s="206"/>
      <c r="AI19" s="206"/>
      <c r="AJ19" s="206"/>
    </row>
    <row r="20" spans="1:36" ht="12.75" customHeight="1">
      <c r="A20" s="143" t="s">
        <v>249</v>
      </c>
      <c r="B20" s="156"/>
      <c r="C20" s="145" t="s">
        <v>421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82" t="s">
        <v>420</v>
      </c>
      <c r="AD20" s="182"/>
      <c r="AE20" s="182"/>
      <c r="AF20" s="182"/>
      <c r="AG20" s="206">
        <v>661583</v>
      </c>
      <c r="AH20" s="206"/>
      <c r="AI20" s="206"/>
      <c r="AJ20" s="206"/>
    </row>
    <row r="21" spans="1:36" ht="12.75" customHeight="1">
      <c r="A21" s="136" t="s">
        <v>246</v>
      </c>
      <c r="B21" s="168"/>
      <c r="C21" s="138" t="s">
        <v>419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72" t="s">
        <v>418</v>
      </c>
      <c r="AD21" s="172"/>
      <c r="AE21" s="172"/>
      <c r="AF21" s="172"/>
      <c r="AG21" s="139">
        <f>SUM(AG15:AJ20)</f>
        <v>27385184</v>
      </c>
      <c r="AH21" s="140"/>
      <c r="AI21" s="140"/>
      <c r="AJ21" s="140"/>
    </row>
    <row r="22" spans="1:37" ht="12.75" customHeight="1">
      <c r="A22" s="143" t="s">
        <v>243</v>
      </c>
      <c r="B22" s="156"/>
      <c r="C22" s="145" t="s">
        <v>417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82" t="s">
        <v>416</v>
      </c>
      <c r="AD22" s="182"/>
      <c r="AE22" s="182"/>
      <c r="AF22" s="182"/>
      <c r="AG22" s="206"/>
      <c r="AH22" s="206"/>
      <c r="AI22" s="206"/>
      <c r="AJ22" s="206"/>
      <c r="AK22" s="76"/>
    </row>
    <row r="23" spans="1:37" ht="25.5" customHeight="1">
      <c r="A23" s="143" t="s">
        <v>240</v>
      </c>
      <c r="B23" s="156"/>
      <c r="C23" s="145" t="s">
        <v>415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82" t="s">
        <v>414</v>
      </c>
      <c r="AD23" s="182"/>
      <c r="AE23" s="182"/>
      <c r="AF23" s="182"/>
      <c r="AG23" s="206"/>
      <c r="AH23" s="206"/>
      <c r="AI23" s="206"/>
      <c r="AJ23" s="206"/>
      <c r="AK23" s="76"/>
    </row>
    <row r="24" spans="1:36" ht="25.5" customHeight="1">
      <c r="A24" s="143" t="s">
        <v>237</v>
      </c>
      <c r="B24" s="156"/>
      <c r="C24" s="145" t="s">
        <v>413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82" t="s">
        <v>412</v>
      </c>
      <c r="AD24" s="182"/>
      <c r="AE24" s="182"/>
      <c r="AF24" s="182"/>
      <c r="AG24" s="206"/>
      <c r="AH24" s="206"/>
      <c r="AI24" s="206"/>
      <c r="AJ24" s="206"/>
    </row>
    <row r="25" spans="1:36" ht="25.5" customHeight="1">
      <c r="A25" s="143" t="s">
        <v>234</v>
      </c>
      <c r="B25" s="156"/>
      <c r="C25" s="145" t="s">
        <v>411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82" t="s">
        <v>410</v>
      </c>
      <c r="AD25" s="182"/>
      <c r="AE25" s="182"/>
      <c r="AF25" s="182"/>
      <c r="AG25" s="206"/>
      <c r="AH25" s="206"/>
      <c r="AI25" s="206"/>
      <c r="AJ25" s="206"/>
    </row>
    <row r="26" spans="1:36" ht="12.75" customHeight="1">
      <c r="A26" s="143" t="s">
        <v>231</v>
      </c>
      <c r="B26" s="156"/>
      <c r="C26" s="145" t="s">
        <v>409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82" t="s">
        <v>408</v>
      </c>
      <c r="AD26" s="182"/>
      <c r="AE26" s="182"/>
      <c r="AF26" s="182"/>
      <c r="AG26" s="255">
        <v>4024826</v>
      </c>
      <c r="AH26" s="255"/>
      <c r="AI26" s="255"/>
      <c r="AJ26" s="255"/>
    </row>
    <row r="27" spans="1:36" ht="12.75" customHeight="1">
      <c r="A27" s="136" t="s">
        <v>228</v>
      </c>
      <c r="B27" s="168"/>
      <c r="C27" s="138" t="s">
        <v>407</v>
      </c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72" t="s">
        <v>406</v>
      </c>
      <c r="AD27" s="172"/>
      <c r="AE27" s="172"/>
      <c r="AF27" s="172"/>
      <c r="AG27" s="139">
        <f>SUM(AG22:AJ26)</f>
        <v>4024826</v>
      </c>
      <c r="AH27" s="140"/>
      <c r="AI27" s="140"/>
      <c r="AJ27" s="140"/>
    </row>
    <row r="28" spans="1:37" ht="12.75" customHeight="1">
      <c r="A28" s="143" t="s">
        <v>225</v>
      </c>
      <c r="B28" s="156"/>
      <c r="C28" s="145" t="s">
        <v>405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82" t="s">
        <v>404</v>
      </c>
      <c r="AD28" s="182"/>
      <c r="AE28" s="182"/>
      <c r="AF28" s="182"/>
      <c r="AG28" s="206"/>
      <c r="AH28" s="206"/>
      <c r="AI28" s="206"/>
      <c r="AJ28" s="206"/>
      <c r="AK28" s="75"/>
    </row>
    <row r="29" spans="1:36" ht="12.75" customHeight="1">
      <c r="A29" s="143" t="s">
        <v>222</v>
      </c>
      <c r="B29" s="156"/>
      <c r="C29" s="145" t="s">
        <v>403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82" t="s">
        <v>402</v>
      </c>
      <c r="AD29" s="182"/>
      <c r="AE29" s="182"/>
      <c r="AF29" s="182"/>
      <c r="AG29" s="206"/>
      <c r="AH29" s="206"/>
      <c r="AI29" s="206"/>
      <c r="AJ29" s="206"/>
    </row>
    <row r="30" spans="1:37" s="85" customFormat="1" ht="12.75" customHeight="1">
      <c r="A30" s="143" t="s">
        <v>219</v>
      </c>
      <c r="B30" s="156"/>
      <c r="C30" s="145" t="s">
        <v>401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82" t="s">
        <v>400</v>
      </c>
      <c r="AD30" s="182"/>
      <c r="AE30" s="182"/>
      <c r="AF30" s="182"/>
      <c r="AG30" s="152">
        <f>SUM(AG28:AJ29)</f>
        <v>0</v>
      </c>
      <c r="AH30" s="153"/>
      <c r="AI30" s="153"/>
      <c r="AJ30" s="153"/>
      <c r="AK30" s="72"/>
    </row>
    <row r="31" spans="1:36" ht="12.75" customHeight="1">
      <c r="A31" s="143" t="s">
        <v>216</v>
      </c>
      <c r="B31" s="156"/>
      <c r="C31" s="145" t="s">
        <v>399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82" t="s">
        <v>398</v>
      </c>
      <c r="AD31" s="182"/>
      <c r="AE31" s="182"/>
      <c r="AF31" s="182"/>
      <c r="AG31" s="206"/>
      <c r="AH31" s="206"/>
      <c r="AI31" s="206"/>
      <c r="AJ31" s="206"/>
    </row>
    <row r="32" spans="1:36" ht="12.75" customHeight="1">
      <c r="A32" s="143" t="s">
        <v>213</v>
      </c>
      <c r="B32" s="156"/>
      <c r="C32" s="145" t="s">
        <v>397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82" t="s">
        <v>396</v>
      </c>
      <c r="AD32" s="182"/>
      <c r="AE32" s="182"/>
      <c r="AF32" s="182"/>
      <c r="AG32" s="206"/>
      <c r="AH32" s="206"/>
      <c r="AI32" s="206"/>
      <c r="AJ32" s="206"/>
    </row>
    <row r="33" spans="1:36" ht="12.75" customHeight="1">
      <c r="A33" s="143" t="s">
        <v>210</v>
      </c>
      <c r="B33" s="156"/>
      <c r="C33" s="145" t="s">
        <v>395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82" t="s">
        <v>394</v>
      </c>
      <c r="AD33" s="182"/>
      <c r="AE33" s="182"/>
      <c r="AF33" s="182"/>
      <c r="AG33" s="206">
        <v>900000</v>
      </c>
      <c r="AH33" s="206"/>
      <c r="AI33" s="206"/>
      <c r="AJ33" s="206"/>
    </row>
    <row r="34" spans="1:36" ht="12.75" customHeight="1">
      <c r="A34" s="143" t="s">
        <v>207</v>
      </c>
      <c r="B34" s="156"/>
      <c r="C34" s="145" t="s">
        <v>393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82" t="s">
        <v>392</v>
      </c>
      <c r="AD34" s="182"/>
      <c r="AE34" s="182"/>
      <c r="AF34" s="182"/>
      <c r="AG34" s="206">
        <v>1300000</v>
      </c>
      <c r="AH34" s="206"/>
      <c r="AI34" s="206"/>
      <c r="AJ34" s="206"/>
    </row>
    <row r="35" spans="1:36" ht="12.75" customHeight="1">
      <c r="A35" s="143" t="s">
        <v>204</v>
      </c>
      <c r="B35" s="156"/>
      <c r="C35" s="145" t="s">
        <v>391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82" t="s">
        <v>390</v>
      </c>
      <c r="AD35" s="182"/>
      <c r="AE35" s="182"/>
      <c r="AF35" s="182"/>
      <c r="AG35" s="206"/>
      <c r="AH35" s="206"/>
      <c r="AI35" s="206"/>
      <c r="AJ35" s="206"/>
    </row>
    <row r="36" spans="1:36" ht="12.75" customHeight="1">
      <c r="A36" s="143" t="s">
        <v>201</v>
      </c>
      <c r="B36" s="156"/>
      <c r="C36" s="145" t="s">
        <v>389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82" t="s">
        <v>388</v>
      </c>
      <c r="AD36" s="182"/>
      <c r="AE36" s="182"/>
      <c r="AF36" s="182"/>
      <c r="AG36" s="206"/>
      <c r="AH36" s="206"/>
      <c r="AI36" s="206"/>
      <c r="AJ36" s="206"/>
    </row>
    <row r="37" spans="1:36" ht="12.75" customHeight="1">
      <c r="A37" s="143" t="s">
        <v>198</v>
      </c>
      <c r="B37" s="156"/>
      <c r="C37" s="145" t="s">
        <v>387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82" t="s">
        <v>386</v>
      </c>
      <c r="AD37" s="182"/>
      <c r="AE37" s="182"/>
      <c r="AF37" s="182"/>
      <c r="AG37" s="206">
        <v>650000</v>
      </c>
      <c r="AH37" s="206"/>
      <c r="AI37" s="206"/>
      <c r="AJ37" s="206"/>
    </row>
    <row r="38" spans="1:36" ht="12.75" customHeight="1">
      <c r="A38" s="143" t="s">
        <v>195</v>
      </c>
      <c r="B38" s="156"/>
      <c r="C38" s="145" t="s">
        <v>385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82" t="s">
        <v>384</v>
      </c>
      <c r="AD38" s="182"/>
      <c r="AE38" s="182"/>
      <c r="AF38" s="182"/>
      <c r="AG38" s="206">
        <v>400000</v>
      </c>
      <c r="AH38" s="206"/>
      <c r="AI38" s="206"/>
      <c r="AJ38" s="206"/>
    </row>
    <row r="39" spans="1:37" ht="12.75" customHeight="1">
      <c r="A39" s="143" t="s">
        <v>192</v>
      </c>
      <c r="B39" s="156"/>
      <c r="C39" s="145" t="s">
        <v>383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82" t="s">
        <v>382</v>
      </c>
      <c r="AD39" s="182"/>
      <c r="AE39" s="182"/>
      <c r="AF39" s="182"/>
      <c r="AG39" s="152">
        <f>SUM(AG34:AJ38)</f>
        <v>2350000</v>
      </c>
      <c r="AH39" s="153"/>
      <c r="AI39" s="153"/>
      <c r="AJ39" s="153"/>
      <c r="AK39" s="85"/>
    </row>
    <row r="40" spans="1:36" ht="12.75" customHeight="1">
      <c r="A40" s="143" t="s">
        <v>189</v>
      </c>
      <c r="B40" s="156"/>
      <c r="C40" s="145" t="s">
        <v>381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82" t="s">
        <v>380</v>
      </c>
      <c r="AD40" s="182"/>
      <c r="AE40" s="182"/>
      <c r="AF40" s="182"/>
      <c r="AG40" s="206"/>
      <c r="AH40" s="206"/>
      <c r="AI40" s="206"/>
      <c r="AJ40" s="206"/>
    </row>
    <row r="41" spans="1:36" ht="12.75" customHeight="1">
      <c r="A41" s="136" t="s">
        <v>186</v>
      </c>
      <c r="B41" s="168"/>
      <c r="C41" s="138" t="s">
        <v>379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72" t="s">
        <v>378</v>
      </c>
      <c r="AD41" s="172"/>
      <c r="AE41" s="172"/>
      <c r="AF41" s="172"/>
      <c r="AG41" s="139">
        <f>SUM(AG30,AG31:AJ33,AG39,AG40)</f>
        <v>3250000</v>
      </c>
      <c r="AH41" s="140"/>
      <c r="AI41" s="140"/>
      <c r="AJ41" s="140"/>
    </row>
    <row r="42" spans="1:36" ht="12.75" customHeight="1">
      <c r="A42" s="143" t="s">
        <v>183</v>
      </c>
      <c r="B42" s="156"/>
      <c r="C42" s="144" t="s">
        <v>377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82" t="s">
        <v>376</v>
      </c>
      <c r="AD42" s="182"/>
      <c r="AE42" s="182"/>
      <c r="AF42" s="182"/>
      <c r="AG42" s="206"/>
      <c r="AH42" s="206"/>
      <c r="AI42" s="206"/>
      <c r="AJ42" s="206"/>
    </row>
    <row r="43" spans="1:36" ht="12.75" customHeight="1">
      <c r="A43" s="143" t="s">
        <v>180</v>
      </c>
      <c r="B43" s="156"/>
      <c r="C43" s="144" t="s">
        <v>375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82" t="s">
        <v>374</v>
      </c>
      <c r="AD43" s="182"/>
      <c r="AE43" s="182"/>
      <c r="AF43" s="182"/>
      <c r="AG43" s="206"/>
      <c r="AH43" s="206"/>
      <c r="AI43" s="206"/>
      <c r="AJ43" s="206"/>
    </row>
    <row r="44" spans="1:36" ht="12.75" customHeight="1">
      <c r="A44" s="143" t="s">
        <v>177</v>
      </c>
      <c r="B44" s="156"/>
      <c r="C44" s="144" t="s">
        <v>373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82" t="s">
        <v>372</v>
      </c>
      <c r="AD44" s="182"/>
      <c r="AE44" s="182"/>
      <c r="AF44" s="182"/>
      <c r="AG44" s="206">
        <v>600000</v>
      </c>
      <c r="AH44" s="206"/>
      <c r="AI44" s="206"/>
      <c r="AJ44" s="206"/>
    </row>
    <row r="45" spans="1:36" ht="12.75" customHeight="1">
      <c r="A45" s="143" t="s">
        <v>174</v>
      </c>
      <c r="B45" s="156"/>
      <c r="C45" s="144" t="s">
        <v>371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82" t="s">
        <v>370</v>
      </c>
      <c r="AD45" s="182"/>
      <c r="AE45" s="182"/>
      <c r="AF45" s="182"/>
      <c r="AG45" s="255">
        <v>2140400</v>
      </c>
      <c r="AH45" s="255"/>
      <c r="AI45" s="255"/>
      <c r="AJ45" s="255"/>
    </row>
    <row r="46" spans="1:36" ht="12.75" customHeight="1">
      <c r="A46" s="143" t="s">
        <v>171</v>
      </c>
      <c r="B46" s="156"/>
      <c r="C46" s="144" t="s">
        <v>369</v>
      </c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82" t="s">
        <v>368</v>
      </c>
      <c r="AD46" s="182"/>
      <c r="AE46" s="182"/>
      <c r="AF46" s="182"/>
      <c r="AG46" s="206">
        <v>1540000</v>
      </c>
      <c r="AH46" s="206"/>
      <c r="AI46" s="206"/>
      <c r="AJ46" s="206"/>
    </row>
    <row r="47" spans="1:36" ht="12.75" customHeight="1">
      <c r="A47" s="143" t="s">
        <v>168</v>
      </c>
      <c r="B47" s="156"/>
      <c r="C47" s="144" t="s">
        <v>367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82" t="s">
        <v>366</v>
      </c>
      <c r="AD47" s="182"/>
      <c r="AE47" s="182"/>
      <c r="AF47" s="182"/>
      <c r="AG47" s="206">
        <v>1160000</v>
      </c>
      <c r="AH47" s="206"/>
      <c r="AI47" s="206"/>
      <c r="AJ47" s="206"/>
    </row>
    <row r="48" spans="1:36" ht="12.75" customHeight="1">
      <c r="A48" s="143" t="s">
        <v>165</v>
      </c>
      <c r="B48" s="156"/>
      <c r="C48" s="144" t="s">
        <v>365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82" t="s">
        <v>364</v>
      </c>
      <c r="AD48" s="182"/>
      <c r="AE48" s="182"/>
      <c r="AF48" s="182"/>
      <c r="AG48" s="206"/>
      <c r="AH48" s="206"/>
      <c r="AI48" s="206"/>
      <c r="AJ48" s="206"/>
    </row>
    <row r="49" spans="1:36" ht="12.75" customHeight="1">
      <c r="A49" s="143" t="s">
        <v>162</v>
      </c>
      <c r="B49" s="143"/>
      <c r="C49" s="144" t="s">
        <v>363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82" t="s">
        <v>362</v>
      </c>
      <c r="AD49" s="182"/>
      <c r="AE49" s="182"/>
      <c r="AF49" s="182"/>
      <c r="AG49" s="206"/>
      <c r="AH49" s="206"/>
      <c r="AI49" s="206"/>
      <c r="AJ49" s="206"/>
    </row>
    <row r="50" spans="1:36" ht="12.75" customHeight="1">
      <c r="A50" s="143">
        <v>42</v>
      </c>
      <c r="B50" s="143"/>
      <c r="C50" s="144" t="s">
        <v>361</v>
      </c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82" t="s">
        <v>360</v>
      </c>
      <c r="AD50" s="182"/>
      <c r="AE50" s="182"/>
      <c r="AF50" s="182"/>
      <c r="AG50" s="206"/>
      <c r="AH50" s="206"/>
      <c r="AI50" s="206"/>
      <c r="AJ50" s="206"/>
    </row>
    <row r="51" spans="1:36" ht="12.75" customHeight="1">
      <c r="A51" s="143">
        <v>43</v>
      </c>
      <c r="B51" s="143"/>
      <c r="C51" s="144" t="s">
        <v>359</v>
      </c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82" t="s">
        <v>358</v>
      </c>
      <c r="AD51" s="182"/>
      <c r="AE51" s="182"/>
      <c r="AF51" s="182"/>
      <c r="AG51" s="152">
        <f>SUM(AG49:AJ50)</f>
        <v>0</v>
      </c>
      <c r="AH51" s="153"/>
      <c r="AI51" s="153"/>
      <c r="AJ51" s="153"/>
    </row>
    <row r="52" spans="1:36" ht="12.75" customHeight="1">
      <c r="A52" s="143">
        <v>44</v>
      </c>
      <c r="B52" s="143"/>
      <c r="C52" s="144" t="s">
        <v>357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82" t="s">
        <v>356</v>
      </c>
      <c r="AD52" s="182"/>
      <c r="AE52" s="182"/>
      <c r="AF52" s="182"/>
      <c r="AG52" s="206"/>
      <c r="AH52" s="206"/>
      <c r="AI52" s="206"/>
      <c r="AJ52" s="206"/>
    </row>
    <row r="53" spans="1:36" ht="12.75" customHeight="1">
      <c r="A53" s="143">
        <v>45</v>
      </c>
      <c r="B53" s="143"/>
      <c r="C53" s="144" t="s">
        <v>355</v>
      </c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82" t="s">
        <v>354</v>
      </c>
      <c r="AD53" s="182"/>
      <c r="AE53" s="182"/>
      <c r="AF53" s="182"/>
      <c r="AG53" s="206"/>
      <c r="AH53" s="206"/>
      <c r="AI53" s="206"/>
      <c r="AJ53" s="206"/>
    </row>
    <row r="54" spans="1:36" ht="12.75" customHeight="1">
      <c r="A54" s="143" t="s">
        <v>147</v>
      </c>
      <c r="B54" s="156"/>
      <c r="C54" s="144" t="s">
        <v>353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82" t="s">
        <v>352</v>
      </c>
      <c r="AD54" s="182"/>
      <c r="AE54" s="182"/>
      <c r="AF54" s="182"/>
      <c r="AG54" s="152">
        <f>SUM(AG52:AJ53)</f>
        <v>0</v>
      </c>
      <c r="AH54" s="153"/>
      <c r="AI54" s="153"/>
      <c r="AJ54" s="153"/>
    </row>
    <row r="55" spans="1:36" ht="12.75" customHeight="1">
      <c r="A55" s="143" t="s">
        <v>144</v>
      </c>
      <c r="B55" s="143"/>
      <c r="C55" s="144" t="s">
        <v>351</v>
      </c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82" t="s">
        <v>350</v>
      </c>
      <c r="AD55" s="182"/>
      <c r="AE55" s="182"/>
      <c r="AF55" s="182"/>
      <c r="AG55" s="206"/>
      <c r="AH55" s="206"/>
      <c r="AI55" s="206"/>
      <c r="AJ55" s="206"/>
    </row>
    <row r="56" spans="1:36" ht="12.75" customHeight="1">
      <c r="A56" s="143" t="s">
        <v>141</v>
      </c>
      <c r="B56" s="143"/>
      <c r="C56" s="144" t="s">
        <v>349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82" t="s">
        <v>348</v>
      </c>
      <c r="AD56" s="182"/>
      <c r="AE56" s="182"/>
      <c r="AF56" s="182"/>
      <c r="AG56" s="206"/>
      <c r="AH56" s="206"/>
      <c r="AI56" s="206"/>
      <c r="AJ56" s="206"/>
    </row>
    <row r="57" spans="1:36" ht="12.75" customHeight="1">
      <c r="A57" s="136" t="s">
        <v>138</v>
      </c>
      <c r="B57" s="136"/>
      <c r="C57" s="214" t="s">
        <v>595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172" t="s">
        <v>347</v>
      </c>
      <c r="AD57" s="172"/>
      <c r="AE57" s="172"/>
      <c r="AF57" s="172"/>
      <c r="AG57" s="204">
        <f>SUM(AG42:AJ48,AG51,AG54:AJ56)</f>
        <v>5440400</v>
      </c>
      <c r="AH57" s="210"/>
      <c r="AI57" s="210"/>
      <c r="AJ57" s="211"/>
    </row>
    <row r="58" spans="1:36" ht="12.75" customHeight="1">
      <c r="A58" s="143" t="s">
        <v>135</v>
      </c>
      <c r="B58" s="143"/>
      <c r="C58" s="144" t="s">
        <v>346</v>
      </c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82" t="s">
        <v>345</v>
      </c>
      <c r="AD58" s="182"/>
      <c r="AE58" s="182"/>
      <c r="AF58" s="182"/>
      <c r="AG58" s="206"/>
      <c r="AH58" s="206"/>
      <c r="AI58" s="206"/>
      <c r="AJ58" s="206"/>
    </row>
    <row r="59" spans="1:36" ht="12.75" customHeight="1">
      <c r="A59" s="143" t="s">
        <v>132</v>
      </c>
      <c r="B59" s="143"/>
      <c r="C59" s="144" t="s">
        <v>344</v>
      </c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82" t="s">
        <v>343</v>
      </c>
      <c r="AD59" s="182"/>
      <c r="AE59" s="182"/>
      <c r="AF59" s="182"/>
      <c r="AG59" s="206">
        <v>240000</v>
      </c>
      <c r="AH59" s="206"/>
      <c r="AI59" s="206"/>
      <c r="AJ59" s="206"/>
    </row>
    <row r="60" spans="1:36" ht="12.75" customHeight="1">
      <c r="A60" s="143" t="s">
        <v>129</v>
      </c>
      <c r="B60" s="143"/>
      <c r="C60" s="144" t="s">
        <v>342</v>
      </c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82" t="s">
        <v>341</v>
      </c>
      <c r="AD60" s="182"/>
      <c r="AE60" s="182"/>
      <c r="AF60" s="182"/>
      <c r="AG60" s="206"/>
      <c r="AH60" s="206"/>
      <c r="AI60" s="206"/>
      <c r="AJ60" s="206"/>
    </row>
    <row r="61" spans="1:36" ht="12.75" customHeight="1">
      <c r="A61" s="143" t="s">
        <v>126</v>
      </c>
      <c r="B61" s="143"/>
      <c r="C61" s="144" t="s">
        <v>340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82" t="s">
        <v>339</v>
      </c>
      <c r="AD61" s="182"/>
      <c r="AE61" s="182"/>
      <c r="AF61" s="182"/>
      <c r="AG61" s="206"/>
      <c r="AH61" s="206"/>
      <c r="AI61" s="206"/>
      <c r="AJ61" s="206"/>
    </row>
    <row r="62" spans="1:36" ht="12.75" customHeight="1">
      <c r="A62" s="143" t="s">
        <v>123</v>
      </c>
      <c r="B62" s="143"/>
      <c r="C62" s="144" t="s">
        <v>338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82" t="s">
        <v>337</v>
      </c>
      <c r="AD62" s="182"/>
      <c r="AE62" s="182"/>
      <c r="AF62" s="182"/>
      <c r="AG62" s="206"/>
      <c r="AH62" s="206"/>
      <c r="AI62" s="206"/>
      <c r="AJ62" s="206"/>
    </row>
    <row r="63" spans="1:36" ht="12.75" customHeight="1">
      <c r="A63" s="136" t="s">
        <v>120</v>
      </c>
      <c r="B63" s="136"/>
      <c r="C63" s="138" t="s">
        <v>596</v>
      </c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72" t="s">
        <v>336</v>
      </c>
      <c r="AD63" s="172"/>
      <c r="AE63" s="172"/>
      <c r="AF63" s="172"/>
      <c r="AG63" s="204">
        <f>SUM(AG58:AJ62)</f>
        <v>240000</v>
      </c>
      <c r="AH63" s="210"/>
      <c r="AI63" s="210"/>
      <c r="AJ63" s="211"/>
    </row>
    <row r="64" spans="1:36" ht="25.5" customHeight="1">
      <c r="A64" s="143" t="s">
        <v>335</v>
      </c>
      <c r="B64" s="143"/>
      <c r="C64" s="144" t="s">
        <v>334</v>
      </c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82" t="s">
        <v>333</v>
      </c>
      <c r="AD64" s="182"/>
      <c r="AE64" s="182"/>
      <c r="AF64" s="182"/>
      <c r="AG64" s="206"/>
      <c r="AH64" s="206"/>
      <c r="AI64" s="206"/>
      <c r="AJ64" s="206"/>
    </row>
    <row r="65" spans="1:36" ht="25.5" customHeight="1">
      <c r="A65" s="143" t="s">
        <v>332</v>
      </c>
      <c r="B65" s="143"/>
      <c r="C65" s="144" t="s">
        <v>331</v>
      </c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82" t="s">
        <v>330</v>
      </c>
      <c r="AD65" s="182"/>
      <c r="AE65" s="182"/>
      <c r="AF65" s="182"/>
      <c r="AG65" s="206"/>
      <c r="AH65" s="206"/>
      <c r="AI65" s="206"/>
      <c r="AJ65" s="206"/>
    </row>
    <row r="66" spans="1:36" ht="25.5" customHeight="1">
      <c r="A66" s="143" t="s">
        <v>329</v>
      </c>
      <c r="B66" s="143"/>
      <c r="C66" s="144" t="s">
        <v>328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82" t="s">
        <v>327</v>
      </c>
      <c r="AD66" s="182"/>
      <c r="AE66" s="182"/>
      <c r="AF66" s="182"/>
      <c r="AG66" s="206"/>
      <c r="AH66" s="206"/>
      <c r="AI66" s="206"/>
      <c r="AJ66" s="206"/>
    </row>
    <row r="67" spans="1:36" ht="25.5" customHeight="1">
      <c r="A67" s="143" t="s">
        <v>326</v>
      </c>
      <c r="B67" s="143"/>
      <c r="C67" s="145" t="s">
        <v>325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82" t="s">
        <v>324</v>
      </c>
      <c r="AD67" s="182"/>
      <c r="AE67" s="182"/>
      <c r="AF67" s="182"/>
      <c r="AG67" s="206"/>
      <c r="AH67" s="206"/>
      <c r="AI67" s="206"/>
      <c r="AJ67" s="206"/>
    </row>
    <row r="68" spans="1:36" ht="12.75" customHeight="1">
      <c r="A68" s="143" t="s">
        <v>323</v>
      </c>
      <c r="B68" s="143"/>
      <c r="C68" s="144" t="s">
        <v>322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82" t="s">
        <v>321</v>
      </c>
      <c r="AD68" s="182"/>
      <c r="AE68" s="182"/>
      <c r="AF68" s="182"/>
      <c r="AG68" s="206"/>
      <c r="AH68" s="206"/>
      <c r="AI68" s="206"/>
      <c r="AJ68" s="206"/>
    </row>
    <row r="69" spans="1:36" ht="12.75" customHeight="1">
      <c r="A69" s="136" t="s">
        <v>320</v>
      </c>
      <c r="B69" s="136"/>
      <c r="C69" s="138" t="s">
        <v>319</v>
      </c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72" t="s">
        <v>318</v>
      </c>
      <c r="AD69" s="172"/>
      <c r="AE69" s="172"/>
      <c r="AF69" s="172"/>
      <c r="AG69" s="207">
        <f>SUM(AG64:AJ68)</f>
        <v>0</v>
      </c>
      <c r="AH69" s="208"/>
      <c r="AI69" s="208"/>
      <c r="AJ69" s="209"/>
    </row>
    <row r="70" spans="1:36" ht="25.5" customHeight="1">
      <c r="A70" s="143" t="s">
        <v>317</v>
      </c>
      <c r="B70" s="143"/>
      <c r="C70" s="144" t="s">
        <v>316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82" t="s">
        <v>315</v>
      </c>
      <c r="AD70" s="182"/>
      <c r="AE70" s="182"/>
      <c r="AF70" s="182"/>
      <c r="AG70" s="206"/>
      <c r="AH70" s="206"/>
      <c r="AI70" s="206"/>
      <c r="AJ70" s="206"/>
    </row>
    <row r="71" spans="1:36" ht="25.5" customHeight="1">
      <c r="A71" s="143" t="s">
        <v>314</v>
      </c>
      <c r="B71" s="143"/>
      <c r="C71" s="145" t="s">
        <v>313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82" t="s">
        <v>312</v>
      </c>
      <c r="AD71" s="182"/>
      <c r="AE71" s="182"/>
      <c r="AF71" s="182"/>
      <c r="AG71" s="206"/>
      <c r="AH71" s="206"/>
      <c r="AI71" s="206"/>
      <c r="AJ71" s="206"/>
    </row>
    <row r="72" spans="1:36" ht="25.5" customHeight="1">
      <c r="A72" s="143" t="s">
        <v>311</v>
      </c>
      <c r="B72" s="143"/>
      <c r="C72" s="145" t="s">
        <v>310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82" t="s">
        <v>309</v>
      </c>
      <c r="AD72" s="182"/>
      <c r="AE72" s="182"/>
      <c r="AF72" s="182"/>
      <c r="AG72" s="206"/>
      <c r="AH72" s="206"/>
      <c r="AI72" s="206"/>
      <c r="AJ72" s="206"/>
    </row>
    <row r="73" spans="1:36" ht="25.5" customHeight="1">
      <c r="A73" s="143" t="s">
        <v>308</v>
      </c>
      <c r="B73" s="143"/>
      <c r="C73" s="145" t="s">
        <v>307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82" t="s">
        <v>306</v>
      </c>
      <c r="AD73" s="182"/>
      <c r="AE73" s="182"/>
      <c r="AF73" s="182"/>
      <c r="AG73" s="206"/>
      <c r="AH73" s="206"/>
      <c r="AI73" s="206"/>
      <c r="AJ73" s="206"/>
    </row>
    <row r="74" spans="1:36" ht="12.75" customHeight="1">
      <c r="A74" s="143" t="s">
        <v>305</v>
      </c>
      <c r="B74" s="143"/>
      <c r="C74" s="144" t="s">
        <v>304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82" t="s">
        <v>303</v>
      </c>
      <c r="AD74" s="182"/>
      <c r="AE74" s="182"/>
      <c r="AF74" s="182"/>
      <c r="AG74" s="206"/>
      <c r="AH74" s="206"/>
      <c r="AI74" s="206"/>
      <c r="AJ74" s="206"/>
    </row>
    <row r="75" spans="1:36" ht="12.75" customHeight="1">
      <c r="A75" s="136" t="s">
        <v>302</v>
      </c>
      <c r="B75" s="136"/>
      <c r="C75" s="138" t="s">
        <v>597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72" t="s">
        <v>301</v>
      </c>
      <c r="AD75" s="172"/>
      <c r="AE75" s="172"/>
      <c r="AF75" s="172"/>
      <c r="AG75" s="152">
        <f>SUM(AG70:AJ74)</f>
        <v>0</v>
      </c>
      <c r="AH75" s="153"/>
      <c r="AI75" s="153"/>
      <c r="AJ75" s="153"/>
    </row>
    <row r="76" spans="1:36" ht="12.75" customHeight="1">
      <c r="A76" s="136" t="s">
        <v>300</v>
      </c>
      <c r="B76" s="136"/>
      <c r="C76" s="180" t="s">
        <v>299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72" t="s">
        <v>298</v>
      </c>
      <c r="AD76" s="172"/>
      <c r="AE76" s="172"/>
      <c r="AF76" s="172"/>
      <c r="AG76" s="139">
        <f>SUM(AG21,AG27,AG41,AG57,AG63,AG69,AG75)</f>
        <v>40340410</v>
      </c>
      <c r="AH76" s="140"/>
      <c r="AI76" s="140"/>
      <c r="AJ76" s="140"/>
    </row>
    <row r="80" spans="1:36" ht="12.75">
      <c r="A80" s="158" t="s">
        <v>566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60"/>
    </row>
    <row r="81" spans="1:36" ht="12.75">
      <c r="A81" s="161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3"/>
    </row>
    <row r="82" spans="1:36" ht="12.75">
      <c r="A82" s="164" t="s">
        <v>291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</row>
    <row r="83" spans="1:36" ht="12.75">
      <c r="A83" s="166" t="s">
        <v>290</v>
      </c>
      <c r="B83" s="167"/>
      <c r="C83" s="168" t="s">
        <v>289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70" t="s">
        <v>288</v>
      </c>
      <c r="AD83" s="169"/>
      <c r="AE83" s="169"/>
      <c r="AF83" s="169"/>
      <c r="AG83" s="167" t="s">
        <v>287</v>
      </c>
      <c r="AH83" s="169"/>
      <c r="AI83" s="169"/>
      <c r="AJ83" s="169"/>
    </row>
    <row r="84" spans="1:36" ht="12.75">
      <c r="A84" s="155" t="s">
        <v>286</v>
      </c>
      <c r="B84" s="155"/>
      <c r="C84" s="156" t="s">
        <v>285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 t="s">
        <v>284</v>
      </c>
      <c r="AD84" s="156"/>
      <c r="AE84" s="156"/>
      <c r="AF84" s="156"/>
      <c r="AG84" s="156" t="s">
        <v>283</v>
      </c>
      <c r="AH84" s="156"/>
      <c r="AI84" s="156"/>
      <c r="AJ84" s="156"/>
    </row>
    <row r="85" spans="1:36" ht="12.75">
      <c r="A85" s="143" t="s">
        <v>282</v>
      </c>
      <c r="B85" s="143"/>
      <c r="C85" s="147" t="s">
        <v>565</v>
      </c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5" t="s">
        <v>564</v>
      </c>
      <c r="AD85" s="145"/>
      <c r="AE85" s="145"/>
      <c r="AF85" s="145"/>
      <c r="AG85" s="146"/>
      <c r="AH85" s="146"/>
      <c r="AI85" s="146"/>
      <c r="AJ85" s="146"/>
    </row>
    <row r="86" spans="1:36" ht="12.75">
      <c r="A86" s="143" t="s">
        <v>279</v>
      </c>
      <c r="B86" s="143"/>
      <c r="C86" s="144" t="s">
        <v>563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5" t="s">
        <v>562</v>
      </c>
      <c r="AD86" s="145"/>
      <c r="AE86" s="145"/>
      <c r="AF86" s="145"/>
      <c r="AG86" s="146"/>
      <c r="AH86" s="146"/>
      <c r="AI86" s="146"/>
      <c r="AJ86" s="146"/>
    </row>
    <row r="87" spans="1:36" ht="12.75">
      <c r="A87" s="143" t="s">
        <v>276</v>
      </c>
      <c r="B87" s="143"/>
      <c r="C87" s="147" t="s">
        <v>561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5" t="s">
        <v>560</v>
      </c>
      <c r="AD87" s="145"/>
      <c r="AE87" s="145"/>
      <c r="AF87" s="145"/>
      <c r="AG87" s="146">
        <v>5400000</v>
      </c>
      <c r="AH87" s="146"/>
      <c r="AI87" s="146"/>
      <c r="AJ87" s="146"/>
    </row>
    <row r="88" spans="1:36" ht="12.75">
      <c r="A88" s="143" t="s">
        <v>273</v>
      </c>
      <c r="B88" s="143"/>
      <c r="C88" s="144" t="s">
        <v>559</v>
      </c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5" t="s">
        <v>558</v>
      </c>
      <c r="AD88" s="145"/>
      <c r="AE88" s="145"/>
      <c r="AF88" s="145"/>
      <c r="AG88" s="152">
        <f>SUM(AG85:AJ87)</f>
        <v>5400000</v>
      </c>
      <c r="AH88" s="153"/>
      <c r="AI88" s="153"/>
      <c r="AJ88" s="153"/>
    </row>
    <row r="89" spans="1:36" ht="12.75">
      <c r="A89" s="143" t="s">
        <v>270</v>
      </c>
      <c r="B89" s="143"/>
      <c r="C89" s="144" t="s">
        <v>557</v>
      </c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5" t="s">
        <v>556</v>
      </c>
      <c r="AD89" s="145"/>
      <c r="AE89" s="145"/>
      <c r="AF89" s="145"/>
      <c r="AG89" s="146"/>
      <c r="AH89" s="146"/>
      <c r="AI89" s="146"/>
      <c r="AJ89" s="146"/>
    </row>
    <row r="90" spans="1:36" ht="12.75">
      <c r="A90" s="143" t="s">
        <v>267</v>
      </c>
      <c r="B90" s="143"/>
      <c r="C90" s="147" t="s">
        <v>555</v>
      </c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5" t="s">
        <v>554</v>
      </c>
      <c r="AD90" s="145"/>
      <c r="AE90" s="145"/>
      <c r="AF90" s="145"/>
      <c r="AG90" s="146"/>
      <c r="AH90" s="146"/>
      <c r="AI90" s="146"/>
      <c r="AJ90" s="146"/>
    </row>
    <row r="91" spans="1:36" ht="12.75">
      <c r="A91" s="143" t="s">
        <v>264</v>
      </c>
      <c r="B91" s="143"/>
      <c r="C91" s="144" t="s">
        <v>553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5" t="s">
        <v>552</v>
      </c>
      <c r="AD91" s="145"/>
      <c r="AE91" s="145"/>
      <c r="AF91" s="145"/>
      <c r="AG91" s="146"/>
      <c r="AH91" s="146"/>
      <c r="AI91" s="146"/>
      <c r="AJ91" s="146"/>
    </row>
    <row r="92" spans="1:36" ht="12.75">
      <c r="A92" s="143" t="s">
        <v>261</v>
      </c>
      <c r="B92" s="143"/>
      <c r="C92" s="147" t="s">
        <v>551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5" t="s">
        <v>550</v>
      </c>
      <c r="AD92" s="145"/>
      <c r="AE92" s="145"/>
      <c r="AF92" s="145"/>
      <c r="AG92" s="146"/>
      <c r="AH92" s="146"/>
      <c r="AI92" s="146"/>
      <c r="AJ92" s="146"/>
    </row>
    <row r="93" spans="1:36" ht="12.75">
      <c r="A93" s="143" t="s">
        <v>258</v>
      </c>
      <c r="B93" s="143"/>
      <c r="C93" s="147" t="s">
        <v>549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5" t="s">
        <v>548</v>
      </c>
      <c r="AD93" s="145"/>
      <c r="AE93" s="145"/>
      <c r="AF93" s="145"/>
      <c r="AG93" s="152">
        <f>SUM(AG89:AJ92)</f>
        <v>0</v>
      </c>
      <c r="AH93" s="153"/>
      <c r="AI93" s="153"/>
      <c r="AJ93" s="153"/>
    </row>
    <row r="94" spans="1:36" ht="12.75">
      <c r="A94" s="143" t="s">
        <v>255</v>
      </c>
      <c r="B94" s="143"/>
      <c r="C94" s="145" t="s">
        <v>547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 t="s">
        <v>546</v>
      </c>
      <c r="AD94" s="145"/>
      <c r="AE94" s="145"/>
      <c r="AF94" s="145"/>
      <c r="AG94" s="154">
        <v>58772977</v>
      </c>
      <c r="AH94" s="154"/>
      <c r="AI94" s="154"/>
      <c r="AJ94" s="154"/>
    </row>
    <row r="95" spans="1:36" ht="12.75">
      <c r="A95" s="143" t="s">
        <v>252</v>
      </c>
      <c r="B95" s="143"/>
      <c r="C95" s="145" t="s">
        <v>545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 t="s">
        <v>544</v>
      </c>
      <c r="AD95" s="145"/>
      <c r="AE95" s="145"/>
      <c r="AF95" s="145"/>
      <c r="AG95" s="146"/>
      <c r="AH95" s="146"/>
      <c r="AI95" s="146"/>
      <c r="AJ95" s="146"/>
    </row>
    <row r="96" spans="1:36" ht="12.75">
      <c r="A96" s="143" t="s">
        <v>249</v>
      </c>
      <c r="B96" s="143"/>
      <c r="C96" s="145" t="s">
        <v>543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 t="s">
        <v>542</v>
      </c>
      <c r="AD96" s="145"/>
      <c r="AE96" s="145"/>
      <c r="AF96" s="145"/>
      <c r="AG96" s="152">
        <f>SUM(AG94:AJ95)</f>
        <v>58772977</v>
      </c>
      <c r="AH96" s="153"/>
      <c r="AI96" s="153"/>
      <c r="AJ96" s="153"/>
    </row>
    <row r="97" spans="1:36" ht="12.75">
      <c r="A97" s="143" t="s">
        <v>246</v>
      </c>
      <c r="B97" s="143"/>
      <c r="C97" s="147" t="s">
        <v>541</v>
      </c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5" t="s">
        <v>540</v>
      </c>
      <c r="AD97" s="145"/>
      <c r="AE97" s="145"/>
      <c r="AF97" s="145"/>
      <c r="AG97" s="146"/>
      <c r="AH97" s="146"/>
      <c r="AI97" s="146"/>
      <c r="AJ97" s="146"/>
    </row>
    <row r="98" spans="1:36" ht="12.75">
      <c r="A98" s="143" t="s">
        <v>243</v>
      </c>
      <c r="B98" s="143"/>
      <c r="C98" s="147" t="s">
        <v>539</v>
      </c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5" t="s">
        <v>538</v>
      </c>
      <c r="AD98" s="145"/>
      <c r="AE98" s="145"/>
      <c r="AF98" s="145"/>
      <c r="AG98" s="146"/>
      <c r="AH98" s="146"/>
      <c r="AI98" s="146"/>
      <c r="AJ98" s="146"/>
    </row>
    <row r="99" spans="1:36" ht="12.75">
      <c r="A99" s="143" t="s">
        <v>240</v>
      </c>
      <c r="B99" s="143"/>
      <c r="C99" s="147" t="s">
        <v>537</v>
      </c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5" t="s">
        <v>536</v>
      </c>
      <c r="AD99" s="145"/>
      <c r="AE99" s="145"/>
      <c r="AF99" s="145"/>
      <c r="AG99" s="146"/>
      <c r="AH99" s="146"/>
      <c r="AI99" s="146"/>
      <c r="AJ99" s="146"/>
    </row>
    <row r="100" spans="1:36" ht="12.75">
      <c r="A100" s="143" t="s">
        <v>237</v>
      </c>
      <c r="B100" s="143"/>
      <c r="C100" s="147" t="s">
        <v>535</v>
      </c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5" t="s">
        <v>534</v>
      </c>
      <c r="AD100" s="145"/>
      <c r="AE100" s="145"/>
      <c r="AF100" s="145"/>
      <c r="AG100" s="146"/>
      <c r="AH100" s="146"/>
      <c r="AI100" s="146"/>
      <c r="AJ100" s="146"/>
    </row>
    <row r="101" spans="1:36" ht="12.75">
      <c r="A101" s="143" t="s">
        <v>234</v>
      </c>
      <c r="B101" s="143"/>
      <c r="C101" s="144" t="s">
        <v>533</v>
      </c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5" t="s">
        <v>532</v>
      </c>
      <c r="AD101" s="145"/>
      <c r="AE101" s="145"/>
      <c r="AF101" s="145"/>
      <c r="AG101" s="146"/>
      <c r="AH101" s="146"/>
      <c r="AI101" s="146"/>
      <c r="AJ101" s="146"/>
    </row>
    <row r="102" spans="1:36" ht="12.75">
      <c r="A102" s="143">
        <v>18</v>
      </c>
      <c r="B102" s="143"/>
      <c r="C102" s="144" t="s">
        <v>531</v>
      </c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5" t="s">
        <v>530</v>
      </c>
      <c r="AD102" s="145"/>
      <c r="AE102" s="145"/>
      <c r="AF102" s="145"/>
      <c r="AG102" s="146"/>
      <c r="AH102" s="146"/>
      <c r="AI102" s="146"/>
      <c r="AJ102" s="146"/>
    </row>
    <row r="103" spans="1:36" ht="12.75">
      <c r="A103" s="143">
        <v>19</v>
      </c>
      <c r="B103" s="143"/>
      <c r="C103" s="144" t="s">
        <v>529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5" t="s">
        <v>528</v>
      </c>
      <c r="AD103" s="145"/>
      <c r="AE103" s="145"/>
      <c r="AF103" s="145"/>
      <c r="AG103" s="146"/>
      <c r="AH103" s="146"/>
      <c r="AI103" s="146"/>
      <c r="AJ103" s="146"/>
    </row>
    <row r="104" spans="1:36" ht="12.75">
      <c r="A104" s="143">
        <v>20</v>
      </c>
      <c r="B104" s="143"/>
      <c r="C104" s="144" t="s">
        <v>527</v>
      </c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5" t="s">
        <v>526</v>
      </c>
      <c r="AD104" s="145"/>
      <c r="AE104" s="145"/>
      <c r="AF104" s="145"/>
      <c r="AG104" s="152">
        <f>SUM(AG102:AJ103)</f>
        <v>0</v>
      </c>
      <c r="AH104" s="153"/>
      <c r="AI104" s="153"/>
      <c r="AJ104" s="153"/>
    </row>
    <row r="105" spans="1:36" ht="12.75">
      <c r="A105" s="143">
        <v>21</v>
      </c>
      <c r="B105" s="143"/>
      <c r="C105" s="144" t="s">
        <v>525</v>
      </c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5" t="s">
        <v>524</v>
      </c>
      <c r="AD105" s="145"/>
      <c r="AE105" s="145"/>
      <c r="AF105" s="145"/>
      <c r="AG105" s="152">
        <f>SUM(AG88,AG93,AG96,AG97:AJ101,AG104)</f>
        <v>64172977</v>
      </c>
      <c r="AH105" s="153"/>
      <c r="AI105" s="153"/>
      <c r="AJ105" s="153"/>
    </row>
    <row r="106" spans="1:36" ht="12.75">
      <c r="A106" s="143">
        <v>22</v>
      </c>
      <c r="B106" s="143"/>
      <c r="C106" s="144" t="s">
        <v>523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5" t="s">
        <v>522</v>
      </c>
      <c r="AD106" s="145"/>
      <c r="AE106" s="145"/>
      <c r="AF106" s="145"/>
      <c r="AG106" s="146"/>
      <c r="AH106" s="146"/>
      <c r="AI106" s="146"/>
      <c r="AJ106" s="146"/>
    </row>
    <row r="107" spans="1:36" ht="12.75">
      <c r="A107" s="143">
        <v>23</v>
      </c>
      <c r="B107" s="143"/>
      <c r="C107" s="144" t="s">
        <v>521</v>
      </c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5" t="s">
        <v>520</v>
      </c>
      <c r="AD107" s="145"/>
      <c r="AE107" s="145"/>
      <c r="AF107" s="145"/>
      <c r="AG107" s="146"/>
      <c r="AH107" s="146"/>
      <c r="AI107" s="146"/>
      <c r="AJ107" s="146"/>
    </row>
    <row r="108" spans="1:36" ht="12.75">
      <c r="A108" s="143">
        <v>24</v>
      </c>
      <c r="B108" s="143"/>
      <c r="C108" s="147" t="s">
        <v>519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5" t="s">
        <v>518</v>
      </c>
      <c r="AD108" s="145"/>
      <c r="AE108" s="145"/>
      <c r="AF108" s="145"/>
      <c r="AG108" s="146"/>
      <c r="AH108" s="146"/>
      <c r="AI108" s="146"/>
      <c r="AJ108" s="146"/>
    </row>
    <row r="109" spans="1:36" ht="12.75">
      <c r="A109" s="143">
        <v>25</v>
      </c>
      <c r="B109" s="143"/>
      <c r="C109" s="147" t="s">
        <v>517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5" t="s">
        <v>516</v>
      </c>
      <c r="AD109" s="145"/>
      <c r="AE109" s="145"/>
      <c r="AF109" s="145"/>
      <c r="AG109" s="146"/>
      <c r="AH109" s="146"/>
      <c r="AI109" s="146"/>
      <c r="AJ109" s="146"/>
    </row>
    <row r="110" spans="1:36" ht="12.75">
      <c r="A110" s="143">
        <v>26</v>
      </c>
      <c r="B110" s="143"/>
      <c r="C110" s="147" t="s">
        <v>515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5" t="s">
        <v>514</v>
      </c>
      <c r="AD110" s="145"/>
      <c r="AE110" s="145"/>
      <c r="AF110" s="145"/>
      <c r="AG110" s="146"/>
      <c r="AH110" s="146"/>
      <c r="AI110" s="146"/>
      <c r="AJ110" s="146"/>
    </row>
    <row r="111" spans="1:36" ht="12.75">
      <c r="A111" s="143">
        <v>27</v>
      </c>
      <c r="B111" s="143"/>
      <c r="C111" s="147" t="s">
        <v>513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5" t="s">
        <v>512</v>
      </c>
      <c r="AD111" s="145"/>
      <c r="AE111" s="145"/>
      <c r="AF111" s="145"/>
      <c r="AG111" s="152">
        <f>SUM(AG106:AJ110)</f>
        <v>0</v>
      </c>
      <c r="AH111" s="153"/>
      <c r="AI111" s="153"/>
      <c r="AJ111" s="153"/>
    </row>
    <row r="112" spans="1:36" ht="12.75">
      <c r="A112" s="143">
        <v>28</v>
      </c>
      <c r="B112" s="143"/>
      <c r="C112" s="144" t="s">
        <v>511</v>
      </c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5" t="s">
        <v>510</v>
      </c>
      <c r="AD112" s="145"/>
      <c r="AE112" s="145"/>
      <c r="AF112" s="145"/>
      <c r="AG112" s="146"/>
      <c r="AH112" s="146"/>
      <c r="AI112" s="146"/>
      <c r="AJ112" s="146"/>
    </row>
    <row r="113" spans="1:36" ht="12.75">
      <c r="A113" s="143">
        <v>29</v>
      </c>
      <c r="B113" s="143"/>
      <c r="C113" s="144" t="s">
        <v>509</v>
      </c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5" t="s">
        <v>508</v>
      </c>
      <c r="AD113" s="145"/>
      <c r="AE113" s="145"/>
      <c r="AF113" s="145"/>
      <c r="AG113" s="146"/>
      <c r="AH113" s="146"/>
      <c r="AI113" s="146"/>
      <c r="AJ113" s="146"/>
    </row>
    <row r="114" spans="1:36" ht="12.75">
      <c r="A114" s="136">
        <v>30</v>
      </c>
      <c r="B114" s="136"/>
      <c r="C114" s="137" t="s">
        <v>507</v>
      </c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8" t="s">
        <v>506</v>
      </c>
      <c r="AD114" s="138"/>
      <c r="AE114" s="138"/>
      <c r="AF114" s="138"/>
      <c r="AG114" s="139">
        <f>SUM(AG105,AG111:AJ113)</f>
        <v>64172977</v>
      </c>
      <c r="AH114" s="140"/>
      <c r="AI114" s="140"/>
      <c r="AJ114" s="140"/>
    </row>
    <row r="116" spans="1:36" ht="12.75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</row>
    <row r="117" spans="1:36" ht="18">
      <c r="A117" s="203" t="s">
        <v>617</v>
      </c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52">
        <f>SUM(AG76,AG114)</f>
        <v>104513387</v>
      </c>
      <c r="AH117" s="253"/>
      <c r="AI117" s="253"/>
      <c r="AJ117" s="254"/>
    </row>
  </sheetData>
  <sheetProtection/>
  <mergeCells count="419">
    <mergeCell ref="AG57:AJ57"/>
    <mergeCell ref="A72:B72"/>
    <mergeCell ref="C72:AB72"/>
    <mergeCell ref="AC72:AF72"/>
    <mergeCell ref="AG72:AJ72"/>
    <mergeCell ref="AC66:AF66"/>
    <mergeCell ref="AG66:AJ66"/>
    <mergeCell ref="A71:B71"/>
    <mergeCell ref="C71:AB71"/>
    <mergeCell ref="AC71:AF71"/>
    <mergeCell ref="A4:AJ4"/>
    <mergeCell ref="AC55:AF55"/>
    <mergeCell ref="AG55:AJ55"/>
    <mergeCell ref="A65:B65"/>
    <mergeCell ref="C65:AB65"/>
    <mergeCell ref="AC65:AF65"/>
    <mergeCell ref="AG65:AJ65"/>
    <mergeCell ref="A57:B57"/>
    <mergeCell ref="C57:AB57"/>
    <mergeCell ref="AC57:AF57"/>
    <mergeCell ref="A5:AJ5"/>
    <mergeCell ref="A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49:B49"/>
    <mergeCell ref="C49:AB49"/>
    <mergeCell ref="A54:B54"/>
    <mergeCell ref="C54:AB54"/>
    <mergeCell ref="AC54:AF54"/>
    <mergeCell ref="AG54:AJ54"/>
    <mergeCell ref="A56:B56"/>
    <mergeCell ref="C56:AB56"/>
    <mergeCell ref="AC56:AF56"/>
    <mergeCell ref="AG56:AJ56"/>
    <mergeCell ref="A55:B55"/>
    <mergeCell ref="C55:AB55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6:B66"/>
    <mergeCell ref="C66:AB66"/>
    <mergeCell ref="AG71:AJ71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3:B73"/>
    <mergeCell ref="C73:AB73"/>
    <mergeCell ref="AC73:AF73"/>
    <mergeCell ref="AG73:AJ73"/>
    <mergeCell ref="A74:B74"/>
    <mergeCell ref="C74:AB74"/>
    <mergeCell ref="AG74:AJ74"/>
    <mergeCell ref="A75:B75"/>
    <mergeCell ref="C75:AB75"/>
    <mergeCell ref="AC75:AF75"/>
    <mergeCell ref="AG75:AJ75"/>
    <mergeCell ref="AC74:AF74"/>
    <mergeCell ref="A76:B76"/>
    <mergeCell ref="C76:AB76"/>
    <mergeCell ref="AC76:AF76"/>
    <mergeCell ref="AG76:AJ76"/>
    <mergeCell ref="AC49:AF49"/>
    <mergeCell ref="A50:B50"/>
    <mergeCell ref="C50:AB50"/>
    <mergeCell ref="AC50:AF50"/>
    <mergeCell ref="AG49:AJ49"/>
    <mergeCell ref="AG50:AJ50"/>
    <mergeCell ref="A53:B53"/>
    <mergeCell ref="AG52:AJ52"/>
    <mergeCell ref="AG53:AJ53"/>
    <mergeCell ref="AC52:AF52"/>
    <mergeCell ref="AC53:AF53"/>
    <mergeCell ref="C52:AB52"/>
    <mergeCell ref="C53:AB53"/>
    <mergeCell ref="A1:AJ1"/>
    <mergeCell ref="A80:AJ80"/>
    <mergeCell ref="A81:AJ81"/>
    <mergeCell ref="A82:AJ82"/>
    <mergeCell ref="A83:B83"/>
    <mergeCell ref="C83:AB83"/>
    <mergeCell ref="AC83:AF83"/>
    <mergeCell ref="AG83:AJ83"/>
    <mergeCell ref="A3:AJ3"/>
    <mergeCell ref="A52:B52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100:B100"/>
    <mergeCell ref="C100:AB100"/>
    <mergeCell ref="AC100:AF100"/>
    <mergeCell ref="AG100:AJ100"/>
    <mergeCell ref="A101:B101"/>
    <mergeCell ref="C101:AB101"/>
    <mergeCell ref="AC101:AF101"/>
    <mergeCell ref="AG101:AJ101"/>
    <mergeCell ref="A102:B102"/>
    <mergeCell ref="C102:AB102"/>
    <mergeCell ref="AC102:AF102"/>
    <mergeCell ref="AG102:AJ102"/>
    <mergeCell ref="A103:B103"/>
    <mergeCell ref="C103:AB103"/>
    <mergeCell ref="AC103:AF103"/>
    <mergeCell ref="AG103:AJ103"/>
    <mergeCell ref="A104:B104"/>
    <mergeCell ref="C104:AB104"/>
    <mergeCell ref="AC104:AF104"/>
    <mergeCell ref="AG104:AJ104"/>
    <mergeCell ref="A105:B105"/>
    <mergeCell ref="C105:AB105"/>
    <mergeCell ref="AC105:AF105"/>
    <mergeCell ref="AG105:AJ105"/>
    <mergeCell ref="A106:B106"/>
    <mergeCell ref="C106:AB106"/>
    <mergeCell ref="AC106:AF106"/>
    <mergeCell ref="AG106:AJ106"/>
    <mergeCell ref="A107:B107"/>
    <mergeCell ref="C107:AB107"/>
    <mergeCell ref="AC107:AF107"/>
    <mergeCell ref="AG107:AJ107"/>
    <mergeCell ref="A108:B108"/>
    <mergeCell ref="C108:AB108"/>
    <mergeCell ref="AC108:AF108"/>
    <mergeCell ref="AG108:AJ108"/>
    <mergeCell ref="A109:B109"/>
    <mergeCell ref="C109:AB109"/>
    <mergeCell ref="AC109:AF109"/>
    <mergeCell ref="AG109:AJ109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14:B114"/>
    <mergeCell ref="C114:AB114"/>
    <mergeCell ref="AC114:AF114"/>
    <mergeCell ref="AG114:AJ114"/>
    <mergeCell ref="A116:AJ116"/>
    <mergeCell ref="A117:AF117"/>
    <mergeCell ref="AG117:AJ117"/>
  </mergeCells>
  <printOptions horizontalCentered="1"/>
  <pageMargins left="0.25" right="0.25" top="0.75" bottom="0.75" header="0.3" footer="0.3"/>
  <pageSetup fitToHeight="0" horizontalDpi="360" verticalDpi="360" orientation="portrait" paperSize="9" r:id="rId1"/>
  <ignoredErrors>
    <ignoredError sqref="A9:B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view="pageBreakPreview" zoomScaleSheetLayoutView="100" zoomScalePageLayoutView="0" workbookViewId="0" topLeftCell="A1">
      <pane ySplit="5" topLeftCell="A19" activePane="bottomLeft" state="frozen"/>
      <selection pane="topLeft" activeCell="A1" sqref="A1"/>
      <selection pane="bottomLeft" activeCell="A1" sqref="A1:AJ35"/>
    </sheetView>
  </sheetViews>
  <sheetFormatPr defaultColWidth="9.140625" defaultRowHeight="12.75"/>
  <cols>
    <col min="1" max="36" width="2.7109375" style="72" customWidth="1"/>
    <col min="37" max="16384" width="9.140625" style="72" customWidth="1"/>
  </cols>
  <sheetData>
    <row r="1" spans="1:36" ht="39" customHeight="1">
      <c r="A1" s="158" t="s">
        <v>505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60"/>
    </row>
    <row r="2" spans="1:36" ht="19.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3"/>
    </row>
    <row r="3" spans="1:36" ht="15.75" customHeight="1">
      <c r="A3" s="164" t="s">
        <v>291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4" spans="1:36" ht="34.5" customHeight="1">
      <c r="A4" s="166" t="s">
        <v>290</v>
      </c>
      <c r="B4" s="167"/>
      <c r="C4" s="168" t="s">
        <v>289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70" t="s">
        <v>288</v>
      </c>
      <c r="AD4" s="169"/>
      <c r="AE4" s="169"/>
      <c r="AF4" s="169"/>
      <c r="AG4" s="167" t="s">
        <v>287</v>
      </c>
      <c r="AH4" s="169"/>
      <c r="AI4" s="169"/>
      <c r="AJ4" s="169"/>
    </row>
    <row r="5" spans="1:36" ht="12.75">
      <c r="A5" s="155" t="s">
        <v>286</v>
      </c>
      <c r="B5" s="155"/>
      <c r="C5" s="156" t="s">
        <v>285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 t="s">
        <v>284</v>
      </c>
      <c r="AD5" s="156"/>
      <c r="AE5" s="156"/>
      <c r="AF5" s="156"/>
      <c r="AG5" s="156" t="s">
        <v>283</v>
      </c>
      <c r="AH5" s="156"/>
      <c r="AI5" s="156"/>
      <c r="AJ5" s="156"/>
    </row>
    <row r="6" spans="1:36" ht="12.75" customHeight="1">
      <c r="A6" s="143" t="s">
        <v>282</v>
      </c>
      <c r="B6" s="143"/>
      <c r="C6" s="144" t="s">
        <v>504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5" t="s">
        <v>503</v>
      </c>
      <c r="AD6" s="145"/>
      <c r="AE6" s="145"/>
      <c r="AF6" s="145"/>
      <c r="AG6" s="168"/>
      <c r="AH6" s="168"/>
      <c r="AI6" s="168"/>
      <c r="AJ6" s="168"/>
    </row>
    <row r="7" spans="1:36" ht="12.75" customHeight="1">
      <c r="A7" s="143" t="s">
        <v>279</v>
      </c>
      <c r="B7" s="143"/>
      <c r="C7" s="144" t="s">
        <v>502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501</v>
      </c>
      <c r="AD7" s="145"/>
      <c r="AE7" s="145"/>
      <c r="AF7" s="145"/>
      <c r="AG7" s="168"/>
      <c r="AH7" s="168"/>
      <c r="AI7" s="168"/>
      <c r="AJ7" s="168"/>
    </row>
    <row r="8" spans="1:36" ht="12.75" customHeight="1">
      <c r="A8" s="143" t="s">
        <v>276</v>
      </c>
      <c r="B8" s="143"/>
      <c r="C8" s="144" t="s">
        <v>500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5" t="s">
        <v>499</v>
      </c>
      <c r="AD8" s="145"/>
      <c r="AE8" s="145"/>
      <c r="AF8" s="145"/>
      <c r="AG8" s="168"/>
      <c r="AH8" s="168"/>
      <c r="AI8" s="168"/>
      <c r="AJ8" s="168"/>
    </row>
    <row r="9" spans="1:36" ht="12.75" customHeight="1">
      <c r="A9" s="143" t="s">
        <v>273</v>
      </c>
      <c r="B9" s="143"/>
      <c r="C9" s="144" t="s">
        <v>498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5" t="s">
        <v>497</v>
      </c>
      <c r="AD9" s="145"/>
      <c r="AE9" s="145"/>
      <c r="AF9" s="145"/>
      <c r="AG9" s="215"/>
      <c r="AH9" s="216"/>
      <c r="AI9" s="216"/>
      <c r="AJ9" s="216"/>
    </row>
    <row r="10" spans="1:36" s="75" customFormat="1" ht="12.75" customHeight="1">
      <c r="A10" s="143" t="s">
        <v>270</v>
      </c>
      <c r="B10" s="143"/>
      <c r="C10" s="147" t="s">
        <v>496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5" t="s">
        <v>495</v>
      </c>
      <c r="AD10" s="145"/>
      <c r="AE10" s="145"/>
      <c r="AF10" s="145"/>
      <c r="AG10" s="168"/>
      <c r="AH10" s="168"/>
      <c r="AI10" s="168"/>
      <c r="AJ10" s="168"/>
    </row>
    <row r="11" spans="1:36" ht="12.75" customHeight="1">
      <c r="A11" s="143" t="s">
        <v>267</v>
      </c>
      <c r="B11" s="143"/>
      <c r="C11" s="144" t="s">
        <v>494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 t="s">
        <v>493</v>
      </c>
      <c r="AD11" s="145"/>
      <c r="AE11" s="145"/>
      <c r="AF11" s="145"/>
      <c r="AG11" s="168"/>
      <c r="AH11" s="168"/>
      <c r="AI11" s="168"/>
      <c r="AJ11" s="168"/>
    </row>
    <row r="12" spans="1:36" ht="12.75" customHeight="1">
      <c r="A12" s="143" t="s">
        <v>264</v>
      </c>
      <c r="B12" s="143"/>
      <c r="C12" s="144" t="s">
        <v>492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5" t="s">
        <v>491</v>
      </c>
      <c r="AD12" s="145"/>
      <c r="AE12" s="145"/>
      <c r="AF12" s="145"/>
      <c r="AG12" s="168"/>
      <c r="AH12" s="168"/>
      <c r="AI12" s="168"/>
      <c r="AJ12" s="168"/>
    </row>
    <row r="13" spans="1:36" ht="12.75" customHeight="1">
      <c r="A13" s="143" t="s">
        <v>261</v>
      </c>
      <c r="B13" s="143"/>
      <c r="C13" s="144" t="s">
        <v>490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5" t="s">
        <v>489</v>
      </c>
      <c r="AD13" s="145"/>
      <c r="AE13" s="145"/>
      <c r="AF13" s="145"/>
      <c r="AG13" s="168"/>
      <c r="AH13" s="168"/>
      <c r="AI13" s="168"/>
      <c r="AJ13" s="168"/>
    </row>
    <row r="14" spans="1:36" ht="12.75" customHeight="1">
      <c r="A14" s="143" t="s">
        <v>258</v>
      </c>
      <c r="B14" s="143"/>
      <c r="C14" s="144" t="s">
        <v>488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 t="s">
        <v>487</v>
      </c>
      <c r="AD14" s="145"/>
      <c r="AE14" s="145"/>
      <c r="AF14" s="145"/>
      <c r="AG14" s="168"/>
      <c r="AH14" s="168"/>
      <c r="AI14" s="168"/>
      <c r="AJ14" s="168"/>
    </row>
    <row r="15" spans="1:36" ht="12.75" customHeight="1">
      <c r="A15" s="143">
        <v>10</v>
      </c>
      <c r="B15" s="143"/>
      <c r="C15" s="144" t="s">
        <v>486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5" t="s">
        <v>485</v>
      </c>
      <c r="AD15" s="145"/>
      <c r="AE15" s="145"/>
      <c r="AF15" s="145"/>
      <c r="AG15" s="168"/>
      <c r="AH15" s="168"/>
      <c r="AI15" s="168"/>
      <c r="AJ15" s="168"/>
    </row>
    <row r="16" spans="1:36" ht="12.75" customHeight="1">
      <c r="A16" s="143">
        <v>11</v>
      </c>
      <c r="B16" s="143"/>
      <c r="C16" s="147" t="s">
        <v>484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5" t="s">
        <v>483</v>
      </c>
      <c r="AD16" s="145"/>
      <c r="AE16" s="145"/>
      <c r="AF16" s="145"/>
      <c r="AG16" s="215"/>
      <c r="AH16" s="216"/>
      <c r="AI16" s="216"/>
      <c r="AJ16" s="216"/>
    </row>
    <row r="17" spans="1:36" ht="12.75" customHeight="1">
      <c r="A17" s="143">
        <v>12</v>
      </c>
      <c r="B17" s="143"/>
      <c r="C17" s="147" t="s">
        <v>482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5" t="s">
        <v>481</v>
      </c>
      <c r="AD17" s="145"/>
      <c r="AE17" s="145"/>
      <c r="AF17" s="145"/>
      <c r="AG17" s="168"/>
      <c r="AH17" s="168"/>
      <c r="AI17" s="168"/>
      <c r="AJ17" s="168"/>
    </row>
    <row r="18" spans="1:36" ht="12.75" customHeight="1">
      <c r="A18" s="143">
        <v>13</v>
      </c>
      <c r="B18" s="143"/>
      <c r="C18" s="147" t="s">
        <v>480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5" t="s">
        <v>479</v>
      </c>
      <c r="AD18" s="145"/>
      <c r="AE18" s="145"/>
      <c r="AF18" s="145"/>
      <c r="AG18" s="168">
        <v>1066729</v>
      </c>
      <c r="AH18" s="168"/>
      <c r="AI18" s="168"/>
      <c r="AJ18" s="168"/>
    </row>
    <row r="19" spans="1:36" ht="12.75" customHeight="1">
      <c r="A19" s="143">
        <v>14</v>
      </c>
      <c r="B19" s="143"/>
      <c r="C19" s="147" t="s">
        <v>478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5" t="s">
        <v>477</v>
      </c>
      <c r="AD19" s="145"/>
      <c r="AE19" s="145"/>
      <c r="AF19" s="145"/>
      <c r="AG19" s="168"/>
      <c r="AH19" s="168"/>
      <c r="AI19" s="168"/>
      <c r="AJ19" s="168"/>
    </row>
    <row r="20" spans="1:36" ht="12.75" customHeight="1">
      <c r="A20" s="143">
        <v>15</v>
      </c>
      <c r="B20" s="143"/>
      <c r="C20" s="147" t="s">
        <v>476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5" t="s">
        <v>475</v>
      </c>
      <c r="AD20" s="145"/>
      <c r="AE20" s="145"/>
      <c r="AF20" s="145"/>
      <c r="AG20" s="168"/>
      <c r="AH20" s="168"/>
      <c r="AI20" s="168"/>
      <c r="AJ20" s="168"/>
    </row>
    <row r="21" spans="1:36" ht="12.75" customHeight="1">
      <c r="A21" s="143">
        <v>16</v>
      </c>
      <c r="B21" s="143"/>
      <c r="C21" s="147" t="s">
        <v>474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5" t="s">
        <v>473</v>
      </c>
      <c r="AD21" s="145"/>
      <c r="AE21" s="145"/>
      <c r="AF21" s="145"/>
      <c r="AG21" s="168"/>
      <c r="AH21" s="168"/>
      <c r="AI21" s="168"/>
      <c r="AJ21" s="168"/>
    </row>
    <row r="22" spans="1:36" ht="12.75" customHeight="1">
      <c r="A22" s="143">
        <v>17</v>
      </c>
      <c r="B22" s="143"/>
      <c r="C22" s="147" t="s">
        <v>472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5" t="s">
        <v>471</v>
      </c>
      <c r="AD22" s="145"/>
      <c r="AE22" s="145"/>
      <c r="AF22" s="145"/>
      <c r="AG22" s="168"/>
      <c r="AH22" s="168"/>
      <c r="AI22" s="168"/>
      <c r="AJ22" s="168"/>
    </row>
    <row r="23" spans="1:36" ht="12.75" customHeight="1">
      <c r="A23" s="143">
        <v>18</v>
      </c>
      <c r="B23" s="143"/>
      <c r="C23" s="147" t="s">
        <v>470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5" t="s">
        <v>469</v>
      </c>
      <c r="AD23" s="145"/>
      <c r="AE23" s="145"/>
      <c r="AF23" s="145"/>
      <c r="AG23" s="168"/>
      <c r="AH23" s="168"/>
      <c r="AI23" s="168"/>
      <c r="AJ23" s="168"/>
    </row>
    <row r="24" spans="1:36" ht="12.75" customHeight="1">
      <c r="A24" s="143">
        <v>19</v>
      </c>
      <c r="B24" s="143"/>
      <c r="C24" s="147" t="s">
        <v>468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5" t="s">
        <v>467</v>
      </c>
      <c r="AD24" s="145"/>
      <c r="AE24" s="145"/>
      <c r="AF24" s="145"/>
      <c r="AG24" s="168"/>
      <c r="AH24" s="168"/>
      <c r="AI24" s="168"/>
      <c r="AJ24" s="168"/>
    </row>
    <row r="25" spans="1:36" ht="12.75" customHeight="1">
      <c r="A25" s="143">
        <v>20</v>
      </c>
      <c r="B25" s="143"/>
      <c r="C25" s="147" t="s">
        <v>466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5" t="s">
        <v>465</v>
      </c>
      <c r="AD25" s="145"/>
      <c r="AE25" s="145"/>
      <c r="AF25" s="145"/>
      <c r="AG25" s="215"/>
      <c r="AH25" s="216"/>
      <c r="AI25" s="216"/>
      <c r="AJ25" s="216"/>
    </row>
    <row r="26" spans="1:36" ht="12.75" customHeight="1">
      <c r="A26" s="143">
        <v>21</v>
      </c>
      <c r="B26" s="143"/>
      <c r="C26" s="147" t="s">
        <v>464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5" t="s">
        <v>463</v>
      </c>
      <c r="AD26" s="145"/>
      <c r="AE26" s="145"/>
      <c r="AF26" s="145"/>
      <c r="AG26" s="215"/>
      <c r="AH26" s="216"/>
      <c r="AI26" s="216"/>
      <c r="AJ26" s="216"/>
    </row>
    <row r="27" spans="1:36" ht="12.75" customHeight="1">
      <c r="A27" s="143">
        <v>22</v>
      </c>
      <c r="B27" s="143"/>
      <c r="C27" s="147" t="s">
        <v>462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5" t="s">
        <v>461</v>
      </c>
      <c r="AD27" s="145"/>
      <c r="AE27" s="145"/>
      <c r="AF27" s="145"/>
      <c r="AG27" s="168"/>
      <c r="AH27" s="168"/>
      <c r="AI27" s="168"/>
      <c r="AJ27" s="168"/>
    </row>
    <row r="28" spans="1:36" ht="12.75" customHeight="1">
      <c r="A28" s="143">
        <v>23</v>
      </c>
      <c r="B28" s="143"/>
      <c r="C28" s="144" t="s">
        <v>460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5" t="s">
        <v>459</v>
      </c>
      <c r="AD28" s="145"/>
      <c r="AE28" s="145"/>
      <c r="AF28" s="145"/>
      <c r="AG28" s="168"/>
      <c r="AH28" s="168"/>
      <c r="AI28" s="168"/>
      <c r="AJ28" s="168"/>
    </row>
    <row r="29" spans="1:36" ht="12.75" customHeight="1">
      <c r="A29" s="143">
        <v>24</v>
      </c>
      <c r="B29" s="143"/>
      <c r="C29" s="147" t="s">
        <v>458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5" t="s">
        <v>457</v>
      </c>
      <c r="AD29" s="145"/>
      <c r="AE29" s="145"/>
      <c r="AF29" s="145"/>
      <c r="AG29" s="168"/>
      <c r="AH29" s="168"/>
      <c r="AI29" s="168"/>
      <c r="AJ29" s="168"/>
    </row>
    <row r="30" spans="1:36" ht="12.75">
      <c r="A30" s="143">
        <v>25</v>
      </c>
      <c r="B30" s="143"/>
      <c r="C30" s="147" t="s">
        <v>456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5" t="s">
        <v>455</v>
      </c>
      <c r="AD30" s="145"/>
      <c r="AE30" s="145"/>
      <c r="AF30" s="145"/>
      <c r="AG30" s="168"/>
      <c r="AH30" s="168"/>
      <c r="AI30" s="168"/>
      <c r="AJ30" s="168"/>
    </row>
    <row r="31" spans="1:36" ht="12.75" customHeight="1">
      <c r="A31" s="143">
        <v>26</v>
      </c>
      <c r="B31" s="143"/>
      <c r="C31" s="147" t="s">
        <v>454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5" t="s">
        <v>453</v>
      </c>
      <c r="AD31" s="145"/>
      <c r="AE31" s="145"/>
      <c r="AF31" s="145"/>
      <c r="AG31" s="168"/>
      <c r="AH31" s="168"/>
      <c r="AI31" s="168"/>
      <c r="AJ31" s="168"/>
    </row>
    <row r="32" spans="1:36" ht="12.75" customHeight="1">
      <c r="A32" s="143">
        <v>27</v>
      </c>
      <c r="B32" s="143"/>
      <c r="C32" s="147" t="s">
        <v>452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5" t="s">
        <v>451</v>
      </c>
      <c r="AD32" s="145"/>
      <c r="AE32" s="145"/>
      <c r="AF32" s="145"/>
      <c r="AG32" s="215"/>
      <c r="AH32" s="216"/>
      <c r="AI32" s="216"/>
      <c r="AJ32" s="216"/>
    </row>
    <row r="33" spans="1:36" ht="12.75" customHeight="1">
      <c r="A33" s="143">
        <v>28</v>
      </c>
      <c r="B33" s="143"/>
      <c r="C33" s="144" t="s">
        <v>450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5" t="s">
        <v>449</v>
      </c>
      <c r="AD33" s="145"/>
      <c r="AE33" s="145"/>
      <c r="AF33" s="145"/>
      <c r="AG33" s="156"/>
      <c r="AH33" s="156"/>
      <c r="AI33" s="156"/>
      <c r="AJ33" s="156"/>
    </row>
    <row r="34" spans="1:36" ht="12.75" customHeight="1">
      <c r="A34" s="143">
        <v>29</v>
      </c>
      <c r="B34" s="143"/>
      <c r="C34" s="144" t="s">
        <v>448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5" t="s">
        <v>447</v>
      </c>
      <c r="AD34" s="145"/>
      <c r="AE34" s="145"/>
      <c r="AF34" s="145"/>
      <c r="AG34" s="156"/>
      <c r="AH34" s="156"/>
      <c r="AI34" s="156"/>
      <c r="AJ34" s="156"/>
    </row>
    <row r="35" spans="1:36" ht="12.75" customHeight="1">
      <c r="A35" s="136">
        <v>30</v>
      </c>
      <c r="B35" s="136"/>
      <c r="C35" s="137" t="s">
        <v>446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8" t="s">
        <v>445</v>
      </c>
      <c r="AD35" s="138"/>
      <c r="AE35" s="138"/>
      <c r="AF35" s="138"/>
      <c r="AG35" s="215"/>
      <c r="AH35" s="216"/>
      <c r="AI35" s="216"/>
      <c r="AJ35" s="216"/>
    </row>
    <row r="36" spans="3:25" ht="12.75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</sheetData>
  <sheetProtection/>
  <mergeCells count="131">
    <mergeCell ref="A25:B25"/>
    <mergeCell ref="C25:AB25"/>
    <mergeCell ref="AC25:AF25"/>
    <mergeCell ref="AG25:AJ25"/>
    <mergeCell ref="A31:B31"/>
    <mergeCell ref="C31:AB31"/>
    <mergeCell ref="AC31:AF31"/>
    <mergeCell ref="AG31:AJ31"/>
    <mergeCell ref="A26:B26"/>
    <mergeCell ref="C26:AB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1:AJ1"/>
    <mergeCell ref="A13:B13"/>
    <mergeCell ref="C13:AB13"/>
    <mergeCell ref="AC13:AF13"/>
    <mergeCell ref="AG13:AJ13"/>
    <mergeCell ref="A15:B15"/>
    <mergeCell ref="C15:AB15"/>
    <mergeCell ref="AC15:AF15"/>
    <mergeCell ref="AG15:AJ15"/>
    <mergeCell ref="A14:B14"/>
    <mergeCell ref="A2:AJ2"/>
    <mergeCell ref="A3:AJ3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AC11:AF11"/>
    <mergeCell ref="AG11:AJ11"/>
    <mergeCell ref="A12:B12"/>
    <mergeCell ref="C11:AB11"/>
    <mergeCell ref="AC12:AF12"/>
    <mergeCell ref="AG12:AJ12"/>
    <mergeCell ref="C12:AB12"/>
    <mergeCell ref="AC14:AF14"/>
    <mergeCell ref="AG14:AJ14"/>
    <mergeCell ref="A16:B16"/>
    <mergeCell ref="C16:AB16"/>
    <mergeCell ref="AC16:AF16"/>
    <mergeCell ref="AG16:AJ16"/>
    <mergeCell ref="C14:AB14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C26:AF26"/>
    <mergeCell ref="AG26:AJ26"/>
    <mergeCell ref="A27:B27"/>
    <mergeCell ref="C27:AB27"/>
    <mergeCell ref="AC27:AF27"/>
    <mergeCell ref="AG27:AJ27"/>
    <mergeCell ref="AC34:AF34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G34:AJ34"/>
    <mergeCell ref="A30:B30"/>
    <mergeCell ref="C30:AB30"/>
    <mergeCell ref="AC30:AF30"/>
    <mergeCell ref="AG30:AJ30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5:B35"/>
    <mergeCell ref="C35:AB35"/>
    <mergeCell ref="AC35:AF35"/>
    <mergeCell ref="AG35:AJ35"/>
    <mergeCell ref="A34:B34"/>
    <mergeCell ref="C34:AB3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6: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A1" sqref="A1"/>
      <selection pane="bottomLeft" activeCell="A1" sqref="A1:AJ35"/>
    </sheetView>
  </sheetViews>
  <sheetFormatPr defaultColWidth="9.140625" defaultRowHeight="12.75"/>
  <cols>
    <col min="1" max="46" width="2.7109375" style="72" customWidth="1"/>
    <col min="47" max="16384" width="9.140625" style="72" customWidth="1"/>
  </cols>
  <sheetData>
    <row r="1" spans="1:36" ht="39" customHeight="1">
      <c r="A1" s="158" t="s">
        <v>566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60"/>
    </row>
    <row r="2" spans="1:36" ht="19.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3"/>
    </row>
    <row r="3" spans="1:36" ht="15.75" customHeight="1">
      <c r="A3" s="164" t="s">
        <v>291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4" spans="1:36" ht="34.5" customHeight="1">
      <c r="A4" s="166" t="s">
        <v>290</v>
      </c>
      <c r="B4" s="167"/>
      <c r="C4" s="168" t="s">
        <v>289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70" t="s">
        <v>288</v>
      </c>
      <c r="AD4" s="169"/>
      <c r="AE4" s="169"/>
      <c r="AF4" s="169"/>
      <c r="AG4" s="167" t="s">
        <v>287</v>
      </c>
      <c r="AH4" s="169"/>
      <c r="AI4" s="169"/>
      <c r="AJ4" s="169"/>
    </row>
    <row r="5" spans="1:36" ht="12.75">
      <c r="A5" s="155" t="s">
        <v>286</v>
      </c>
      <c r="B5" s="155"/>
      <c r="C5" s="156" t="s">
        <v>285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 t="s">
        <v>284</v>
      </c>
      <c r="AD5" s="156"/>
      <c r="AE5" s="156"/>
      <c r="AF5" s="156"/>
      <c r="AG5" s="156" t="s">
        <v>283</v>
      </c>
      <c r="AH5" s="156"/>
      <c r="AI5" s="156"/>
      <c r="AJ5" s="156"/>
    </row>
    <row r="6" spans="1:36" ht="12.75" customHeight="1">
      <c r="A6" s="143" t="s">
        <v>282</v>
      </c>
      <c r="B6" s="143"/>
      <c r="C6" s="147" t="s">
        <v>565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5" t="s">
        <v>564</v>
      </c>
      <c r="AD6" s="145"/>
      <c r="AE6" s="145"/>
      <c r="AF6" s="145"/>
      <c r="AG6" s="156"/>
      <c r="AH6" s="156"/>
      <c r="AI6" s="156"/>
      <c r="AJ6" s="156"/>
    </row>
    <row r="7" spans="1:36" ht="12.75" customHeight="1">
      <c r="A7" s="143" t="s">
        <v>279</v>
      </c>
      <c r="B7" s="143"/>
      <c r="C7" s="144" t="s">
        <v>563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 t="s">
        <v>562</v>
      </c>
      <c r="AD7" s="145"/>
      <c r="AE7" s="145"/>
      <c r="AF7" s="145"/>
      <c r="AG7" s="156"/>
      <c r="AH7" s="156"/>
      <c r="AI7" s="156"/>
      <c r="AJ7" s="156"/>
    </row>
    <row r="8" spans="1:36" ht="12.75" customHeight="1">
      <c r="A8" s="143" t="s">
        <v>276</v>
      </c>
      <c r="B8" s="143"/>
      <c r="C8" s="147" t="s">
        <v>561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5" t="s">
        <v>560</v>
      </c>
      <c r="AD8" s="145"/>
      <c r="AE8" s="145"/>
      <c r="AF8" s="145"/>
      <c r="AG8" s="156"/>
      <c r="AH8" s="156"/>
      <c r="AI8" s="156"/>
      <c r="AJ8" s="156"/>
    </row>
    <row r="9" spans="1:36" ht="12.75" customHeight="1">
      <c r="A9" s="143" t="s">
        <v>273</v>
      </c>
      <c r="B9" s="143"/>
      <c r="C9" s="144" t="s">
        <v>559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5" t="s">
        <v>558</v>
      </c>
      <c r="AD9" s="145"/>
      <c r="AE9" s="145"/>
      <c r="AF9" s="145"/>
      <c r="AG9" s="215">
        <f>SUM(AG6:AJ8)</f>
        <v>0</v>
      </c>
      <c r="AH9" s="216"/>
      <c r="AI9" s="216"/>
      <c r="AJ9" s="216"/>
    </row>
    <row r="10" spans="1:36" ht="12.75" customHeight="1">
      <c r="A10" s="143" t="s">
        <v>270</v>
      </c>
      <c r="B10" s="143"/>
      <c r="C10" s="144" t="s">
        <v>557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5" t="s">
        <v>556</v>
      </c>
      <c r="AD10" s="145"/>
      <c r="AE10" s="145"/>
      <c r="AF10" s="145"/>
      <c r="AG10" s="156"/>
      <c r="AH10" s="156"/>
      <c r="AI10" s="156"/>
      <c r="AJ10" s="156"/>
    </row>
    <row r="11" spans="1:36" ht="12.75" customHeight="1">
      <c r="A11" s="143" t="s">
        <v>267</v>
      </c>
      <c r="B11" s="143"/>
      <c r="C11" s="147" t="s">
        <v>555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5" t="s">
        <v>554</v>
      </c>
      <c r="AD11" s="145"/>
      <c r="AE11" s="145"/>
      <c r="AF11" s="145"/>
      <c r="AG11" s="156"/>
      <c r="AH11" s="156"/>
      <c r="AI11" s="156"/>
      <c r="AJ11" s="156"/>
    </row>
    <row r="12" spans="1:36" ht="12.75" customHeight="1">
      <c r="A12" s="143" t="s">
        <v>264</v>
      </c>
      <c r="B12" s="143"/>
      <c r="C12" s="144" t="s">
        <v>553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5" t="s">
        <v>552</v>
      </c>
      <c r="AD12" s="145"/>
      <c r="AE12" s="145"/>
      <c r="AF12" s="145"/>
      <c r="AG12" s="156"/>
      <c r="AH12" s="156"/>
      <c r="AI12" s="156"/>
      <c r="AJ12" s="156"/>
    </row>
    <row r="13" spans="1:36" ht="12.75" customHeight="1">
      <c r="A13" s="143" t="s">
        <v>261</v>
      </c>
      <c r="B13" s="143"/>
      <c r="C13" s="147" t="s">
        <v>551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5" t="s">
        <v>550</v>
      </c>
      <c r="AD13" s="145"/>
      <c r="AE13" s="145"/>
      <c r="AF13" s="145"/>
      <c r="AG13" s="156"/>
      <c r="AH13" s="156"/>
      <c r="AI13" s="156"/>
      <c r="AJ13" s="156"/>
    </row>
    <row r="14" spans="1:36" s="75" customFormat="1" ht="12.75" customHeight="1">
      <c r="A14" s="143" t="s">
        <v>258</v>
      </c>
      <c r="B14" s="143"/>
      <c r="C14" s="147" t="s">
        <v>549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5" t="s">
        <v>548</v>
      </c>
      <c r="AD14" s="145"/>
      <c r="AE14" s="145"/>
      <c r="AF14" s="145"/>
      <c r="AG14" s="215">
        <f>SUM(AG10:AJ13)</f>
        <v>0</v>
      </c>
      <c r="AH14" s="216"/>
      <c r="AI14" s="216"/>
      <c r="AJ14" s="216"/>
    </row>
    <row r="15" spans="1:36" s="75" customFormat="1" ht="12.75" customHeight="1">
      <c r="A15" s="143" t="s">
        <v>255</v>
      </c>
      <c r="B15" s="143"/>
      <c r="C15" s="145" t="s">
        <v>547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 t="s">
        <v>546</v>
      </c>
      <c r="AD15" s="145"/>
      <c r="AE15" s="145"/>
      <c r="AF15" s="145"/>
      <c r="AG15" s="156">
        <v>58772977</v>
      </c>
      <c r="AH15" s="156"/>
      <c r="AI15" s="156"/>
      <c r="AJ15" s="156"/>
    </row>
    <row r="16" spans="1:36" s="75" customFormat="1" ht="12.75" customHeight="1">
      <c r="A16" s="143" t="s">
        <v>252</v>
      </c>
      <c r="B16" s="143"/>
      <c r="C16" s="145" t="s">
        <v>545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 t="s">
        <v>544</v>
      </c>
      <c r="AD16" s="145"/>
      <c r="AE16" s="145"/>
      <c r="AF16" s="145"/>
      <c r="AG16" s="156"/>
      <c r="AH16" s="156"/>
      <c r="AI16" s="156"/>
      <c r="AJ16" s="156"/>
    </row>
    <row r="17" spans="1:36" s="75" customFormat="1" ht="12.75" customHeight="1">
      <c r="A17" s="143" t="s">
        <v>249</v>
      </c>
      <c r="B17" s="143"/>
      <c r="C17" s="145" t="s">
        <v>543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 t="s">
        <v>542</v>
      </c>
      <c r="AD17" s="145"/>
      <c r="AE17" s="145"/>
      <c r="AF17" s="145"/>
      <c r="AG17" s="215">
        <f>SUM(AG15:AJ16)</f>
        <v>58772977</v>
      </c>
      <c r="AH17" s="216"/>
      <c r="AI17" s="216"/>
      <c r="AJ17" s="216"/>
    </row>
    <row r="18" spans="1:36" s="75" customFormat="1" ht="12.75" customHeight="1">
      <c r="A18" s="143" t="s">
        <v>246</v>
      </c>
      <c r="B18" s="143"/>
      <c r="C18" s="147" t="s">
        <v>541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5" t="s">
        <v>540</v>
      </c>
      <c r="AD18" s="145"/>
      <c r="AE18" s="145"/>
      <c r="AF18" s="145"/>
      <c r="AG18" s="156"/>
      <c r="AH18" s="156"/>
      <c r="AI18" s="156"/>
      <c r="AJ18" s="156"/>
    </row>
    <row r="19" spans="1:36" ht="12.75" customHeight="1">
      <c r="A19" s="143" t="s">
        <v>243</v>
      </c>
      <c r="B19" s="143"/>
      <c r="C19" s="147" t="s">
        <v>539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5" t="s">
        <v>538</v>
      </c>
      <c r="AD19" s="145"/>
      <c r="AE19" s="145"/>
      <c r="AF19" s="145"/>
      <c r="AG19" s="156"/>
      <c r="AH19" s="156"/>
      <c r="AI19" s="156"/>
      <c r="AJ19" s="156"/>
    </row>
    <row r="20" spans="1:36" s="76" customFormat="1" ht="12.75" customHeight="1">
      <c r="A20" s="143" t="s">
        <v>240</v>
      </c>
      <c r="B20" s="143"/>
      <c r="C20" s="147" t="s">
        <v>537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5" t="s">
        <v>536</v>
      </c>
      <c r="AD20" s="145"/>
      <c r="AE20" s="145"/>
      <c r="AF20" s="145"/>
      <c r="AG20" s="156"/>
      <c r="AH20" s="156"/>
      <c r="AI20" s="156"/>
      <c r="AJ20" s="156"/>
    </row>
    <row r="21" spans="1:36" s="76" customFormat="1" ht="12.75" customHeight="1">
      <c r="A21" s="143" t="s">
        <v>237</v>
      </c>
      <c r="B21" s="143"/>
      <c r="C21" s="147" t="s">
        <v>535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5" t="s">
        <v>534</v>
      </c>
      <c r="AD21" s="145"/>
      <c r="AE21" s="145"/>
      <c r="AF21" s="145"/>
      <c r="AG21" s="156"/>
      <c r="AH21" s="156"/>
      <c r="AI21" s="156"/>
      <c r="AJ21" s="156"/>
    </row>
    <row r="22" spans="1:36" ht="12.75" customHeight="1">
      <c r="A22" s="143" t="s">
        <v>234</v>
      </c>
      <c r="B22" s="143"/>
      <c r="C22" s="144" t="s">
        <v>533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5" t="s">
        <v>532</v>
      </c>
      <c r="AD22" s="145"/>
      <c r="AE22" s="145"/>
      <c r="AF22" s="145"/>
      <c r="AG22" s="156"/>
      <c r="AH22" s="156"/>
      <c r="AI22" s="156"/>
      <c r="AJ22" s="156"/>
    </row>
    <row r="23" spans="1:36" ht="12.75" customHeight="1">
      <c r="A23" s="143">
        <v>18</v>
      </c>
      <c r="B23" s="143"/>
      <c r="C23" s="144" t="s">
        <v>531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5" t="s">
        <v>530</v>
      </c>
      <c r="AD23" s="145"/>
      <c r="AE23" s="145"/>
      <c r="AF23" s="145"/>
      <c r="AG23" s="156"/>
      <c r="AH23" s="156"/>
      <c r="AI23" s="156"/>
      <c r="AJ23" s="156"/>
    </row>
    <row r="24" spans="1:36" ht="12.75" customHeight="1">
      <c r="A24" s="143">
        <v>19</v>
      </c>
      <c r="B24" s="143"/>
      <c r="C24" s="144" t="s">
        <v>529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5" t="s">
        <v>528</v>
      </c>
      <c r="AD24" s="145"/>
      <c r="AE24" s="145"/>
      <c r="AF24" s="145"/>
      <c r="AG24" s="156"/>
      <c r="AH24" s="156"/>
      <c r="AI24" s="156"/>
      <c r="AJ24" s="156"/>
    </row>
    <row r="25" spans="1:36" ht="12.75" customHeight="1">
      <c r="A25" s="143">
        <v>20</v>
      </c>
      <c r="B25" s="143"/>
      <c r="C25" s="144" t="s">
        <v>527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5" t="s">
        <v>526</v>
      </c>
      <c r="AD25" s="145"/>
      <c r="AE25" s="145"/>
      <c r="AF25" s="145"/>
      <c r="AG25" s="215">
        <f>SUM(AG23:AJ24)</f>
        <v>0</v>
      </c>
      <c r="AH25" s="216"/>
      <c r="AI25" s="216"/>
      <c r="AJ25" s="216"/>
    </row>
    <row r="26" spans="1:36" ht="12.75" customHeight="1">
      <c r="A26" s="143">
        <v>21</v>
      </c>
      <c r="B26" s="143"/>
      <c r="C26" s="144" t="s">
        <v>525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5" t="s">
        <v>524</v>
      </c>
      <c r="AD26" s="145"/>
      <c r="AE26" s="145"/>
      <c r="AF26" s="145"/>
      <c r="AG26" s="215">
        <f>SUM(AG9,AG14,AG17,AG18:AJ22,AG25)</f>
        <v>58772977</v>
      </c>
      <c r="AH26" s="216"/>
      <c r="AI26" s="216"/>
      <c r="AJ26" s="216"/>
    </row>
    <row r="27" spans="1:36" ht="12.75" customHeight="1">
      <c r="A27" s="143">
        <v>22</v>
      </c>
      <c r="B27" s="143"/>
      <c r="C27" s="144" t="s">
        <v>523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5" t="s">
        <v>522</v>
      </c>
      <c r="AD27" s="145"/>
      <c r="AE27" s="145"/>
      <c r="AF27" s="145"/>
      <c r="AG27" s="156"/>
      <c r="AH27" s="156"/>
      <c r="AI27" s="156"/>
      <c r="AJ27" s="156"/>
    </row>
    <row r="28" spans="1:36" ht="12.75" customHeight="1">
      <c r="A28" s="143">
        <v>23</v>
      </c>
      <c r="B28" s="143"/>
      <c r="C28" s="144" t="s">
        <v>521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5" t="s">
        <v>520</v>
      </c>
      <c r="AD28" s="145"/>
      <c r="AE28" s="145"/>
      <c r="AF28" s="145"/>
      <c r="AG28" s="156"/>
      <c r="AH28" s="156"/>
      <c r="AI28" s="156"/>
      <c r="AJ28" s="156"/>
    </row>
    <row r="29" spans="1:36" ht="12.75" customHeight="1">
      <c r="A29" s="143">
        <v>24</v>
      </c>
      <c r="B29" s="143"/>
      <c r="C29" s="147" t="s">
        <v>519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5" t="s">
        <v>518</v>
      </c>
      <c r="AD29" s="145"/>
      <c r="AE29" s="145"/>
      <c r="AF29" s="145"/>
      <c r="AG29" s="156"/>
      <c r="AH29" s="156"/>
      <c r="AI29" s="156"/>
      <c r="AJ29" s="156"/>
    </row>
    <row r="30" spans="1:36" s="75" customFormat="1" ht="12.75" customHeight="1">
      <c r="A30" s="143">
        <v>25</v>
      </c>
      <c r="B30" s="143"/>
      <c r="C30" s="147" t="s">
        <v>517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5" t="s">
        <v>516</v>
      </c>
      <c r="AD30" s="145"/>
      <c r="AE30" s="145"/>
      <c r="AF30" s="145"/>
      <c r="AG30" s="156"/>
      <c r="AH30" s="156"/>
      <c r="AI30" s="156"/>
      <c r="AJ30" s="156"/>
    </row>
    <row r="31" spans="1:36" s="75" customFormat="1" ht="12.75" customHeight="1">
      <c r="A31" s="143">
        <v>26</v>
      </c>
      <c r="B31" s="143"/>
      <c r="C31" s="147" t="s">
        <v>515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5" t="s">
        <v>514</v>
      </c>
      <c r="AD31" s="145"/>
      <c r="AE31" s="145"/>
      <c r="AF31" s="145"/>
      <c r="AG31" s="156"/>
      <c r="AH31" s="156"/>
      <c r="AI31" s="156"/>
      <c r="AJ31" s="156"/>
    </row>
    <row r="32" spans="1:36" ht="12.75" customHeight="1">
      <c r="A32" s="143">
        <v>27</v>
      </c>
      <c r="B32" s="143"/>
      <c r="C32" s="147" t="s">
        <v>513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5" t="s">
        <v>512</v>
      </c>
      <c r="AD32" s="145"/>
      <c r="AE32" s="145"/>
      <c r="AF32" s="145"/>
      <c r="AG32" s="215">
        <f>SUM(AG27:AJ31)</f>
        <v>0</v>
      </c>
      <c r="AH32" s="216"/>
      <c r="AI32" s="216"/>
      <c r="AJ32" s="216"/>
    </row>
    <row r="33" spans="1:36" ht="12.75" customHeight="1">
      <c r="A33" s="143">
        <v>28</v>
      </c>
      <c r="B33" s="143"/>
      <c r="C33" s="144" t="s">
        <v>511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5" t="s">
        <v>510</v>
      </c>
      <c r="AD33" s="145"/>
      <c r="AE33" s="145"/>
      <c r="AF33" s="145"/>
      <c r="AG33" s="156"/>
      <c r="AH33" s="156"/>
      <c r="AI33" s="156"/>
      <c r="AJ33" s="156"/>
    </row>
    <row r="34" spans="1:36" ht="12.75" customHeight="1">
      <c r="A34" s="143">
        <v>29</v>
      </c>
      <c r="B34" s="143"/>
      <c r="C34" s="144" t="s">
        <v>509</v>
      </c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5" t="s">
        <v>508</v>
      </c>
      <c r="AD34" s="145"/>
      <c r="AE34" s="145"/>
      <c r="AF34" s="145"/>
      <c r="AG34" s="156"/>
      <c r="AH34" s="156"/>
      <c r="AI34" s="156"/>
      <c r="AJ34" s="156"/>
    </row>
    <row r="35" spans="1:36" s="75" customFormat="1" ht="12.75" customHeight="1">
      <c r="A35" s="136">
        <v>30</v>
      </c>
      <c r="B35" s="136"/>
      <c r="C35" s="137" t="s">
        <v>507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8" t="s">
        <v>506</v>
      </c>
      <c r="AD35" s="138"/>
      <c r="AE35" s="138"/>
      <c r="AF35" s="138"/>
      <c r="AG35" s="215">
        <f>SUM(AG26,AG32:AJ34)</f>
        <v>58772977</v>
      </c>
      <c r="AH35" s="216"/>
      <c r="AI35" s="216"/>
      <c r="AJ35" s="216"/>
    </row>
  </sheetData>
  <sheetProtection/>
  <mergeCells count="131">
    <mergeCell ref="A33:B33"/>
    <mergeCell ref="C33:AB33"/>
    <mergeCell ref="AC33:AF33"/>
    <mergeCell ref="AG33:AJ33"/>
    <mergeCell ref="A35:B35"/>
    <mergeCell ref="C35:AB35"/>
    <mergeCell ref="AC35:AF35"/>
    <mergeCell ref="AG35:AJ35"/>
    <mergeCell ref="A34:B34"/>
    <mergeCell ref="C34:AB34"/>
    <mergeCell ref="A30:B30"/>
    <mergeCell ref="C30:AB30"/>
    <mergeCell ref="AC30:AF30"/>
    <mergeCell ref="AG30:AJ30"/>
    <mergeCell ref="A32:B32"/>
    <mergeCell ref="C32:AB32"/>
    <mergeCell ref="AC32:AF32"/>
    <mergeCell ref="AG32:AJ32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5:B5"/>
    <mergeCell ref="C5:AB5"/>
    <mergeCell ref="AC5:AF5"/>
    <mergeCell ref="AG5:AJ5"/>
    <mergeCell ref="A6:B6"/>
    <mergeCell ref="C6:AB6"/>
    <mergeCell ref="AC6:AF6"/>
    <mergeCell ref="AG6:AJ6"/>
    <mergeCell ref="A1:AJ1"/>
    <mergeCell ref="A2:AJ2"/>
    <mergeCell ref="A3:AJ3"/>
    <mergeCell ref="A4:B4"/>
    <mergeCell ref="C4:AB4"/>
    <mergeCell ref="AC4:AF4"/>
    <mergeCell ref="AG4:AJ4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C34:AF34"/>
    <mergeCell ref="AG34:AJ34"/>
    <mergeCell ref="A25:B25"/>
    <mergeCell ref="C25:AB25"/>
    <mergeCell ref="AC25:AF25"/>
    <mergeCell ref="AG25:AJ25"/>
    <mergeCell ref="A31:B31"/>
    <mergeCell ref="C31:AB31"/>
    <mergeCell ref="AC31:AF31"/>
    <mergeCell ref="AG31:AJ3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6:B3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SheetLayoutView="100" zoomScalePageLayoutView="0" workbookViewId="0" topLeftCell="A1">
      <pane ySplit="10" topLeftCell="A32" activePane="bottomLeft" state="frozen"/>
      <selection pane="topLeft" activeCell="A1" sqref="A1"/>
      <selection pane="bottomLeft" activeCell="C49" sqref="C49:AB49"/>
    </sheetView>
  </sheetViews>
  <sheetFormatPr defaultColWidth="9.140625" defaultRowHeight="12.75"/>
  <cols>
    <col min="1" max="41" width="2.7109375" style="72" customWidth="1"/>
    <col min="42" max="42" width="66.421875" style="72" customWidth="1"/>
    <col min="43" max="16384" width="9.140625" style="72" customWidth="1"/>
  </cols>
  <sheetData>
    <row r="1" spans="1:40" s="90" customFormat="1" ht="39" customHeight="1">
      <c r="A1" s="224" t="s">
        <v>594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6"/>
    </row>
    <row r="2" spans="1:40" ht="25.5" customHeight="1">
      <c r="A2" s="227"/>
      <c r="B2" s="228"/>
      <c r="C2" s="228"/>
      <c r="D2" s="230" t="s">
        <v>0</v>
      </c>
      <c r="E2" s="230"/>
      <c r="F2" s="230"/>
      <c r="G2" s="230"/>
      <c r="H2" s="230"/>
      <c r="I2" s="230"/>
      <c r="J2" s="81"/>
      <c r="K2" s="230" t="s">
        <v>296</v>
      </c>
      <c r="L2" s="230"/>
      <c r="M2" s="230"/>
      <c r="N2" s="230"/>
      <c r="O2" s="230"/>
      <c r="P2" s="230"/>
      <c r="Q2" s="81"/>
      <c r="R2" s="231" t="s">
        <v>1</v>
      </c>
      <c r="S2" s="231"/>
      <c r="T2" s="231"/>
      <c r="U2" s="231"/>
      <c r="V2" s="232" t="s">
        <v>295</v>
      </c>
      <c r="W2" s="228"/>
      <c r="X2" s="228"/>
      <c r="Y2" s="228"/>
      <c r="AA2" s="233" t="s">
        <v>294</v>
      </c>
      <c r="AB2" s="233"/>
      <c r="AC2" s="233"/>
      <c r="AD2" s="233"/>
      <c r="AF2" s="233" t="s">
        <v>8</v>
      </c>
      <c r="AG2" s="234"/>
      <c r="AH2" s="234"/>
      <c r="AI2" s="234"/>
      <c r="AJ2" s="234"/>
      <c r="AK2" s="234"/>
      <c r="AL2" s="235"/>
      <c r="AM2" s="228"/>
      <c r="AN2" s="236"/>
    </row>
    <row r="3" spans="1:40" ht="19.5" customHeight="1">
      <c r="A3" s="229"/>
      <c r="B3" s="228"/>
      <c r="C3" s="228"/>
      <c r="D3" s="78"/>
      <c r="E3" s="83"/>
      <c r="F3" s="78"/>
      <c r="G3" s="78"/>
      <c r="H3" s="78"/>
      <c r="I3" s="78"/>
      <c r="J3" s="81"/>
      <c r="K3" s="78"/>
      <c r="L3" s="83"/>
      <c r="M3" s="78"/>
      <c r="N3" s="78"/>
      <c r="O3" s="78"/>
      <c r="P3" s="78"/>
      <c r="Q3" s="81"/>
      <c r="R3" s="78"/>
      <c r="S3" s="83"/>
      <c r="T3" s="78"/>
      <c r="U3" s="78"/>
      <c r="V3" s="76"/>
      <c r="W3" s="78"/>
      <c r="X3" s="83"/>
      <c r="Y3" s="76"/>
      <c r="Z3" s="76"/>
      <c r="AA3" s="78"/>
      <c r="AB3" s="83"/>
      <c r="AC3" s="78"/>
      <c r="AD3" s="78"/>
      <c r="AE3" s="84"/>
      <c r="AF3" s="78"/>
      <c r="AG3" s="83"/>
      <c r="AH3" s="78"/>
      <c r="AI3" s="78"/>
      <c r="AJ3" s="78"/>
      <c r="AK3" s="78"/>
      <c r="AL3" s="228"/>
      <c r="AM3" s="228"/>
      <c r="AN3" s="236"/>
    </row>
    <row r="4" spans="1:40" ht="19.5" customHeight="1">
      <c r="A4" s="229"/>
      <c r="B4" s="228"/>
      <c r="C4" s="228"/>
      <c r="D4" s="237" t="s">
        <v>293</v>
      </c>
      <c r="E4" s="237"/>
      <c r="F4" s="237"/>
      <c r="G4" s="237"/>
      <c r="H4" s="237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228"/>
      <c r="AM4" s="228"/>
      <c r="AN4" s="236"/>
    </row>
    <row r="5" spans="1:40" ht="19.5" customHeight="1">
      <c r="A5" s="229"/>
      <c r="B5" s="228"/>
      <c r="C5" s="228"/>
      <c r="D5" s="238" t="s">
        <v>292</v>
      </c>
      <c r="E5" s="238"/>
      <c r="F5" s="239" t="s">
        <v>24</v>
      </c>
      <c r="G5" s="228"/>
      <c r="H5" s="228"/>
      <c r="I5" s="228"/>
      <c r="J5" s="240" t="s">
        <v>25</v>
      </c>
      <c r="K5" s="240"/>
      <c r="L5" s="240"/>
      <c r="M5" s="240"/>
      <c r="N5" s="241"/>
      <c r="O5" s="240" t="s">
        <v>26</v>
      </c>
      <c r="P5" s="240"/>
      <c r="Q5" s="241"/>
      <c r="R5" s="240" t="s">
        <v>27</v>
      </c>
      <c r="S5" s="240"/>
      <c r="T5" s="241"/>
      <c r="U5" s="241"/>
      <c r="V5" s="241"/>
      <c r="W5" s="240" t="s">
        <v>26</v>
      </c>
      <c r="X5" s="240"/>
      <c r="Y5" s="87"/>
      <c r="Z5" s="240" t="s">
        <v>28</v>
      </c>
      <c r="AA5" s="240"/>
      <c r="AB5" s="241"/>
      <c r="AC5" s="242"/>
      <c r="AD5" s="242"/>
      <c r="AE5" s="242"/>
      <c r="AF5" s="242"/>
      <c r="AG5" s="242"/>
      <c r="AH5" s="242"/>
      <c r="AI5" s="242"/>
      <c r="AJ5" s="242"/>
      <c r="AK5" s="242"/>
      <c r="AL5" s="228"/>
      <c r="AM5" s="228"/>
      <c r="AN5" s="236"/>
    </row>
    <row r="6" spans="1:40" ht="19.5" customHeight="1">
      <c r="A6" s="229"/>
      <c r="B6" s="228"/>
      <c r="C6" s="228"/>
      <c r="D6" s="80">
        <v>1</v>
      </c>
      <c r="E6" s="79">
        <v>0</v>
      </c>
      <c r="G6" s="88"/>
      <c r="H6" s="77"/>
      <c r="I6" s="87"/>
      <c r="J6" s="77"/>
      <c r="K6" s="77"/>
      <c r="L6" s="77"/>
      <c r="M6" s="77"/>
      <c r="N6" s="228"/>
      <c r="O6" s="89"/>
      <c r="P6" s="89"/>
      <c r="Q6" s="228"/>
      <c r="R6" s="89"/>
      <c r="S6" s="89"/>
      <c r="T6" s="243" t="s">
        <v>29</v>
      </c>
      <c r="U6" s="244"/>
      <c r="V6" s="245"/>
      <c r="W6" s="89"/>
      <c r="X6" s="89"/>
      <c r="Y6" s="81"/>
      <c r="Z6" s="89"/>
      <c r="AA6" s="89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36"/>
    </row>
    <row r="7" spans="1:40" ht="12.75" customHeight="1">
      <c r="A7" s="246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3"/>
    </row>
    <row r="8" spans="1:40" ht="12.75" customHeight="1">
      <c r="A8" s="164" t="s">
        <v>291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25.5" customHeight="1">
      <c r="A9" s="166" t="s">
        <v>290</v>
      </c>
      <c r="B9" s="167"/>
      <c r="C9" s="168" t="s">
        <v>289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7" t="s">
        <v>287</v>
      </c>
      <c r="AD9" s="167"/>
      <c r="AE9" s="167"/>
      <c r="AF9" s="167"/>
      <c r="AG9" s="167"/>
      <c r="AH9" s="167"/>
      <c r="AI9" s="167" t="s">
        <v>602</v>
      </c>
      <c r="AJ9" s="247"/>
      <c r="AK9" s="247"/>
      <c r="AL9" s="247"/>
      <c r="AM9" s="247"/>
      <c r="AN9" s="247"/>
    </row>
    <row r="10" spans="1:40" ht="12.75" customHeight="1">
      <c r="A10" s="155" t="s">
        <v>286</v>
      </c>
      <c r="B10" s="155"/>
      <c r="C10" s="156" t="s">
        <v>285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 t="s">
        <v>284</v>
      </c>
      <c r="AD10" s="213"/>
      <c r="AE10" s="213"/>
      <c r="AF10" s="213"/>
      <c r="AG10" s="213"/>
      <c r="AH10" s="213"/>
      <c r="AI10" s="213" t="s">
        <v>283</v>
      </c>
      <c r="AJ10" s="213"/>
      <c r="AK10" s="213"/>
      <c r="AL10" s="213"/>
      <c r="AM10" s="213"/>
      <c r="AN10" s="213"/>
    </row>
    <row r="11" spans="1:42" ht="25.5" customHeight="1">
      <c r="A11" s="136" t="s">
        <v>282</v>
      </c>
      <c r="B11" s="136"/>
      <c r="C11" s="219" t="s">
        <v>598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P11" s="91"/>
    </row>
    <row r="12" spans="1:42" s="74" customFormat="1" ht="12.75" customHeight="1">
      <c r="A12" s="143" t="s">
        <v>279</v>
      </c>
      <c r="B12" s="143"/>
      <c r="C12" s="218" t="s">
        <v>593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170"/>
      <c r="AD12" s="222"/>
      <c r="AE12" s="222"/>
      <c r="AF12" s="222"/>
      <c r="AG12" s="222"/>
      <c r="AH12" s="222"/>
      <c r="AI12" s="170"/>
      <c r="AJ12" s="223"/>
      <c r="AK12" s="223"/>
      <c r="AL12" s="223"/>
      <c r="AM12" s="223"/>
      <c r="AN12" s="223"/>
      <c r="AP12" s="91"/>
    </row>
    <row r="13" spans="1:42" s="74" customFormat="1" ht="26.25" customHeight="1">
      <c r="A13" s="143" t="s">
        <v>276</v>
      </c>
      <c r="B13" s="143"/>
      <c r="C13" s="218" t="s">
        <v>601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170"/>
      <c r="AD13" s="222"/>
      <c r="AE13" s="222"/>
      <c r="AF13" s="222"/>
      <c r="AG13" s="222"/>
      <c r="AH13" s="222"/>
      <c r="AI13" s="170"/>
      <c r="AJ13" s="223"/>
      <c r="AK13" s="223"/>
      <c r="AL13" s="223"/>
      <c r="AM13" s="223"/>
      <c r="AN13" s="223"/>
      <c r="AP13" s="91"/>
    </row>
    <row r="14" spans="1:42" s="74" customFormat="1" ht="12.75" customHeight="1">
      <c r="A14" s="143" t="s">
        <v>273</v>
      </c>
      <c r="B14" s="143"/>
      <c r="C14" s="218" t="s">
        <v>592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170"/>
      <c r="AD14" s="222"/>
      <c r="AE14" s="222"/>
      <c r="AF14" s="222"/>
      <c r="AG14" s="222"/>
      <c r="AH14" s="222"/>
      <c r="AI14" s="170"/>
      <c r="AJ14" s="223"/>
      <c r="AK14" s="223"/>
      <c r="AL14" s="223"/>
      <c r="AM14" s="223"/>
      <c r="AN14" s="223"/>
      <c r="AP14" s="91"/>
    </row>
    <row r="15" spans="1:42" s="74" customFormat="1" ht="12.75" customHeight="1">
      <c r="A15" s="143" t="s">
        <v>270</v>
      </c>
      <c r="B15" s="143"/>
      <c r="C15" s="218" t="s">
        <v>599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170"/>
      <c r="AD15" s="222"/>
      <c r="AE15" s="222"/>
      <c r="AF15" s="222"/>
      <c r="AG15" s="222"/>
      <c r="AH15" s="222"/>
      <c r="AI15" s="170"/>
      <c r="AJ15" s="223"/>
      <c r="AK15" s="223"/>
      <c r="AL15" s="223"/>
      <c r="AM15" s="223"/>
      <c r="AN15" s="223"/>
      <c r="AP15" s="91"/>
    </row>
    <row r="16" spans="1:42" s="74" customFormat="1" ht="45.75" customHeight="1">
      <c r="A16" s="136" t="s">
        <v>267</v>
      </c>
      <c r="B16" s="136"/>
      <c r="C16" s="219" t="s">
        <v>603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P16" s="92"/>
    </row>
    <row r="17" spans="1:40" s="74" customFormat="1" ht="12.75" customHeight="1">
      <c r="A17" s="143" t="s">
        <v>264</v>
      </c>
      <c r="B17" s="143"/>
      <c r="C17" s="218" t="s">
        <v>591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170"/>
      <c r="AD17" s="222"/>
      <c r="AE17" s="222"/>
      <c r="AF17" s="222"/>
      <c r="AG17" s="222"/>
      <c r="AH17" s="222"/>
      <c r="AI17" s="170"/>
      <c r="AJ17" s="223"/>
      <c r="AK17" s="223"/>
      <c r="AL17" s="223"/>
      <c r="AM17" s="223"/>
      <c r="AN17" s="223"/>
    </row>
    <row r="18" spans="1:40" s="74" customFormat="1" ht="30.75" customHeight="1">
      <c r="A18" s="143" t="s">
        <v>261</v>
      </c>
      <c r="B18" s="143"/>
      <c r="C18" s="218" t="s">
        <v>590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170"/>
      <c r="AD18" s="222"/>
      <c r="AE18" s="222"/>
      <c r="AF18" s="222"/>
      <c r="AG18" s="222"/>
      <c r="AH18" s="222"/>
      <c r="AI18" s="170"/>
      <c r="AJ18" s="223"/>
      <c r="AK18" s="223"/>
      <c r="AL18" s="223"/>
      <c r="AM18" s="223"/>
      <c r="AN18" s="223"/>
    </row>
    <row r="19" spans="1:40" s="74" customFormat="1" ht="30" customHeight="1">
      <c r="A19" s="143" t="s">
        <v>258</v>
      </c>
      <c r="B19" s="143"/>
      <c r="C19" s="218" t="s">
        <v>589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170"/>
      <c r="AD19" s="222"/>
      <c r="AE19" s="222"/>
      <c r="AF19" s="222"/>
      <c r="AG19" s="222"/>
      <c r="AH19" s="222"/>
      <c r="AI19" s="170"/>
      <c r="AJ19" s="223"/>
      <c r="AK19" s="223"/>
      <c r="AL19" s="223"/>
      <c r="AM19" s="223"/>
      <c r="AN19" s="223"/>
    </row>
    <row r="20" spans="1:40" s="74" customFormat="1" ht="12.75" customHeight="1">
      <c r="A20" s="143" t="s">
        <v>255</v>
      </c>
      <c r="B20" s="143"/>
      <c r="C20" s="218" t="s">
        <v>588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170"/>
      <c r="AD20" s="222"/>
      <c r="AE20" s="222"/>
      <c r="AF20" s="222"/>
      <c r="AG20" s="222"/>
      <c r="AH20" s="222"/>
      <c r="AI20" s="170"/>
      <c r="AJ20" s="223"/>
      <c r="AK20" s="223"/>
      <c r="AL20" s="223"/>
      <c r="AM20" s="223"/>
      <c r="AN20" s="223"/>
    </row>
    <row r="21" spans="1:40" s="74" customFormat="1" ht="12.75" customHeight="1">
      <c r="A21" s="143" t="s">
        <v>252</v>
      </c>
      <c r="B21" s="143"/>
      <c r="C21" s="218" t="s">
        <v>587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170"/>
      <c r="AD21" s="222"/>
      <c r="AE21" s="222"/>
      <c r="AF21" s="222"/>
      <c r="AG21" s="222"/>
      <c r="AH21" s="222"/>
      <c r="AI21" s="170"/>
      <c r="AJ21" s="223"/>
      <c r="AK21" s="223"/>
      <c r="AL21" s="223"/>
      <c r="AM21" s="223"/>
      <c r="AN21" s="223"/>
    </row>
    <row r="22" spans="1:40" s="74" customFormat="1" ht="12.75" customHeight="1">
      <c r="A22" s="143" t="s">
        <v>249</v>
      </c>
      <c r="B22" s="143"/>
      <c r="C22" s="218" t="s">
        <v>586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170"/>
      <c r="AD22" s="222"/>
      <c r="AE22" s="222"/>
      <c r="AF22" s="222"/>
      <c r="AG22" s="222"/>
      <c r="AH22" s="222"/>
      <c r="AI22" s="170"/>
      <c r="AJ22" s="223"/>
      <c r="AK22" s="223"/>
      <c r="AL22" s="223"/>
      <c r="AM22" s="223"/>
      <c r="AN22" s="223"/>
    </row>
    <row r="23" spans="1:40" s="74" customFormat="1" ht="12.75" customHeight="1">
      <c r="A23" s="143" t="s">
        <v>246</v>
      </c>
      <c r="B23" s="143"/>
      <c r="C23" s="218" t="s">
        <v>585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170"/>
      <c r="AD23" s="222"/>
      <c r="AE23" s="222"/>
      <c r="AF23" s="222"/>
      <c r="AG23" s="222"/>
      <c r="AH23" s="222"/>
      <c r="AI23" s="170"/>
      <c r="AJ23" s="223"/>
      <c r="AK23" s="223"/>
      <c r="AL23" s="223"/>
      <c r="AM23" s="223"/>
      <c r="AN23" s="223"/>
    </row>
    <row r="24" spans="1:40" s="86" customFormat="1" ht="39" customHeight="1">
      <c r="A24" s="136" t="s">
        <v>243</v>
      </c>
      <c r="B24" s="136"/>
      <c r="C24" s="219" t="s">
        <v>604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</row>
    <row r="25" spans="1:40" ht="12.75" customHeight="1">
      <c r="A25" s="143" t="s">
        <v>240</v>
      </c>
      <c r="B25" s="143"/>
      <c r="C25" s="218" t="s">
        <v>584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170"/>
      <c r="AD25" s="222"/>
      <c r="AE25" s="222"/>
      <c r="AF25" s="222"/>
      <c r="AG25" s="222"/>
      <c r="AH25" s="222"/>
      <c r="AI25" s="170"/>
      <c r="AJ25" s="223"/>
      <c r="AK25" s="223"/>
      <c r="AL25" s="223"/>
      <c r="AM25" s="223"/>
      <c r="AN25" s="223"/>
    </row>
    <row r="26" spans="1:40" ht="12.75" customHeight="1">
      <c r="A26" s="143">
        <v>16</v>
      </c>
      <c r="B26" s="143"/>
      <c r="C26" s="221" t="s">
        <v>609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170"/>
      <c r="AD26" s="222"/>
      <c r="AE26" s="222"/>
      <c r="AF26" s="222"/>
      <c r="AG26" s="222"/>
      <c r="AH26" s="222"/>
      <c r="AI26" s="170"/>
      <c r="AJ26" s="223"/>
      <c r="AK26" s="223"/>
      <c r="AL26" s="223"/>
      <c r="AM26" s="223"/>
      <c r="AN26" s="223"/>
    </row>
    <row r="27" spans="1:40" ht="12.75" customHeight="1">
      <c r="A27" s="143">
        <v>17</v>
      </c>
      <c r="B27" s="143"/>
      <c r="C27" s="218" t="s">
        <v>583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170"/>
      <c r="AD27" s="222"/>
      <c r="AE27" s="222"/>
      <c r="AF27" s="222"/>
      <c r="AG27" s="222"/>
      <c r="AH27" s="222"/>
      <c r="AI27" s="170"/>
      <c r="AJ27" s="223"/>
      <c r="AK27" s="223"/>
      <c r="AL27" s="223"/>
      <c r="AM27" s="223"/>
      <c r="AN27" s="223"/>
    </row>
    <row r="28" spans="1:40" ht="12.75" customHeight="1">
      <c r="A28" s="143">
        <v>18</v>
      </c>
      <c r="B28" s="143"/>
      <c r="C28" s="218" t="s">
        <v>582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170"/>
      <c r="AD28" s="222"/>
      <c r="AE28" s="222"/>
      <c r="AF28" s="222"/>
      <c r="AG28" s="222"/>
      <c r="AH28" s="222"/>
      <c r="AI28" s="170"/>
      <c r="AJ28" s="223"/>
      <c r="AK28" s="223"/>
      <c r="AL28" s="223"/>
      <c r="AM28" s="223"/>
      <c r="AN28" s="223"/>
    </row>
    <row r="29" spans="1:40" ht="39" customHeight="1">
      <c r="A29" s="136">
        <v>19</v>
      </c>
      <c r="B29" s="136"/>
      <c r="C29" s="219" t="s">
        <v>581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</row>
    <row r="30" spans="1:40" ht="12.75" customHeight="1">
      <c r="A30" s="143">
        <v>20</v>
      </c>
      <c r="B30" s="143"/>
      <c r="C30" s="218" t="s">
        <v>605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170"/>
      <c r="AD30" s="222"/>
      <c r="AE30" s="222"/>
      <c r="AF30" s="222"/>
      <c r="AG30" s="222"/>
      <c r="AH30" s="222"/>
      <c r="AI30" s="170"/>
      <c r="AJ30" s="223"/>
      <c r="AK30" s="223"/>
      <c r="AL30" s="223"/>
      <c r="AM30" s="223"/>
      <c r="AN30" s="223"/>
    </row>
    <row r="31" spans="1:40" ht="12.75">
      <c r="A31" s="143">
        <v>21</v>
      </c>
      <c r="B31" s="143"/>
      <c r="C31" s="218" t="s">
        <v>580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170"/>
      <c r="AD31" s="222"/>
      <c r="AE31" s="222"/>
      <c r="AF31" s="222"/>
      <c r="AG31" s="222"/>
      <c r="AH31" s="222"/>
      <c r="AI31" s="170"/>
      <c r="AJ31" s="223"/>
      <c r="AK31" s="223"/>
      <c r="AL31" s="223"/>
      <c r="AM31" s="223"/>
      <c r="AN31" s="223"/>
    </row>
    <row r="32" spans="1:40" ht="12.75" customHeight="1">
      <c r="A32" s="143">
        <v>22</v>
      </c>
      <c r="B32" s="143"/>
      <c r="C32" s="218" t="s">
        <v>579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170"/>
      <c r="AD32" s="222"/>
      <c r="AE32" s="222"/>
      <c r="AF32" s="222"/>
      <c r="AG32" s="222"/>
      <c r="AH32" s="222"/>
      <c r="AI32" s="170"/>
      <c r="AJ32" s="223"/>
      <c r="AK32" s="223"/>
      <c r="AL32" s="223"/>
      <c r="AM32" s="223"/>
      <c r="AN32" s="223"/>
    </row>
    <row r="33" spans="1:40" ht="12.75" customHeight="1">
      <c r="A33" s="143">
        <v>23</v>
      </c>
      <c r="B33" s="143"/>
      <c r="C33" s="218" t="s">
        <v>578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170"/>
      <c r="AD33" s="222"/>
      <c r="AE33" s="222"/>
      <c r="AF33" s="222"/>
      <c r="AG33" s="222"/>
      <c r="AH33" s="222"/>
      <c r="AI33" s="170"/>
      <c r="AJ33" s="223"/>
      <c r="AK33" s="223"/>
      <c r="AL33" s="223"/>
      <c r="AM33" s="223"/>
      <c r="AN33" s="223"/>
    </row>
    <row r="34" spans="1:40" ht="12.75" customHeight="1">
      <c r="A34" s="143">
        <v>24</v>
      </c>
      <c r="B34" s="143"/>
      <c r="C34" s="218" t="s">
        <v>577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170"/>
      <c r="AD34" s="222"/>
      <c r="AE34" s="222"/>
      <c r="AF34" s="222"/>
      <c r="AG34" s="222"/>
      <c r="AH34" s="222"/>
      <c r="AI34" s="170"/>
      <c r="AJ34" s="223"/>
      <c r="AK34" s="223"/>
      <c r="AL34" s="223"/>
      <c r="AM34" s="223"/>
      <c r="AN34" s="223"/>
    </row>
    <row r="35" spans="1:40" ht="39" customHeight="1">
      <c r="A35" s="136">
        <v>25</v>
      </c>
      <c r="B35" s="136"/>
      <c r="C35" s="219" t="s">
        <v>576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</row>
    <row r="36" spans="1:42" ht="12.75" customHeight="1">
      <c r="A36" s="143">
        <v>26</v>
      </c>
      <c r="B36" s="143"/>
      <c r="C36" s="218" t="s">
        <v>575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170"/>
      <c r="AD36" s="170"/>
      <c r="AE36" s="170"/>
      <c r="AF36" s="170"/>
      <c r="AG36" s="170"/>
      <c r="AH36" s="170"/>
      <c r="AI36" s="170"/>
      <c r="AJ36" s="223"/>
      <c r="AK36" s="223"/>
      <c r="AL36" s="223"/>
      <c r="AM36" s="223"/>
      <c r="AN36" s="223"/>
      <c r="AP36" s="93"/>
    </row>
    <row r="37" spans="1:42" ht="12.75" customHeight="1">
      <c r="A37" s="143">
        <v>27</v>
      </c>
      <c r="B37" s="143"/>
      <c r="C37" s="218" t="s">
        <v>574</v>
      </c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170"/>
      <c r="AD37" s="170"/>
      <c r="AE37" s="170"/>
      <c r="AF37" s="170"/>
      <c r="AG37" s="170"/>
      <c r="AH37" s="170"/>
      <c r="AI37" s="170"/>
      <c r="AJ37" s="223"/>
      <c r="AK37" s="223"/>
      <c r="AL37" s="223"/>
      <c r="AM37" s="223"/>
      <c r="AN37" s="223"/>
      <c r="AP37" s="93"/>
    </row>
    <row r="38" spans="1:40" ht="30.75" customHeight="1">
      <c r="A38" s="143">
        <v>28</v>
      </c>
      <c r="B38" s="143"/>
      <c r="C38" s="221" t="s">
        <v>607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170"/>
      <c r="AD38" s="170"/>
      <c r="AE38" s="170"/>
      <c r="AF38" s="170"/>
      <c r="AG38" s="170"/>
      <c r="AH38" s="170"/>
      <c r="AI38" s="170"/>
      <c r="AJ38" s="223"/>
      <c r="AK38" s="223"/>
      <c r="AL38" s="223"/>
      <c r="AM38" s="223"/>
      <c r="AN38" s="223"/>
    </row>
    <row r="39" spans="1:40" ht="12.75" customHeight="1">
      <c r="A39" s="143">
        <v>29</v>
      </c>
      <c r="B39" s="143"/>
      <c r="C39" s="221" t="s">
        <v>573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170"/>
      <c r="AD39" s="170"/>
      <c r="AE39" s="170"/>
      <c r="AF39" s="170"/>
      <c r="AG39" s="170"/>
      <c r="AH39" s="170"/>
      <c r="AI39" s="170"/>
      <c r="AJ39" s="223"/>
      <c r="AK39" s="223"/>
      <c r="AL39" s="223"/>
      <c r="AM39" s="223"/>
      <c r="AN39" s="223"/>
    </row>
    <row r="40" spans="1:40" ht="12.75" customHeight="1">
      <c r="A40" s="217">
        <v>30</v>
      </c>
      <c r="B40" s="217"/>
      <c r="C40" s="218" t="s">
        <v>611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</row>
    <row r="41" spans="1:40" ht="12.75" customHeight="1">
      <c r="A41" s="217">
        <v>31</v>
      </c>
      <c r="B41" s="217"/>
      <c r="C41" s="218" t="s">
        <v>613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</row>
    <row r="42" spans="1:40" ht="12.75" customHeight="1">
      <c r="A42" s="217">
        <v>32</v>
      </c>
      <c r="B42" s="217"/>
      <c r="C42" s="218" t="s">
        <v>612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</row>
    <row r="43" spans="1:40" ht="12.75" customHeight="1">
      <c r="A43" s="217">
        <v>33</v>
      </c>
      <c r="B43" s="217"/>
      <c r="C43" s="218" t="s">
        <v>614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</row>
    <row r="44" spans="1:40" ht="12.75" customHeight="1">
      <c r="A44" s="217">
        <v>34</v>
      </c>
      <c r="B44" s="217"/>
      <c r="C44" s="218" t="s">
        <v>600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</row>
    <row r="45" spans="1:40" ht="39" customHeight="1">
      <c r="A45" s="136">
        <v>35</v>
      </c>
      <c r="B45" s="136"/>
      <c r="C45" s="219" t="s">
        <v>572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</row>
    <row r="46" spans="1:40" ht="12.75" customHeight="1">
      <c r="A46" s="143">
        <v>36</v>
      </c>
      <c r="B46" s="143"/>
      <c r="C46" s="221" t="s">
        <v>610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170"/>
      <c r="AD46" s="170"/>
      <c r="AE46" s="170"/>
      <c r="AF46" s="170"/>
      <c r="AG46" s="170"/>
      <c r="AH46" s="170"/>
      <c r="AI46" s="170"/>
      <c r="AJ46" s="223"/>
      <c r="AK46" s="223"/>
      <c r="AL46" s="223"/>
      <c r="AM46" s="223"/>
      <c r="AN46" s="223"/>
    </row>
    <row r="47" spans="1:40" ht="12.75" customHeight="1">
      <c r="A47" s="143">
        <v>37</v>
      </c>
      <c r="B47" s="143"/>
      <c r="C47" s="218" t="s">
        <v>571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170"/>
      <c r="AD47" s="170"/>
      <c r="AE47" s="170"/>
      <c r="AF47" s="170"/>
      <c r="AG47" s="170"/>
      <c r="AH47" s="170"/>
      <c r="AI47" s="170"/>
      <c r="AJ47" s="223"/>
      <c r="AK47" s="223"/>
      <c r="AL47" s="223"/>
      <c r="AM47" s="223"/>
      <c r="AN47" s="223"/>
    </row>
    <row r="48" spans="1:40" ht="12.75" customHeight="1">
      <c r="A48" s="143">
        <v>38</v>
      </c>
      <c r="B48" s="143"/>
      <c r="C48" s="218" t="s">
        <v>570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170"/>
      <c r="AD48" s="170"/>
      <c r="AE48" s="170"/>
      <c r="AF48" s="170"/>
      <c r="AG48" s="170"/>
      <c r="AH48" s="170"/>
      <c r="AI48" s="170"/>
      <c r="AJ48" s="223"/>
      <c r="AK48" s="223"/>
      <c r="AL48" s="223"/>
      <c r="AM48" s="223"/>
      <c r="AN48" s="223"/>
    </row>
    <row r="49" spans="1:40" ht="12.75" customHeight="1">
      <c r="A49" s="248">
        <v>39</v>
      </c>
      <c r="B49" s="249"/>
      <c r="C49" s="218" t="s">
        <v>569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170"/>
      <c r="AD49" s="170"/>
      <c r="AE49" s="170"/>
      <c r="AF49" s="170"/>
      <c r="AG49" s="170"/>
      <c r="AH49" s="170"/>
      <c r="AI49" s="170"/>
      <c r="AJ49" s="223"/>
      <c r="AK49" s="223"/>
      <c r="AL49" s="223"/>
      <c r="AM49" s="223"/>
      <c r="AN49" s="223"/>
    </row>
    <row r="50" spans="1:40" ht="12.75" customHeight="1">
      <c r="A50" s="143">
        <v>40</v>
      </c>
      <c r="B50" s="143"/>
      <c r="C50" s="221" t="s">
        <v>608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170"/>
      <c r="AD50" s="170"/>
      <c r="AE50" s="170"/>
      <c r="AF50" s="170"/>
      <c r="AG50" s="170"/>
      <c r="AH50" s="170"/>
      <c r="AI50" s="170"/>
      <c r="AJ50" s="223"/>
      <c r="AK50" s="223"/>
      <c r="AL50" s="223"/>
      <c r="AM50" s="223"/>
      <c r="AN50" s="223"/>
    </row>
    <row r="51" spans="1:40" ht="12.75" customHeight="1">
      <c r="A51" s="143">
        <v>41</v>
      </c>
      <c r="B51" s="143"/>
      <c r="C51" s="221" t="s">
        <v>568</v>
      </c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170"/>
      <c r="AD51" s="170"/>
      <c r="AE51" s="170"/>
      <c r="AF51" s="170"/>
      <c r="AG51" s="170"/>
      <c r="AH51" s="170"/>
      <c r="AI51" s="170"/>
      <c r="AJ51" s="223"/>
      <c r="AK51" s="223"/>
      <c r="AL51" s="223"/>
      <c r="AM51" s="223"/>
      <c r="AN51" s="223"/>
    </row>
    <row r="52" spans="1:40" ht="12.75" customHeight="1">
      <c r="A52" s="143">
        <v>42</v>
      </c>
      <c r="B52" s="143"/>
      <c r="C52" s="221" t="s">
        <v>606</v>
      </c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170"/>
      <c r="AD52" s="170"/>
      <c r="AE52" s="170"/>
      <c r="AF52" s="170"/>
      <c r="AG52" s="170"/>
      <c r="AH52" s="170"/>
      <c r="AI52" s="170"/>
      <c r="AJ52" s="223"/>
      <c r="AK52" s="223"/>
      <c r="AL52" s="223"/>
      <c r="AM52" s="223"/>
      <c r="AN52" s="223"/>
    </row>
    <row r="53" spans="1:40" ht="12.75" customHeight="1">
      <c r="A53" s="143">
        <v>43</v>
      </c>
      <c r="B53" s="143"/>
      <c r="C53" s="221" t="s">
        <v>567</v>
      </c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</row>
    <row r="54" spans="24:38" ht="12.75"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</row>
    <row r="55" spans="24:38" ht="12.75"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</row>
  </sheetData>
  <sheetProtection/>
  <mergeCells count="192">
    <mergeCell ref="AC41:AH41"/>
    <mergeCell ref="AI41:AN41"/>
    <mergeCell ref="A43:B43"/>
    <mergeCell ref="C43:AB43"/>
    <mergeCell ref="AC43:AH43"/>
    <mergeCell ref="AI43:AN43"/>
    <mergeCell ref="A42:B42"/>
    <mergeCell ref="C42:AB42"/>
    <mergeCell ref="AC42:AH42"/>
    <mergeCell ref="AI42:AN42"/>
    <mergeCell ref="A53:B53"/>
    <mergeCell ref="C53:AB53"/>
    <mergeCell ref="AC53:AH53"/>
    <mergeCell ref="AI53:AN53"/>
    <mergeCell ref="A52:B52"/>
    <mergeCell ref="C52:AB52"/>
    <mergeCell ref="AC52:AH52"/>
    <mergeCell ref="AI52:AN52"/>
    <mergeCell ref="A51:B51"/>
    <mergeCell ref="C51:AB51"/>
    <mergeCell ref="AC51:AH51"/>
    <mergeCell ref="AI51:AN51"/>
    <mergeCell ref="A50:B50"/>
    <mergeCell ref="C50:AB50"/>
    <mergeCell ref="AC50:AH50"/>
    <mergeCell ref="AI50:AN50"/>
    <mergeCell ref="A48:B48"/>
    <mergeCell ref="C48:AB48"/>
    <mergeCell ref="AC48:AH48"/>
    <mergeCell ref="AI48:AN48"/>
    <mergeCell ref="A49:B49"/>
    <mergeCell ref="C49:AB49"/>
    <mergeCell ref="AC49:AH49"/>
    <mergeCell ref="AI49:AN49"/>
    <mergeCell ref="A41:B41"/>
    <mergeCell ref="C41:AB41"/>
    <mergeCell ref="AC46:AH46"/>
    <mergeCell ref="AI46:AN46"/>
    <mergeCell ref="A47:B47"/>
    <mergeCell ref="C47:AB47"/>
    <mergeCell ref="AC47:AH47"/>
    <mergeCell ref="AI47:AN47"/>
    <mergeCell ref="A46:B46"/>
    <mergeCell ref="C46:AB46"/>
    <mergeCell ref="A39:B39"/>
    <mergeCell ref="C39:AB39"/>
    <mergeCell ref="AC39:AH39"/>
    <mergeCell ref="AI39:AN39"/>
    <mergeCell ref="A40:B40"/>
    <mergeCell ref="C40:AB40"/>
    <mergeCell ref="AC40:AH40"/>
    <mergeCell ref="AI40:AN40"/>
    <mergeCell ref="A37:B37"/>
    <mergeCell ref="C37:AB37"/>
    <mergeCell ref="AC37:AH37"/>
    <mergeCell ref="AI37:AN37"/>
    <mergeCell ref="A38:B38"/>
    <mergeCell ref="C38:AB38"/>
    <mergeCell ref="AC38:AH38"/>
    <mergeCell ref="AI38:AN38"/>
    <mergeCell ref="A34:B34"/>
    <mergeCell ref="C34:AB34"/>
    <mergeCell ref="AC34:AH34"/>
    <mergeCell ref="AI34:AN34"/>
    <mergeCell ref="A36:B36"/>
    <mergeCell ref="C36:AB36"/>
    <mergeCell ref="AC36:AH36"/>
    <mergeCell ref="AI36:AN36"/>
    <mergeCell ref="A32:B32"/>
    <mergeCell ref="C32:AB32"/>
    <mergeCell ref="AC32:AH32"/>
    <mergeCell ref="AI32:AN32"/>
    <mergeCell ref="A35:B35"/>
    <mergeCell ref="C35:AN35"/>
    <mergeCell ref="A33:B33"/>
    <mergeCell ref="C33:AB33"/>
    <mergeCell ref="AC33:AH33"/>
    <mergeCell ref="AI33:AN33"/>
    <mergeCell ref="A30:B30"/>
    <mergeCell ref="C30:AB30"/>
    <mergeCell ref="AC30:AH30"/>
    <mergeCell ref="AI30:AN30"/>
    <mergeCell ref="A31:B31"/>
    <mergeCell ref="C31:AB31"/>
    <mergeCell ref="AC31:AH31"/>
    <mergeCell ref="AI31:AN31"/>
    <mergeCell ref="A28:B28"/>
    <mergeCell ref="C28:AB28"/>
    <mergeCell ref="AC28:AH28"/>
    <mergeCell ref="AI28:AN28"/>
    <mergeCell ref="A29:B29"/>
    <mergeCell ref="C29:AN29"/>
    <mergeCell ref="A24:B24"/>
    <mergeCell ref="C24:AN24"/>
    <mergeCell ref="A25:B25"/>
    <mergeCell ref="C25:AB25"/>
    <mergeCell ref="AC25:AH25"/>
    <mergeCell ref="AI25:AN25"/>
    <mergeCell ref="A22:B22"/>
    <mergeCell ref="C22:AB22"/>
    <mergeCell ref="AC22:AH22"/>
    <mergeCell ref="AI22:AN22"/>
    <mergeCell ref="A23:B23"/>
    <mergeCell ref="C23:AB23"/>
    <mergeCell ref="AC23:AH23"/>
    <mergeCell ref="AI23:AN23"/>
    <mergeCell ref="A20:B20"/>
    <mergeCell ref="C20:AB20"/>
    <mergeCell ref="AC20:AH20"/>
    <mergeCell ref="AI20:AN20"/>
    <mergeCell ref="A21:B21"/>
    <mergeCell ref="C21:AB21"/>
    <mergeCell ref="AC21:AH21"/>
    <mergeCell ref="AI21:AN21"/>
    <mergeCell ref="A18:B18"/>
    <mergeCell ref="C18:AB18"/>
    <mergeCell ref="AC18:AH18"/>
    <mergeCell ref="AI18:AN18"/>
    <mergeCell ref="A19:B19"/>
    <mergeCell ref="C19:AB19"/>
    <mergeCell ref="AC19:AH19"/>
    <mergeCell ref="AI19:AN19"/>
    <mergeCell ref="A16:B16"/>
    <mergeCell ref="C16:AN16"/>
    <mergeCell ref="A17:B17"/>
    <mergeCell ref="C17:AB17"/>
    <mergeCell ref="AC17:AH17"/>
    <mergeCell ref="AI17:AN17"/>
    <mergeCell ref="A14:B14"/>
    <mergeCell ref="C14:AB14"/>
    <mergeCell ref="AC14:AH14"/>
    <mergeCell ref="AI14:AN14"/>
    <mergeCell ref="A15:B15"/>
    <mergeCell ref="C15:AB15"/>
    <mergeCell ref="AC15:AH15"/>
    <mergeCell ref="AI15:AN15"/>
    <mergeCell ref="A12:B12"/>
    <mergeCell ref="C12:AB12"/>
    <mergeCell ref="AC12:AH12"/>
    <mergeCell ref="AI12:AN12"/>
    <mergeCell ref="A13:B13"/>
    <mergeCell ref="C13:AB13"/>
    <mergeCell ref="AC13:AH13"/>
    <mergeCell ref="AI13:AN13"/>
    <mergeCell ref="A10:B10"/>
    <mergeCell ref="C10:AB10"/>
    <mergeCell ref="AC10:AH10"/>
    <mergeCell ref="AI10:AN10"/>
    <mergeCell ref="A11:B11"/>
    <mergeCell ref="C11:AN11"/>
    <mergeCell ref="A7:AN7"/>
    <mergeCell ref="A8:AN8"/>
    <mergeCell ref="A9:B9"/>
    <mergeCell ref="C9:AB9"/>
    <mergeCell ref="AC9:AH9"/>
    <mergeCell ref="AI9:AN9"/>
    <mergeCell ref="R5:S5"/>
    <mergeCell ref="T5:V5"/>
    <mergeCell ref="W5:X5"/>
    <mergeCell ref="Z5:AA5"/>
    <mergeCell ref="AB5:AK6"/>
    <mergeCell ref="T6:V6"/>
    <mergeCell ref="D5:E5"/>
    <mergeCell ref="F5:I5"/>
    <mergeCell ref="J5:M5"/>
    <mergeCell ref="N5:N6"/>
    <mergeCell ref="O5:P5"/>
    <mergeCell ref="Q5:Q6"/>
    <mergeCell ref="A1:AN1"/>
    <mergeCell ref="A2:C6"/>
    <mergeCell ref="D2:I2"/>
    <mergeCell ref="K2:P2"/>
    <mergeCell ref="R2:U2"/>
    <mergeCell ref="V2:Y2"/>
    <mergeCell ref="AA2:AD2"/>
    <mergeCell ref="AF2:AK2"/>
    <mergeCell ref="AL2:AN6"/>
    <mergeCell ref="D4:H4"/>
    <mergeCell ref="A26:B26"/>
    <mergeCell ref="C26:AB26"/>
    <mergeCell ref="AC26:AH26"/>
    <mergeCell ref="AI26:AN26"/>
    <mergeCell ref="A27:B27"/>
    <mergeCell ref="C27:AB27"/>
    <mergeCell ref="AC27:AH27"/>
    <mergeCell ref="AI27:AN27"/>
    <mergeCell ref="A44:B44"/>
    <mergeCell ref="C44:AB44"/>
    <mergeCell ref="AC44:AH44"/>
    <mergeCell ref="AI44:AN44"/>
    <mergeCell ref="A45:B45"/>
    <mergeCell ref="C45:AN4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9" r:id="rId1"/>
  <ignoredErrors>
    <ignoredError sqref="B40 B47 A11:B25 B27 B28 B29 B30 B31 B32 B33 B34 B35 B36 B37 B38 B39 B45 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Kézdi Árpád Dr.</dc:creator>
  <cp:keywords/>
  <dc:description/>
  <cp:lastModifiedBy>Győrfiné</cp:lastModifiedBy>
  <cp:lastPrinted>2019-02-21T08:29:45Z</cp:lastPrinted>
  <dcterms:created xsi:type="dcterms:W3CDTF">1998-12-22T17:08:32Z</dcterms:created>
  <dcterms:modified xsi:type="dcterms:W3CDTF">2019-02-21T08:30:40Z</dcterms:modified>
  <cp:category/>
  <cp:version/>
  <cp:contentType/>
  <cp:contentStatus/>
</cp:coreProperties>
</file>