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NK\penzugy\Pinter Laszlone\2018. évi zárszámadás testületi anyag\"/>
    </mc:Choice>
  </mc:AlternateContent>
  <xr:revisionPtr revIDLastSave="0" documentId="13_ncr:1_{05BEDD47-ECAE-4815-8D09-53C2CC7D98CA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kiadások összesen" sheetId="4" r:id="rId1"/>
    <sheet name="Önkormányzat" sheetId="1" r:id="rId2"/>
    <sheet name="Hivatal" sheetId="2" r:id="rId3"/>
    <sheet name="Óvoda" sheetId="3" r:id="rId4"/>
  </sheets>
  <definedNames>
    <definedName name="Excel_BuiltIn_Print_Titles_2_1">#REF!</definedName>
    <definedName name="Excel_BuiltIn_Print_Titles_2_1_1">#REF!</definedName>
    <definedName name="_xlnm.Print_Titles" localSheetId="0">'kiadások összesen'!$1:$2</definedName>
    <definedName name="_xlnm.Print_Titles" localSheetId="1">Önkormányzat!$1:$3</definedName>
    <definedName name="u">'kiadások összesen'!$1:$2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3" i="1" l="1"/>
  <c r="D27" i="4" l="1"/>
  <c r="D29" i="4" l="1"/>
  <c r="G28" i="4"/>
  <c r="D13" i="1"/>
  <c r="D75" i="1"/>
  <c r="D6" i="1"/>
  <c r="J15" i="1"/>
  <c r="J21" i="1"/>
  <c r="J27" i="1"/>
  <c r="J30" i="1"/>
  <c r="I30" i="1"/>
  <c r="C60" i="1"/>
  <c r="C66" i="1"/>
  <c r="D15" i="4"/>
  <c r="D14" i="4"/>
  <c r="D13" i="4"/>
  <c r="D12" i="4"/>
  <c r="D11" i="4"/>
  <c r="D10" i="4"/>
  <c r="D9" i="4"/>
  <c r="D8" i="4"/>
  <c r="D7" i="4"/>
  <c r="D6" i="4"/>
  <c r="D21" i="4"/>
  <c r="D20" i="4"/>
  <c r="D19" i="4"/>
  <c r="D26" i="4"/>
  <c r="D25" i="4"/>
  <c r="D35" i="4"/>
  <c r="D47" i="4"/>
  <c r="D46" i="4"/>
  <c r="D45" i="4"/>
  <c r="D44" i="4"/>
  <c r="D43" i="4"/>
  <c r="D42" i="4"/>
  <c r="D41" i="4"/>
  <c r="D40" i="4"/>
  <c r="D39" i="4"/>
  <c r="D38" i="4"/>
  <c r="D37" i="4"/>
  <c r="D36" i="4"/>
  <c r="D52" i="4"/>
  <c r="D51" i="4"/>
  <c r="D57" i="4"/>
  <c r="D58" i="4" s="1"/>
  <c r="D56" i="4"/>
  <c r="D63" i="4"/>
  <c r="D64" i="4" s="1"/>
  <c r="D62" i="4"/>
  <c r="D69" i="4"/>
  <c r="D70" i="4" s="1"/>
  <c r="D74" i="4"/>
  <c r="D73" i="4"/>
  <c r="D79" i="4"/>
  <c r="D78" i="4"/>
  <c r="D13" i="3"/>
  <c r="D12" i="3"/>
  <c r="D6" i="3"/>
  <c r="D8" i="3"/>
  <c r="D8" i="2"/>
  <c r="K75" i="4"/>
  <c r="J75" i="4"/>
  <c r="I75" i="4"/>
  <c r="H75" i="4"/>
  <c r="G75" i="4"/>
  <c r="F75" i="4"/>
  <c r="E75" i="4"/>
  <c r="E82" i="4" s="1"/>
  <c r="C75" i="4"/>
  <c r="B75" i="4"/>
  <c r="K70" i="4"/>
  <c r="J70" i="4"/>
  <c r="I70" i="4"/>
  <c r="H70" i="4"/>
  <c r="G70" i="4"/>
  <c r="F70" i="4"/>
  <c r="E70" i="4"/>
  <c r="C70" i="4"/>
  <c r="B70" i="4"/>
  <c r="K64" i="4"/>
  <c r="J64" i="4"/>
  <c r="I64" i="4"/>
  <c r="H64" i="4"/>
  <c r="G64" i="4"/>
  <c r="F64" i="4"/>
  <c r="E64" i="4"/>
  <c r="C64" i="4"/>
  <c r="B64" i="4"/>
  <c r="K58" i="4"/>
  <c r="J58" i="4"/>
  <c r="I58" i="4"/>
  <c r="H58" i="4"/>
  <c r="H82" i="4" s="1"/>
  <c r="G58" i="4"/>
  <c r="F58" i="4"/>
  <c r="E58" i="4"/>
  <c r="C58" i="4"/>
  <c r="B58" i="4"/>
  <c r="K53" i="4"/>
  <c r="J53" i="4"/>
  <c r="I53" i="4"/>
  <c r="H53" i="4"/>
  <c r="G53" i="4"/>
  <c r="F53" i="4"/>
  <c r="E53" i="4"/>
  <c r="C53" i="4"/>
  <c r="B53" i="4"/>
  <c r="K48" i="4"/>
  <c r="J48" i="4"/>
  <c r="I48" i="4"/>
  <c r="H48" i="4"/>
  <c r="G48" i="4"/>
  <c r="F48" i="4"/>
  <c r="E48" i="4"/>
  <c r="C48" i="4"/>
  <c r="B48" i="4"/>
  <c r="K31" i="4"/>
  <c r="J31" i="4"/>
  <c r="I31" i="4"/>
  <c r="H31" i="4"/>
  <c r="F31" i="4"/>
  <c r="E31" i="4"/>
  <c r="C31" i="4"/>
  <c r="B31" i="4"/>
  <c r="D30" i="4"/>
  <c r="D31" i="4" s="1"/>
  <c r="K28" i="4"/>
  <c r="J28" i="4"/>
  <c r="I28" i="4"/>
  <c r="H28" i="4"/>
  <c r="F28" i="4"/>
  <c r="E28" i="4"/>
  <c r="C28" i="4"/>
  <c r="B28" i="4"/>
  <c r="K22" i="4"/>
  <c r="J22" i="4"/>
  <c r="I22" i="4"/>
  <c r="H22" i="4"/>
  <c r="G22" i="4"/>
  <c r="F22" i="4"/>
  <c r="E22" i="4"/>
  <c r="C22" i="4"/>
  <c r="B22" i="4"/>
  <c r="K16" i="4"/>
  <c r="J16" i="4"/>
  <c r="I16" i="4"/>
  <c r="H16" i="4"/>
  <c r="G16" i="4"/>
  <c r="F16" i="4"/>
  <c r="E16" i="4"/>
  <c r="C16" i="4"/>
  <c r="B16" i="4"/>
  <c r="E50" i="1"/>
  <c r="F50" i="1"/>
  <c r="G50" i="1"/>
  <c r="H50" i="1"/>
  <c r="I50" i="1"/>
  <c r="J50" i="1"/>
  <c r="K50" i="1"/>
  <c r="C76" i="1"/>
  <c r="E76" i="1"/>
  <c r="F76" i="1"/>
  <c r="G76" i="1"/>
  <c r="H76" i="1"/>
  <c r="I76" i="1"/>
  <c r="J76" i="1"/>
  <c r="K76" i="1"/>
  <c r="B76" i="1"/>
  <c r="D74" i="1"/>
  <c r="D76" i="1" s="1"/>
  <c r="D8" i="1"/>
  <c r="D28" i="1"/>
  <c r="D48" i="1"/>
  <c r="D14" i="1"/>
  <c r="D64" i="1"/>
  <c r="B27" i="1"/>
  <c r="D26" i="1"/>
  <c r="D25" i="1"/>
  <c r="D27" i="1" s="1"/>
  <c r="D24" i="1"/>
  <c r="D65" i="1"/>
  <c r="D80" i="1"/>
  <c r="D79" i="1"/>
  <c r="K71" i="1"/>
  <c r="J71" i="1"/>
  <c r="I71" i="1"/>
  <c r="H71" i="1"/>
  <c r="G71" i="1"/>
  <c r="F71" i="1"/>
  <c r="E71" i="1"/>
  <c r="C71" i="1"/>
  <c r="B71" i="1"/>
  <c r="D70" i="1"/>
  <c r="D71" i="1" s="1"/>
  <c r="K66" i="1"/>
  <c r="J66" i="1"/>
  <c r="I66" i="1"/>
  <c r="H66" i="1"/>
  <c r="G66" i="1"/>
  <c r="F66" i="1"/>
  <c r="E66" i="1"/>
  <c r="B66" i="1"/>
  <c r="K60" i="1"/>
  <c r="J60" i="1"/>
  <c r="I60" i="1"/>
  <c r="H60" i="1"/>
  <c r="G60" i="1"/>
  <c r="F60" i="1"/>
  <c r="E60" i="1"/>
  <c r="B60" i="1"/>
  <c r="D59" i="1"/>
  <c r="D58" i="1"/>
  <c r="D60" i="1" s="1"/>
  <c r="K55" i="1"/>
  <c r="J55" i="1"/>
  <c r="I55" i="1"/>
  <c r="H55" i="1"/>
  <c r="G55" i="1"/>
  <c r="F55" i="1"/>
  <c r="E55" i="1"/>
  <c r="C55" i="1"/>
  <c r="B55" i="1"/>
  <c r="D54" i="1"/>
  <c r="D55" i="1" s="1"/>
  <c r="D53" i="1"/>
  <c r="C50" i="1"/>
  <c r="B50" i="1"/>
  <c r="D49" i="1"/>
  <c r="D47" i="1"/>
  <c r="D46" i="1"/>
  <c r="D45" i="1"/>
  <c r="D44" i="1"/>
  <c r="D43" i="1"/>
  <c r="D42" i="1"/>
  <c r="D41" i="1"/>
  <c r="D40" i="1"/>
  <c r="D39" i="1"/>
  <c r="D38" i="1"/>
  <c r="D37" i="1"/>
  <c r="K30" i="1"/>
  <c r="H30" i="1"/>
  <c r="G30" i="1"/>
  <c r="F30" i="1"/>
  <c r="E30" i="1"/>
  <c r="C30" i="1"/>
  <c r="B30" i="1"/>
  <c r="D29" i="1"/>
  <c r="K27" i="1"/>
  <c r="I27" i="1"/>
  <c r="H27" i="1"/>
  <c r="G27" i="1"/>
  <c r="F27" i="1"/>
  <c r="E27" i="1"/>
  <c r="C27" i="1"/>
  <c r="K21" i="1"/>
  <c r="I21" i="1"/>
  <c r="H21" i="1"/>
  <c r="G21" i="1"/>
  <c r="F21" i="1"/>
  <c r="E21" i="1"/>
  <c r="C21" i="1"/>
  <c r="B21" i="1"/>
  <c r="D20" i="1"/>
  <c r="D19" i="1"/>
  <c r="D18" i="1"/>
  <c r="K15" i="1"/>
  <c r="I15" i="1"/>
  <c r="H15" i="1"/>
  <c r="G15" i="1"/>
  <c r="F15" i="1"/>
  <c r="E15" i="1"/>
  <c r="C15" i="1"/>
  <c r="B15" i="1"/>
  <c r="D12" i="1"/>
  <c r="D11" i="1"/>
  <c r="D10" i="1"/>
  <c r="D9" i="1"/>
  <c r="D7" i="1"/>
  <c r="D7" i="2"/>
  <c r="D13" i="2"/>
  <c r="D15" i="2" s="1"/>
  <c r="B13" i="2"/>
  <c r="B15" i="2" s="1"/>
  <c r="C13" i="2"/>
  <c r="C15" i="2"/>
  <c r="E13" i="2"/>
  <c r="E15" i="2" s="1"/>
  <c r="F13" i="2"/>
  <c r="F15" i="2"/>
  <c r="G13" i="2"/>
  <c r="G15" i="2" s="1"/>
  <c r="H13" i="2"/>
  <c r="I13" i="2"/>
  <c r="I15" i="2"/>
  <c r="J13" i="2"/>
  <c r="J15" i="2" s="1"/>
  <c r="K13" i="2"/>
  <c r="K15" i="2" s="1"/>
  <c r="H15" i="2"/>
  <c r="B8" i="3"/>
  <c r="B16" i="3" s="1"/>
  <c r="C8" i="3"/>
  <c r="C16" i="3" s="1"/>
  <c r="E8" i="3"/>
  <c r="F8" i="3"/>
  <c r="F16" i="3" s="1"/>
  <c r="G8" i="3"/>
  <c r="H8" i="3"/>
  <c r="I8" i="3"/>
  <c r="J8" i="3"/>
  <c r="J16" i="3" s="1"/>
  <c r="K8" i="3"/>
  <c r="D14" i="3"/>
  <c r="B14" i="3"/>
  <c r="C14" i="3"/>
  <c r="E14" i="3"/>
  <c r="E16" i="3"/>
  <c r="F14" i="3"/>
  <c r="G14" i="3"/>
  <c r="G16" i="3" s="1"/>
  <c r="H14" i="3"/>
  <c r="I14" i="3"/>
  <c r="J14" i="3"/>
  <c r="K14" i="3"/>
  <c r="K16" i="3"/>
  <c r="I16" i="3"/>
  <c r="D21" i="1"/>
  <c r="D16" i="4" l="1"/>
  <c r="E83" i="1"/>
  <c r="D50" i="1"/>
  <c r="G83" i="1"/>
  <c r="K83" i="1"/>
  <c r="H83" i="1"/>
  <c r="B83" i="1"/>
  <c r="B85" i="1" s="1"/>
  <c r="J82" i="4"/>
  <c r="D28" i="4"/>
  <c r="C82" i="4"/>
  <c r="C84" i="4" s="1"/>
  <c r="D16" i="3"/>
  <c r="H16" i="3"/>
  <c r="C83" i="1"/>
  <c r="C85" i="1" s="1"/>
  <c r="D66" i="1"/>
  <c r="D30" i="1"/>
  <c r="B82" i="4"/>
  <c r="B84" i="4" s="1"/>
  <c r="G82" i="4"/>
  <c r="D75" i="4"/>
  <c r="D53" i="4"/>
  <c r="J83" i="1"/>
  <c r="F83" i="1"/>
  <c r="I82" i="4"/>
  <c r="D22" i="4"/>
  <c r="D15" i="1"/>
  <c r="D48" i="4"/>
  <c r="D82" i="4" s="1"/>
  <c r="D84" i="4" s="1"/>
  <c r="F82" i="4"/>
  <c r="K82" i="4"/>
  <c r="K84" i="1"/>
  <c r="D83" i="1"/>
  <c r="D85" i="1" s="1"/>
  <c r="K83" i="4" l="1"/>
</calcChain>
</file>

<file path=xl/sharedStrings.xml><?xml version="1.0" encoding="utf-8"?>
<sst xmlns="http://schemas.openxmlformats.org/spreadsheetml/2006/main" count="238" uniqueCount="91">
  <si>
    <t>Megnevezés</t>
  </si>
  <si>
    <t>Adatok 1000 Ft-ban</t>
  </si>
  <si>
    <t>teljesítés</t>
  </si>
  <si>
    <t>személyi</t>
  </si>
  <si>
    <t>járulék</t>
  </si>
  <si>
    <t>dologi</t>
  </si>
  <si>
    <t>Pénzeszk. átad.</t>
  </si>
  <si>
    <t>felhalmozás</t>
  </si>
  <si>
    <t>Polgármesteri Hivatal Képviselő Testület (001)</t>
  </si>
  <si>
    <t>Önkormányzati elszámolás:</t>
  </si>
  <si>
    <t>011130 Önkormányzatok és önkormányzati hivatalok jogalkotó és általános igazgatási tevékenysége</t>
  </si>
  <si>
    <t>107055  Falugondnoki és tanyagondnoki szolgáltatás</t>
  </si>
  <si>
    <t>011130 TÁMOP pályázat</t>
  </si>
  <si>
    <t>041231 Start munkaprogram téli közfoglalkoztatás</t>
  </si>
  <si>
    <t>041233 Hosszabb idejű közfoglalkoztatás</t>
  </si>
  <si>
    <t>086090 Mindenféle egyéb szabadidős szolgáltatás</t>
  </si>
  <si>
    <t>Igazgatási feladatok összesen:</t>
  </si>
  <si>
    <t>Egészségügyi ellátás (002)</t>
  </si>
  <si>
    <t>072111 Házi orvosi alapellátás</t>
  </si>
  <si>
    <t>072111 Házi  orvosi alapellátás (gyermekorvos)</t>
  </si>
  <si>
    <t>072311 Fogorvosi alapellátás</t>
  </si>
  <si>
    <t>E.ü. ellátás összesen:</t>
  </si>
  <si>
    <t>Szociális gondoskodás (003)</t>
  </si>
  <si>
    <t>Szociális gondoskodás összesen:</t>
  </si>
  <si>
    <t xml:space="preserve">Családs.Gyermj.Védőnői Szolgálat összesen: </t>
  </si>
  <si>
    <t>Település üzemeltetés (005)</t>
  </si>
  <si>
    <t>042180 Állat-egészségügy</t>
  </si>
  <si>
    <t>066010 Zöldterület kezelés</t>
  </si>
  <si>
    <t>045120  Útépítés</t>
  </si>
  <si>
    <t>106010 Lakóingatlan szociális célú bérbeadása, üzemeltetése</t>
  </si>
  <si>
    <t>045160 Közutak, hidak, alagutak üzemeltetése, fenntartása</t>
  </si>
  <si>
    <t>013320 Köztemető-fenntartás és-működtetés</t>
  </si>
  <si>
    <t>064010 Közvilágítás</t>
  </si>
  <si>
    <t>052020 Szennyvíz gyűjtése, tisztítása, elhelyezése</t>
  </si>
  <si>
    <t>051030 Nem veszélyes (települési) hulladék vegyes (ömlesztett) begyűjtése, szállítása, átrakása</t>
  </si>
  <si>
    <t>047410 Ár-és belvízvédelemmel összefüggő tevékenységek</t>
  </si>
  <si>
    <t>Település üzemeltetés összesen:</t>
  </si>
  <si>
    <t>Sportfeladatok: (006)</t>
  </si>
  <si>
    <t>081045 Szabadidősport-(rekreációs sport-) tevékenység és támogatása</t>
  </si>
  <si>
    <t>Sportfeladatok összesen:</t>
  </si>
  <si>
    <t>Gyermekétkeztetés: (007)</t>
  </si>
  <si>
    <t>Gyermekétkeztetés összesen:</t>
  </si>
  <si>
    <t>Domaszék Községi Önkormányzat</t>
  </si>
  <si>
    <t>Napköziotthonos óvodája (008)</t>
  </si>
  <si>
    <t>091110 Óvodai nevelés, ellátás szakmai feladatai</t>
  </si>
  <si>
    <t>091140 Óvodai nevelés, ellátás működtetési feladatai</t>
  </si>
  <si>
    <t>Napköziotthonos Óvoda összesen:</t>
  </si>
  <si>
    <t>Általános Iskolája (009)</t>
  </si>
  <si>
    <t>Általános Iskola összesen:</t>
  </si>
  <si>
    <t>Közművelődési feladatok: (010)</t>
  </si>
  <si>
    <t>082042 Könyvtári állomány gyarapítása, nyilvántartása</t>
  </si>
  <si>
    <t>Közművelődési feladat összesen:</t>
  </si>
  <si>
    <t>Szakfeladatra el nem számolt kiadás</t>
  </si>
  <si>
    <t>Általános tartalék</t>
  </si>
  <si>
    <t>Céltartalék</t>
  </si>
  <si>
    <t>Kiadások mindösszesen:</t>
  </si>
  <si>
    <t>013360 Más szerv részére végzett pénzügyi-gazdálkodási, üzemeltetési egyéb szolgáltatások (építményüzemeltetés)</t>
  </si>
  <si>
    <t>041232 Start munkaprogram- Téli közfoglalkoztatás</t>
  </si>
  <si>
    <t>K3</t>
  </si>
  <si>
    <t>K1</t>
  </si>
  <si>
    <t>K2</t>
  </si>
  <si>
    <t>K7 felújítás</t>
  </si>
  <si>
    <t>K6 beruházás</t>
  </si>
  <si>
    <t>K4 ellátottak pénzb. Jutt.</t>
  </si>
  <si>
    <t>K5  működési célú+ tartalék</t>
  </si>
  <si>
    <t>096015 Gyermekétkeztetés köznevelési intézményben</t>
  </si>
  <si>
    <t>086090 Egyéb szabadidős szolgáltatás (falusi rendezvényeink)</t>
  </si>
  <si>
    <t>081030 Sportlétesítmények,edzőtáborok működtetése és fejlesztése</t>
  </si>
  <si>
    <t>063020 Víztermelés, -kezelés,-ellátás</t>
  </si>
  <si>
    <t>096015 Gyermekétkeztetés köznevelési intézményben/ óvoda</t>
  </si>
  <si>
    <t>096015 Gyermekétkeztetés köznevelési intézményben/ iskola</t>
  </si>
  <si>
    <t>eredeti ei.</t>
  </si>
  <si>
    <t>104037 Intézményen kívüli gyermekétkeztetés</t>
  </si>
  <si>
    <t>104051 Gyermekvédelmi pénzbeli és természetbeni ellátás</t>
  </si>
  <si>
    <t>107060 Egyéb szociális pénzbeli és természetbeni ellátás</t>
  </si>
  <si>
    <t>091140 Óvodai nevelés ellátás  működtetési feladatok</t>
  </si>
  <si>
    <t xml:space="preserve">018010 Állami támogatás visszafizetés </t>
  </si>
  <si>
    <t>Finanszírozás megelőlegezés visszavonása</t>
  </si>
  <si>
    <t>018030 Család-és gyermekjóléti szolgáltatás (004)(104042 volt)</t>
  </si>
  <si>
    <t>041140 Területfejlesztés igazgatása ( ipari park)</t>
  </si>
  <si>
    <t>013350 Önkormányzati vagyonnal való gazdálkodás (bérlakások, ingatlan beszerzés, emlékmű)</t>
  </si>
  <si>
    <t>2018. évi</t>
  </si>
  <si>
    <t>900020 Önkormányzatok funkcióra nem sorolható bevételei áh-on kívülről</t>
  </si>
  <si>
    <t>K6+K7=</t>
  </si>
  <si>
    <t xml:space="preserve">2018. évi </t>
  </si>
  <si>
    <t>utolsó módosítás</t>
  </si>
  <si>
    <t xml:space="preserve">                                            2  0  1 8  . é  v  i           t e l j e s í t é s</t>
  </si>
  <si>
    <t>Kerekítés</t>
  </si>
  <si>
    <t>082091 Közművelődés -közösségi társadalmi részvétel fejlesztése</t>
  </si>
  <si>
    <t>016010 Országgyűlési választás</t>
  </si>
  <si>
    <t>011130 Önkormányzatok és önkormányzati hivatalok jogalkotó és általános igazgatási tevékenysége Polg. Hiv.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</si>
</sst>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0"/>
      <color indexed="8"/>
      <name val="Times New Roman CE"/>
      <family val="1"/>
      <charset val="238"/>
    </font>
    <font>
      <b/>
      <i/>
      <sz val="9"/>
      <color indexed="8"/>
      <name val="Times New Roman CE"/>
      <family val="1"/>
      <charset val="238"/>
    </font>
    <font>
      <sz val="10"/>
      <color indexed="8"/>
      <name val="Times New Roman CE"/>
      <family val="4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family val="1"/>
      <charset val="238"/>
    </font>
    <font>
      <b/>
      <i/>
      <sz val="8"/>
      <color indexed="8"/>
      <name val="Times New Roman CE"/>
      <family val="1"/>
      <charset val="238"/>
    </font>
    <font>
      <b/>
      <i/>
      <sz val="10"/>
      <color indexed="8"/>
      <name val="Times New Roman CE"/>
      <family val="2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2"/>
      <charset val="238"/>
    </font>
    <font>
      <b/>
      <sz val="10"/>
      <color indexed="8"/>
      <name val="Times New Roman CE"/>
      <family val="4"/>
      <charset val="238"/>
    </font>
    <font>
      <sz val="10"/>
      <name val="Times New Roman CE"/>
      <family val="1"/>
      <charset val="238"/>
    </font>
    <font>
      <sz val="10"/>
      <color indexed="8"/>
      <name val="Times New Roman CE"/>
      <charset val="238"/>
    </font>
    <font>
      <sz val="10"/>
      <name val="Arial"/>
      <family val="2"/>
      <charset val="238"/>
    </font>
    <font>
      <b/>
      <sz val="10"/>
      <color indexed="8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2"/>
      </patternFill>
    </fill>
    <fill>
      <patternFill patternType="solid">
        <fgColor indexed="54"/>
        <bgColor indexed="23"/>
      </patternFill>
    </fill>
    <fill>
      <patternFill patternType="solid">
        <fgColor indexed="55"/>
        <bgColor indexed="2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1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31" fillId="4" borderId="7" applyNumberForma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2" borderId="8" applyNumberFormat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17" borderId="0" applyNumberFormat="0" applyBorder="0" applyAlignment="0" applyProtection="0"/>
    <xf numFmtId="0" fontId="15" fillId="8" borderId="0" applyNumberFormat="0" applyBorder="0" applyAlignment="0" applyProtection="0"/>
    <xf numFmtId="0" fontId="16" fillId="2" borderId="1" applyNumberFormat="0" applyAlignment="0" applyProtection="0"/>
  </cellStyleXfs>
  <cellXfs count="87">
    <xf numFmtId="0" fontId="0" fillId="0" borderId="0" xfId="0"/>
    <xf numFmtId="0" fontId="18" fillId="0" borderId="10" xfId="0" applyFont="1" applyBorder="1"/>
    <xf numFmtId="0" fontId="19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1" fillId="0" borderId="0" xfId="0" applyFont="1"/>
    <xf numFmtId="0" fontId="22" fillId="0" borderId="14" xfId="0" applyFont="1" applyBorder="1"/>
    <xf numFmtId="0" fontId="23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8" fillId="0" borderId="15" xfId="0" applyFont="1" applyBorder="1"/>
    <xf numFmtId="0" fontId="24" fillId="0" borderId="10" xfId="0" applyFont="1" applyBorder="1"/>
    <xf numFmtId="0" fontId="18" fillId="0" borderId="10" xfId="0" applyFont="1" applyBorder="1" applyAlignment="1">
      <alignment horizontal="center"/>
    </xf>
    <xf numFmtId="0" fontId="22" fillId="0" borderId="16" xfId="0" applyFont="1" applyBorder="1"/>
    <xf numFmtId="0" fontId="22" fillId="0" borderId="10" xfId="0" applyFont="1" applyBorder="1"/>
    <xf numFmtId="0" fontId="18" fillId="0" borderId="17" xfId="0" applyFont="1" applyBorder="1"/>
    <xf numFmtId="0" fontId="24" fillId="0" borderId="14" xfId="0" applyFont="1" applyBorder="1"/>
    <xf numFmtId="0" fontId="18" fillId="0" borderId="14" xfId="0" applyFont="1" applyBorder="1"/>
    <xf numFmtId="0" fontId="25" fillId="0" borderId="16" xfId="0" applyFont="1" applyBorder="1"/>
    <xf numFmtId="0" fontId="25" fillId="0" borderId="14" xfId="0" applyFont="1" applyBorder="1"/>
    <xf numFmtId="0" fontId="26" fillId="0" borderId="14" xfId="0" applyFont="1" applyBorder="1"/>
    <xf numFmtId="0" fontId="26" fillId="0" borderId="17" xfId="0" applyFont="1" applyBorder="1"/>
    <xf numFmtId="0" fontId="26" fillId="0" borderId="16" xfId="0" applyFont="1" applyBorder="1"/>
    <xf numFmtId="3" fontId="26" fillId="0" borderId="14" xfId="0" applyNumberFormat="1" applyFont="1" applyBorder="1"/>
    <xf numFmtId="0" fontId="25" fillId="0" borderId="18" xfId="0" applyFont="1" applyBorder="1"/>
    <xf numFmtId="0" fontId="25" fillId="0" borderId="10" xfId="0" applyFont="1" applyBorder="1"/>
    <xf numFmtId="0" fontId="26" fillId="0" borderId="10" xfId="0" applyFont="1" applyBorder="1"/>
    <xf numFmtId="0" fontId="26" fillId="0" borderId="15" xfId="0" applyFont="1" applyBorder="1"/>
    <xf numFmtId="3" fontId="26" fillId="0" borderId="18" xfId="0" applyNumberFormat="1" applyFont="1" applyBorder="1"/>
    <xf numFmtId="3" fontId="26" fillId="0" borderId="10" xfId="0" applyNumberFormat="1" applyFont="1" applyBorder="1"/>
    <xf numFmtId="0" fontId="26" fillId="0" borderId="18" xfId="0" applyFont="1" applyBorder="1" applyAlignment="1">
      <alignment wrapText="1"/>
    </xf>
    <xf numFmtId="3" fontId="26" fillId="2" borderId="10" xfId="0" applyNumberFormat="1" applyFont="1" applyFill="1" applyBorder="1"/>
    <xf numFmtId="3" fontId="26" fillId="2" borderId="15" xfId="0" applyNumberFormat="1" applyFont="1" applyFill="1" applyBorder="1"/>
    <xf numFmtId="3" fontId="26" fillId="2" borderId="18" xfId="0" applyNumberFormat="1" applyFont="1" applyFill="1" applyBorder="1"/>
    <xf numFmtId="0" fontId="26" fillId="0" borderId="18" xfId="0" applyFont="1" applyBorder="1"/>
    <xf numFmtId="3" fontId="26" fillId="0" borderId="15" xfId="0" applyNumberFormat="1" applyFont="1" applyBorder="1"/>
    <xf numFmtId="0" fontId="27" fillId="11" borderId="18" xfId="0" applyFont="1" applyFill="1" applyBorder="1"/>
    <xf numFmtId="3" fontId="25" fillId="18" borderId="10" xfId="0" applyNumberFormat="1" applyFont="1" applyFill="1" applyBorder="1"/>
    <xf numFmtId="3" fontId="25" fillId="0" borderId="10" xfId="0" applyNumberFormat="1" applyFont="1" applyBorder="1"/>
    <xf numFmtId="0" fontId="25" fillId="11" borderId="18" xfId="0" applyFont="1" applyFill="1" applyBorder="1"/>
    <xf numFmtId="0" fontId="28" fillId="11" borderId="18" xfId="0" applyFont="1" applyFill="1" applyBorder="1"/>
    <xf numFmtId="3" fontId="28" fillId="18" borderId="10" xfId="0" applyNumberFormat="1" applyFont="1" applyFill="1" applyBorder="1"/>
    <xf numFmtId="0" fontId="25" fillId="0" borderId="18" xfId="0" applyFont="1" applyBorder="1" applyAlignment="1">
      <alignment horizontal="left"/>
    </xf>
    <xf numFmtId="0" fontId="26" fillId="0" borderId="18" xfId="0" applyFont="1" applyBorder="1" applyAlignment="1">
      <alignment horizontal="left"/>
    </xf>
    <xf numFmtId="3" fontId="26" fillId="0" borderId="10" xfId="0" applyNumberFormat="1" applyFont="1" applyBorder="1" applyAlignment="1">
      <alignment horizontal="right"/>
    </xf>
    <xf numFmtId="3" fontId="25" fillId="18" borderId="10" xfId="0" applyNumberFormat="1" applyFont="1" applyFill="1" applyBorder="1" applyAlignment="1">
      <alignment horizontal="right"/>
    </xf>
    <xf numFmtId="3" fontId="25" fillId="6" borderId="10" xfId="0" applyNumberFormat="1" applyFont="1" applyFill="1" applyBorder="1"/>
    <xf numFmtId="3" fontId="25" fillId="0" borderId="15" xfId="0" applyNumberFormat="1" applyFont="1" applyBorder="1"/>
    <xf numFmtId="3" fontId="25" fillId="2" borderId="18" xfId="0" applyNumberFormat="1" applyFont="1" applyFill="1" applyBorder="1"/>
    <xf numFmtId="3" fontId="25" fillId="0" borderId="18" xfId="0" applyNumberFormat="1" applyFont="1" applyBorder="1"/>
    <xf numFmtId="3" fontId="29" fillId="2" borderId="10" xfId="0" applyNumberFormat="1" applyFont="1" applyFill="1" applyBorder="1"/>
    <xf numFmtId="3" fontId="25" fillId="11" borderId="10" xfId="0" applyNumberFormat="1" applyFont="1" applyFill="1" applyBorder="1"/>
    <xf numFmtId="0" fontId="26" fillId="0" borderId="18" xfId="0" applyFont="1" applyBorder="1" applyAlignment="1">
      <alignment horizontal="left" wrapText="1"/>
    </xf>
    <xf numFmtId="3" fontId="29" fillId="0" borderId="10" xfId="0" applyNumberFormat="1" applyFont="1" applyBorder="1"/>
    <xf numFmtId="0" fontId="25" fillId="18" borderId="18" xfId="0" applyFont="1" applyFill="1" applyBorder="1" applyAlignment="1">
      <alignment wrapText="1"/>
    </xf>
    <xf numFmtId="0" fontId="25" fillId="0" borderId="18" xfId="0" applyFont="1" applyBorder="1" applyAlignment="1">
      <alignment wrapText="1"/>
    </xf>
    <xf numFmtId="0" fontId="25" fillId="18" borderId="19" xfId="0" applyFont="1" applyFill="1" applyBorder="1" applyAlignment="1">
      <alignment wrapText="1"/>
    </xf>
    <xf numFmtId="3" fontId="25" fillId="18" borderId="11" xfId="0" applyNumberFormat="1" applyFont="1" applyFill="1" applyBorder="1"/>
    <xf numFmtId="0" fontId="21" fillId="0" borderId="19" xfId="0" applyFont="1" applyBorder="1" applyAlignment="1">
      <alignment wrapText="1"/>
    </xf>
    <xf numFmtId="3" fontId="21" fillId="0" borderId="11" xfId="0" applyNumberFormat="1" applyFont="1" applyBorder="1"/>
    <xf numFmtId="3" fontId="21" fillId="0" borderId="13" xfId="0" applyNumberFormat="1" applyFont="1" applyBorder="1"/>
    <xf numFmtId="3" fontId="25" fillId="0" borderId="17" xfId="0" applyNumberFormat="1" applyFont="1" applyBorder="1"/>
    <xf numFmtId="3" fontId="25" fillId="0" borderId="14" xfId="0" applyNumberFormat="1" applyFont="1" applyBorder="1"/>
    <xf numFmtId="3" fontId="26" fillId="0" borderId="16" xfId="0" applyNumberFormat="1" applyFont="1" applyBorder="1"/>
    <xf numFmtId="0" fontId="25" fillId="18" borderId="10" xfId="0" applyFont="1" applyFill="1" applyBorder="1"/>
    <xf numFmtId="3" fontId="30" fillId="0" borderId="14" xfId="0" applyNumberFormat="1" applyFont="1" applyBorder="1"/>
    <xf numFmtId="0" fontId="18" fillId="0" borderId="14" xfId="0" applyFont="1" applyBorder="1" applyAlignment="1">
      <alignment wrapText="1"/>
    </xf>
    <xf numFmtId="3" fontId="21" fillId="0" borderId="0" xfId="0" applyNumberFormat="1" applyFont="1"/>
    <xf numFmtId="3" fontId="32" fillId="19" borderId="10" xfId="0" applyNumberFormat="1" applyFont="1" applyFill="1" applyBorder="1"/>
    <xf numFmtId="3" fontId="0" fillId="0" borderId="0" xfId="0" applyNumberFormat="1"/>
    <xf numFmtId="0" fontId="26" fillId="0" borderId="20" xfId="0" applyFont="1" applyBorder="1"/>
    <xf numFmtId="3" fontId="30" fillId="0" borderId="0" xfId="0" applyNumberFormat="1" applyFont="1"/>
    <xf numFmtId="3" fontId="25" fillId="18" borderId="21" xfId="0" applyNumberFormat="1" applyFont="1" applyFill="1" applyBorder="1"/>
    <xf numFmtId="3" fontId="26" fillId="0" borderId="10" xfId="0" applyNumberFormat="1" applyFont="1" applyFill="1" applyBorder="1"/>
    <xf numFmtId="0" fontId="26" fillId="0" borderId="18" xfId="0" applyFont="1" applyFill="1" applyBorder="1"/>
    <xf numFmtId="3" fontId="25" fillId="18" borderId="15" xfId="0" applyNumberFormat="1" applyFont="1" applyFill="1" applyBorder="1"/>
    <xf numFmtId="3" fontId="25" fillId="18" borderId="18" xfId="0" applyNumberFormat="1" applyFont="1" applyFill="1" applyBorder="1"/>
    <xf numFmtId="0" fontId="30" fillId="0" borderId="18" xfId="0" applyFont="1" applyFill="1" applyBorder="1"/>
    <xf numFmtId="3" fontId="30" fillId="0" borderId="10" xfId="0" applyNumberFormat="1" applyFont="1" applyFill="1" applyBorder="1"/>
    <xf numFmtId="3" fontId="30" fillId="0" borderId="10" xfId="0" applyNumberFormat="1" applyFont="1" applyFill="1" applyBorder="1" applyAlignment="1">
      <alignment horizontal="right"/>
    </xf>
    <xf numFmtId="3" fontId="30" fillId="0" borderId="15" xfId="0" applyNumberFormat="1" applyFont="1" applyFill="1" applyBorder="1"/>
    <xf numFmtId="3" fontId="30" fillId="0" borderId="18" xfId="0" applyNumberFormat="1" applyFont="1" applyFill="1" applyBorder="1"/>
    <xf numFmtId="0" fontId="26" fillId="0" borderId="18" xfId="0" applyFont="1" applyBorder="1" applyAlignment="1"/>
    <xf numFmtId="3" fontId="30" fillId="0" borderId="10" xfId="0" applyNumberFormat="1" applyFont="1" applyBorder="1"/>
    <xf numFmtId="3" fontId="25" fillId="6" borderId="18" xfId="0" applyNumberFormat="1" applyFont="1" applyFill="1" applyBorder="1"/>
    <xf numFmtId="0" fontId="18" fillId="0" borderId="10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5" xfId="0" applyFont="1" applyBorder="1" applyAlignment="1">
      <alignment horizontal="center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xr:uid="{00000000-0005-0000-0000-00001C000000}"/>
    <cellStyle name="Jelölőszín (2)" xfId="30" xr:uid="{00000000-0005-0000-0000-00001D000000}"/>
    <cellStyle name="Jelölőszín (3)" xfId="31" xr:uid="{00000000-0005-0000-0000-00001E000000}"/>
    <cellStyle name="Jelölőszín (4)" xfId="32" xr:uid="{00000000-0005-0000-0000-00001F000000}"/>
    <cellStyle name="Jelölőszín (5)" xfId="33" xr:uid="{00000000-0005-0000-0000-000020000000}"/>
    <cellStyle name="Jelölőszín (6)" xfId="34" xr:uid="{00000000-0005-0000-0000-000021000000}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2"/>
  </sheetPr>
  <dimension ref="A1:N86"/>
  <sheetViews>
    <sheetView tabSelected="1" view="pageLayout" topLeftCell="A35" zoomScaleNormal="115" workbookViewId="0">
      <selection activeCell="C84" sqref="C84"/>
    </sheetView>
  </sheetViews>
  <sheetFormatPr defaultColWidth="8.42578125" defaultRowHeight="24.6" customHeight="1" x14ac:dyDescent="0.2"/>
  <cols>
    <col min="1" max="1" width="47.140625" customWidth="1"/>
    <col min="2" max="2" width="11.28515625" customWidth="1"/>
    <col min="3" max="3" width="13.140625" customWidth="1"/>
    <col min="4" max="4" width="12.140625" customWidth="1"/>
    <col min="5" max="5" width="11.5703125" customWidth="1"/>
    <col min="6" max="6" width="10.85546875" customWidth="1"/>
    <col min="7" max="7" width="11" customWidth="1"/>
    <col min="8" max="8" width="11.85546875" customWidth="1"/>
    <col min="9" max="10" width="11" customWidth="1"/>
    <col min="11" max="11" width="10.7109375" customWidth="1"/>
    <col min="12" max="12" width="23" customWidth="1"/>
    <col min="13" max="14" width="11.7109375" customWidth="1"/>
  </cols>
  <sheetData>
    <row r="1" spans="1:11" s="5" customFormat="1" ht="14.85" customHeight="1" x14ac:dyDescent="0.25">
      <c r="A1" s="1" t="s">
        <v>0</v>
      </c>
      <c r="B1" s="2" t="s">
        <v>81</v>
      </c>
      <c r="C1" s="2" t="s">
        <v>84</v>
      </c>
      <c r="D1" s="2" t="s">
        <v>81</v>
      </c>
      <c r="E1" s="3" t="s">
        <v>86</v>
      </c>
      <c r="F1" s="3"/>
      <c r="G1" s="3"/>
      <c r="H1" s="3"/>
      <c r="I1" s="3"/>
      <c r="J1" s="3"/>
      <c r="K1" s="4"/>
    </row>
    <row r="2" spans="1:11" s="5" customFormat="1" ht="14.85" customHeight="1" x14ac:dyDescent="0.25">
      <c r="A2" s="6" t="s">
        <v>1</v>
      </c>
      <c r="B2" s="7" t="s">
        <v>71</v>
      </c>
      <c r="C2" s="8" t="s">
        <v>85</v>
      </c>
      <c r="D2" s="7" t="s">
        <v>2</v>
      </c>
      <c r="E2" s="9" t="s">
        <v>3</v>
      </c>
      <c r="F2" s="10" t="s">
        <v>4</v>
      </c>
      <c r="G2" s="1" t="s">
        <v>5</v>
      </c>
      <c r="H2" s="85" t="s">
        <v>6</v>
      </c>
      <c r="I2" s="86"/>
      <c r="J2" s="84" t="s">
        <v>7</v>
      </c>
      <c r="K2" s="84"/>
    </row>
    <row r="3" spans="1:11" s="5" customFormat="1" ht="42.75" customHeight="1" x14ac:dyDescent="0.25">
      <c r="A3" s="12"/>
      <c r="B3" s="13"/>
      <c r="C3" s="11"/>
      <c r="D3" s="13"/>
      <c r="E3" s="14" t="s">
        <v>59</v>
      </c>
      <c r="F3" s="15" t="s">
        <v>60</v>
      </c>
      <c r="G3" s="16" t="s">
        <v>58</v>
      </c>
      <c r="H3" s="65" t="s">
        <v>63</v>
      </c>
      <c r="I3" s="65" t="s">
        <v>64</v>
      </c>
      <c r="J3" s="65" t="s">
        <v>62</v>
      </c>
      <c r="K3" s="65" t="s">
        <v>61</v>
      </c>
    </row>
    <row r="4" spans="1:11" s="5" customFormat="1" ht="14.85" customHeight="1" x14ac:dyDescent="0.2">
      <c r="A4" s="17" t="s">
        <v>8</v>
      </c>
      <c r="B4" s="18"/>
      <c r="C4" s="19"/>
      <c r="D4" s="18"/>
      <c r="E4" s="20"/>
      <c r="F4" s="19"/>
      <c r="G4" s="19"/>
      <c r="H4" s="19"/>
      <c r="I4" s="21"/>
      <c r="J4" s="21"/>
      <c r="K4" s="22"/>
    </row>
    <row r="5" spans="1:11" s="5" customFormat="1" ht="14.85" customHeight="1" x14ac:dyDescent="0.2">
      <c r="A5" s="23" t="s">
        <v>9</v>
      </c>
      <c r="B5" s="24"/>
      <c r="C5" s="25"/>
      <c r="D5" s="24"/>
      <c r="E5" s="26"/>
      <c r="F5" s="25"/>
      <c r="G5" s="25"/>
      <c r="H5" s="25"/>
      <c r="I5" s="27"/>
      <c r="J5" s="27"/>
      <c r="K5" s="28"/>
    </row>
    <row r="6" spans="1:11" s="5" customFormat="1" ht="29.25" customHeight="1" x14ac:dyDescent="0.2">
      <c r="A6" s="29" t="s">
        <v>10</v>
      </c>
      <c r="B6" s="30">
        <v>125788</v>
      </c>
      <c r="C6" s="30">
        <v>165738</v>
      </c>
      <c r="D6" s="30">
        <f t="shared" ref="D6:D15" si="0">SUM(E6:K6)</f>
        <v>159137</v>
      </c>
      <c r="E6" s="31">
        <v>27274</v>
      </c>
      <c r="F6" s="30">
        <v>5530</v>
      </c>
      <c r="G6" s="30">
        <v>13657</v>
      </c>
      <c r="H6" s="30"/>
      <c r="I6" s="32">
        <v>54258</v>
      </c>
      <c r="J6" s="27">
        <v>15719</v>
      </c>
      <c r="K6" s="28">
        <v>42699</v>
      </c>
    </row>
    <row r="7" spans="1:11" s="5" customFormat="1" ht="39" customHeight="1" x14ac:dyDescent="0.2">
      <c r="A7" s="29" t="s">
        <v>90</v>
      </c>
      <c r="B7" s="30">
        <v>92226</v>
      </c>
      <c r="C7" s="30">
        <v>95612</v>
      </c>
      <c r="D7" s="30">
        <f t="shared" si="0"/>
        <v>93674</v>
      </c>
      <c r="E7" s="31">
        <v>66375</v>
      </c>
      <c r="F7" s="30">
        <v>14167</v>
      </c>
      <c r="G7" s="30">
        <v>13024</v>
      </c>
      <c r="H7" s="30"/>
      <c r="I7" s="32"/>
      <c r="J7" s="27">
        <v>108</v>
      </c>
      <c r="K7" s="28"/>
    </row>
    <row r="8" spans="1:11" s="5" customFormat="1" ht="18" customHeight="1" x14ac:dyDescent="0.2">
      <c r="A8" s="29" t="s">
        <v>89</v>
      </c>
      <c r="B8" s="30"/>
      <c r="C8" s="30">
        <v>1921</v>
      </c>
      <c r="D8" s="30">
        <f t="shared" si="0"/>
        <v>1920</v>
      </c>
      <c r="E8" s="31">
        <v>1403</v>
      </c>
      <c r="F8" s="30">
        <v>305</v>
      </c>
      <c r="G8" s="30">
        <v>212</v>
      </c>
      <c r="H8" s="30"/>
      <c r="I8" s="32"/>
      <c r="J8" s="27"/>
      <c r="K8" s="28"/>
    </row>
    <row r="9" spans="1:11" s="5" customFormat="1" ht="15.75" customHeight="1" x14ac:dyDescent="0.2">
      <c r="A9" s="29" t="s">
        <v>76</v>
      </c>
      <c r="B9" s="30">
        <v>0</v>
      </c>
      <c r="C9" s="30">
        <v>1382</v>
      </c>
      <c r="D9" s="30">
        <f t="shared" si="0"/>
        <v>1359</v>
      </c>
      <c r="E9" s="31"/>
      <c r="F9" s="30"/>
      <c r="G9" s="30">
        <v>28</v>
      </c>
      <c r="H9" s="30"/>
      <c r="I9" s="32">
        <v>1331</v>
      </c>
      <c r="J9" s="27"/>
      <c r="K9" s="28"/>
    </row>
    <row r="10" spans="1:11" s="5" customFormat="1" ht="14.85" customHeight="1" x14ac:dyDescent="0.2">
      <c r="A10" s="33" t="s">
        <v>11</v>
      </c>
      <c r="B10" s="30">
        <v>6302</v>
      </c>
      <c r="C10" s="30">
        <v>4608</v>
      </c>
      <c r="D10" s="30">
        <f t="shared" si="0"/>
        <v>4427</v>
      </c>
      <c r="E10" s="31">
        <v>2530</v>
      </c>
      <c r="F10" s="30">
        <v>529</v>
      </c>
      <c r="G10" s="30">
        <v>1368</v>
      </c>
      <c r="H10" s="30"/>
      <c r="I10" s="32"/>
      <c r="J10" s="27"/>
      <c r="K10" s="28"/>
    </row>
    <row r="11" spans="1:11" s="5" customFormat="1" ht="14.85" customHeight="1" x14ac:dyDescent="0.2">
      <c r="A11" s="33" t="s">
        <v>57</v>
      </c>
      <c r="B11" s="30">
        <v>0</v>
      </c>
      <c r="C11" s="28"/>
      <c r="D11" s="30">
        <f t="shared" si="0"/>
        <v>0</v>
      </c>
      <c r="E11" s="34"/>
      <c r="F11" s="30"/>
      <c r="G11" s="30"/>
      <c r="H11" s="28"/>
      <c r="I11" s="27"/>
      <c r="J11" s="27"/>
      <c r="K11" s="28"/>
    </row>
    <row r="12" spans="1:11" s="5" customFormat="1" ht="14.85" customHeight="1" x14ac:dyDescent="0.2">
      <c r="A12" s="33" t="s">
        <v>14</v>
      </c>
      <c r="B12" s="30">
        <v>10002</v>
      </c>
      <c r="C12" s="28">
        <v>10002</v>
      </c>
      <c r="D12" s="30">
        <f t="shared" si="0"/>
        <v>8840</v>
      </c>
      <c r="E12" s="34">
        <v>7564</v>
      </c>
      <c r="F12" s="30">
        <v>767</v>
      </c>
      <c r="G12" s="30">
        <v>509</v>
      </c>
      <c r="H12" s="28"/>
      <c r="I12" s="27"/>
      <c r="J12" s="27"/>
      <c r="K12" s="28"/>
    </row>
    <row r="13" spans="1:11" s="5" customFormat="1" ht="14.85" customHeight="1" x14ac:dyDescent="0.2">
      <c r="A13" s="33" t="s">
        <v>66</v>
      </c>
      <c r="B13" s="30">
        <v>39637</v>
      </c>
      <c r="C13" s="28">
        <v>36573</v>
      </c>
      <c r="D13" s="30">
        <f t="shared" si="0"/>
        <v>6113</v>
      </c>
      <c r="E13" s="34">
        <v>2380</v>
      </c>
      <c r="F13" s="28">
        <v>1009</v>
      </c>
      <c r="G13" s="28">
        <v>2724</v>
      </c>
      <c r="H13" s="30"/>
      <c r="I13" s="32"/>
      <c r="J13" s="32"/>
      <c r="K13" s="28"/>
    </row>
    <row r="14" spans="1:11" s="5" customFormat="1" ht="24.75" customHeight="1" x14ac:dyDescent="0.2">
      <c r="A14" s="29" t="s">
        <v>82</v>
      </c>
      <c r="B14" s="30"/>
      <c r="C14" s="28">
        <v>580</v>
      </c>
      <c r="D14" s="30">
        <f t="shared" si="0"/>
        <v>578</v>
      </c>
      <c r="E14" s="34"/>
      <c r="F14" s="28"/>
      <c r="G14" s="28">
        <v>578</v>
      </c>
      <c r="H14" s="30"/>
      <c r="I14" s="32"/>
      <c r="J14" s="32"/>
      <c r="K14" s="28"/>
    </row>
    <row r="15" spans="1:11" s="5" customFormat="1" ht="17.25" customHeight="1" x14ac:dyDescent="0.2">
      <c r="A15" s="33" t="s">
        <v>75</v>
      </c>
      <c r="B15" s="30">
        <v>182878</v>
      </c>
      <c r="C15" s="28">
        <v>193711</v>
      </c>
      <c r="D15" s="30">
        <f t="shared" si="0"/>
        <v>193326</v>
      </c>
      <c r="E15" s="34"/>
      <c r="F15" s="28"/>
      <c r="G15" s="28">
        <v>44498</v>
      </c>
      <c r="H15" s="30"/>
      <c r="I15" s="32"/>
      <c r="J15" s="32">
        <v>148828</v>
      </c>
      <c r="K15" s="28"/>
    </row>
    <row r="16" spans="1:11" s="5" customFormat="1" ht="19.5" customHeight="1" x14ac:dyDescent="0.2">
      <c r="A16" s="35" t="s">
        <v>16</v>
      </c>
      <c r="B16" s="36">
        <f t="shared" ref="B16:K16" si="1">SUM(B6:B15)</f>
        <v>456833</v>
      </c>
      <c r="C16" s="36">
        <f t="shared" si="1"/>
        <v>510127</v>
      </c>
      <c r="D16" s="36">
        <f t="shared" si="1"/>
        <v>469374</v>
      </c>
      <c r="E16" s="36">
        <f t="shared" si="1"/>
        <v>107526</v>
      </c>
      <c r="F16" s="36">
        <f t="shared" si="1"/>
        <v>22307</v>
      </c>
      <c r="G16" s="36">
        <f t="shared" si="1"/>
        <v>76598</v>
      </c>
      <c r="H16" s="36">
        <f t="shared" si="1"/>
        <v>0</v>
      </c>
      <c r="I16" s="36">
        <f t="shared" si="1"/>
        <v>55589</v>
      </c>
      <c r="J16" s="36">
        <f t="shared" si="1"/>
        <v>164655</v>
      </c>
      <c r="K16" s="36">
        <f t="shared" si="1"/>
        <v>42699</v>
      </c>
    </row>
    <row r="17" spans="1:14" s="5" customFormat="1" ht="14.85" customHeight="1" x14ac:dyDescent="0.2">
      <c r="A17" s="33"/>
      <c r="B17" s="28"/>
      <c r="C17" s="28"/>
      <c r="D17" s="28"/>
      <c r="E17" s="34"/>
      <c r="F17" s="28"/>
      <c r="G17" s="28"/>
      <c r="H17" s="28"/>
      <c r="I17" s="27"/>
      <c r="J17" s="27"/>
      <c r="K17" s="28"/>
    </row>
    <row r="18" spans="1:14" s="5" customFormat="1" ht="14.85" customHeight="1" x14ac:dyDescent="0.2">
      <c r="A18" s="23" t="s">
        <v>17</v>
      </c>
      <c r="B18" s="28"/>
      <c r="C18" s="28"/>
      <c r="D18" s="37"/>
      <c r="E18" s="34"/>
      <c r="F18" s="28"/>
      <c r="G18" s="28"/>
      <c r="H18" s="28"/>
      <c r="I18" s="27"/>
      <c r="J18" s="27"/>
      <c r="K18" s="28"/>
    </row>
    <row r="19" spans="1:14" s="5" customFormat="1" ht="14.85" customHeight="1" x14ac:dyDescent="0.2">
      <c r="A19" s="33" t="s">
        <v>18</v>
      </c>
      <c r="B19" s="28">
        <v>2400</v>
      </c>
      <c r="C19" s="28">
        <v>2400</v>
      </c>
      <c r="D19" s="30">
        <f>SUM(E19:K19)</f>
        <v>2400</v>
      </c>
      <c r="E19" s="34"/>
      <c r="F19" s="28"/>
      <c r="G19" s="30">
        <v>2400</v>
      </c>
      <c r="H19" s="28"/>
      <c r="I19" s="27"/>
      <c r="J19" s="27"/>
      <c r="K19" s="28"/>
    </row>
    <row r="20" spans="1:14" s="5" customFormat="1" ht="14.85" customHeight="1" x14ac:dyDescent="0.2">
      <c r="A20" s="33" t="s">
        <v>19</v>
      </c>
      <c r="B20" s="28">
        <v>1200</v>
      </c>
      <c r="C20" s="28">
        <v>1200</v>
      </c>
      <c r="D20" s="30">
        <f>SUM(E20:K20)</f>
        <v>1200</v>
      </c>
      <c r="E20" s="34"/>
      <c r="F20" s="28"/>
      <c r="G20" s="30">
        <v>1200</v>
      </c>
      <c r="H20" s="28"/>
      <c r="I20" s="27"/>
      <c r="J20" s="27"/>
      <c r="K20" s="28"/>
      <c r="N20"/>
    </row>
    <row r="21" spans="1:14" s="5" customFormat="1" ht="14.85" customHeight="1" x14ac:dyDescent="0.2">
      <c r="A21" s="33" t="s">
        <v>20</v>
      </c>
      <c r="B21" s="28">
        <v>1200</v>
      </c>
      <c r="C21" s="28">
        <v>1200</v>
      </c>
      <c r="D21" s="30">
        <f>SUM(E21:K21)</f>
        <v>1200</v>
      </c>
      <c r="E21" s="34"/>
      <c r="F21" s="28"/>
      <c r="G21" s="30">
        <v>1200</v>
      </c>
      <c r="H21" s="28"/>
      <c r="I21" s="27"/>
      <c r="J21" s="27"/>
      <c r="K21" s="28"/>
      <c r="N21"/>
    </row>
    <row r="22" spans="1:14" s="5" customFormat="1" ht="14.85" customHeight="1" x14ac:dyDescent="0.2">
      <c r="A22" s="38" t="s">
        <v>21</v>
      </c>
      <c r="B22" s="36">
        <f t="shared" ref="B22:K22" si="2">SUM(B19:B21)</f>
        <v>4800</v>
      </c>
      <c r="C22" s="36">
        <f t="shared" si="2"/>
        <v>4800</v>
      </c>
      <c r="D22" s="36">
        <f t="shared" si="2"/>
        <v>4800</v>
      </c>
      <c r="E22" s="36">
        <f t="shared" si="2"/>
        <v>0</v>
      </c>
      <c r="F22" s="36">
        <f t="shared" si="2"/>
        <v>0</v>
      </c>
      <c r="G22" s="36">
        <f t="shared" si="2"/>
        <v>4800</v>
      </c>
      <c r="H22" s="36">
        <f t="shared" si="2"/>
        <v>0</v>
      </c>
      <c r="I22" s="36">
        <f t="shared" si="2"/>
        <v>0</v>
      </c>
      <c r="J22" s="36">
        <f t="shared" si="2"/>
        <v>0</v>
      </c>
      <c r="K22" s="36">
        <f t="shared" si="2"/>
        <v>0</v>
      </c>
      <c r="N22"/>
    </row>
    <row r="23" spans="1:14" s="5" customFormat="1" ht="14.85" customHeight="1" x14ac:dyDescent="0.2">
      <c r="A23" s="33"/>
      <c r="B23" s="28"/>
      <c r="C23" s="28"/>
      <c r="D23" s="28"/>
      <c r="E23" s="34"/>
      <c r="F23" s="28"/>
      <c r="G23" s="28"/>
      <c r="H23" s="28"/>
      <c r="I23" s="27"/>
      <c r="J23" s="27"/>
      <c r="K23" s="28"/>
      <c r="N23"/>
    </row>
    <row r="24" spans="1:14" s="5" customFormat="1" ht="14.85" customHeight="1" x14ac:dyDescent="0.2">
      <c r="A24" s="23" t="s">
        <v>22</v>
      </c>
      <c r="B24" s="28"/>
      <c r="C24" s="28"/>
      <c r="D24" s="37"/>
      <c r="E24" s="34"/>
      <c r="F24" s="28"/>
      <c r="G24" s="28"/>
      <c r="H24" s="28"/>
      <c r="I24" s="27"/>
      <c r="J24" s="27"/>
      <c r="K24" s="28"/>
      <c r="N24"/>
    </row>
    <row r="25" spans="1:14" s="5" customFormat="1" ht="15.75" customHeight="1" x14ac:dyDescent="0.2">
      <c r="A25" s="29" t="s">
        <v>72</v>
      </c>
      <c r="B25" s="28">
        <v>700</v>
      </c>
      <c r="C25" s="28">
        <v>700</v>
      </c>
      <c r="D25" s="30">
        <f>SUM(E25:K25)</f>
        <v>474</v>
      </c>
      <c r="E25" s="34"/>
      <c r="F25" s="28"/>
      <c r="G25" s="28">
        <v>474</v>
      </c>
      <c r="H25" s="28"/>
      <c r="I25" s="27"/>
      <c r="J25" s="27"/>
      <c r="K25" s="28"/>
      <c r="N25"/>
    </row>
    <row r="26" spans="1:14" s="5" customFormat="1" ht="15.75" customHeight="1" x14ac:dyDescent="0.2">
      <c r="A26" s="29" t="s">
        <v>73</v>
      </c>
      <c r="B26" s="28">
        <v>1500</v>
      </c>
      <c r="C26" s="28">
        <v>1500</v>
      </c>
      <c r="D26" s="30">
        <f>SUM(E26:K26)</f>
        <v>936</v>
      </c>
      <c r="E26" s="34"/>
      <c r="F26" s="28"/>
      <c r="G26" s="28"/>
      <c r="H26" s="28">
        <v>936</v>
      </c>
      <c r="I26" s="27"/>
      <c r="J26" s="27"/>
      <c r="K26" s="28"/>
      <c r="N26"/>
    </row>
    <row r="27" spans="1:14" s="5" customFormat="1" ht="14.85" customHeight="1" x14ac:dyDescent="0.2">
      <c r="A27" s="29" t="s">
        <v>74</v>
      </c>
      <c r="B27" s="28">
        <v>6405</v>
      </c>
      <c r="C27" s="28">
        <v>6405</v>
      </c>
      <c r="D27" s="30">
        <f>SUM(E27:K27)</f>
        <v>4943</v>
      </c>
      <c r="E27" s="34"/>
      <c r="F27" s="28"/>
      <c r="G27" s="28"/>
      <c r="H27" s="27">
        <v>4521</v>
      </c>
      <c r="I27" s="27">
        <v>422</v>
      </c>
      <c r="J27" s="27"/>
      <c r="K27" s="28"/>
      <c r="N27"/>
    </row>
    <row r="28" spans="1:14" s="5" customFormat="1" ht="14.85" customHeight="1" x14ac:dyDescent="0.2">
      <c r="A28" s="39" t="s">
        <v>23</v>
      </c>
      <c r="B28" s="40">
        <f t="shared" ref="B28:K28" si="3">SUM(B25:B27)</f>
        <v>8605</v>
      </c>
      <c r="C28" s="40">
        <f t="shared" si="3"/>
        <v>8605</v>
      </c>
      <c r="D28" s="67">
        <f t="shared" si="3"/>
        <v>6353</v>
      </c>
      <c r="E28" s="40">
        <f t="shared" si="3"/>
        <v>0</v>
      </c>
      <c r="F28" s="40">
        <f t="shared" si="3"/>
        <v>0</v>
      </c>
      <c r="G28" s="40">
        <f>SUM(G23:G27)</f>
        <v>474</v>
      </c>
      <c r="H28" s="40">
        <f t="shared" si="3"/>
        <v>5457</v>
      </c>
      <c r="I28" s="40">
        <f t="shared" si="3"/>
        <v>422</v>
      </c>
      <c r="J28" s="40">
        <f t="shared" si="3"/>
        <v>0</v>
      </c>
      <c r="K28" s="40">
        <f t="shared" si="3"/>
        <v>0</v>
      </c>
    </row>
    <row r="29" spans="1:14" s="5" customFormat="1" ht="14.85" customHeight="1" x14ac:dyDescent="0.2">
      <c r="A29" s="41" t="s">
        <v>78</v>
      </c>
      <c r="B29" s="28">
        <v>38527</v>
      </c>
      <c r="C29" s="28">
        <v>39136</v>
      </c>
      <c r="D29" s="30">
        <f>SUM(E29:K29)</f>
        <v>39136</v>
      </c>
      <c r="E29" s="34"/>
      <c r="F29" s="28"/>
      <c r="G29" s="28"/>
      <c r="H29" s="28"/>
      <c r="I29" s="32">
        <v>39136</v>
      </c>
      <c r="J29" s="27"/>
      <c r="K29" s="28"/>
    </row>
    <row r="30" spans="1:14" s="5" customFormat="1" ht="14.85" customHeight="1" x14ac:dyDescent="0.2">
      <c r="A30" s="42"/>
      <c r="B30" s="43">
        <v>0</v>
      </c>
      <c r="C30" s="43"/>
      <c r="D30" s="28">
        <f>SUM(E30:K30)</f>
        <v>0</v>
      </c>
      <c r="E30" s="34"/>
      <c r="F30" s="28"/>
      <c r="G30" s="28"/>
      <c r="H30" s="28"/>
      <c r="I30" s="32"/>
      <c r="J30" s="32"/>
      <c r="K30" s="28"/>
    </row>
    <row r="31" spans="1:14" s="5" customFormat="1" ht="14.85" customHeight="1" x14ac:dyDescent="0.2">
      <c r="A31" s="38" t="s">
        <v>24</v>
      </c>
      <c r="B31" s="36">
        <f>SUM(B29:B30)</f>
        <v>38527</v>
      </c>
      <c r="C31" s="44">
        <f>SUM(C29:C30)</f>
        <v>39136</v>
      </c>
      <c r="D31" s="44">
        <f>SUM(D29:D30)</f>
        <v>39136</v>
      </c>
      <c r="E31" s="36">
        <f>SUM(E30)</f>
        <v>0</v>
      </c>
      <c r="F31" s="36">
        <f>SUM(F30)</f>
        <v>0</v>
      </c>
      <c r="G31" s="36"/>
      <c r="H31" s="36">
        <f>SUM(H29:H30)</f>
        <v>0</v>
      </c>
      <c r="I31" s="45">
        <f>SUM(I29:I30)</f>
        <v>39136</v>
      </c>
      <c r="J31" s="45">
        <f>SUM(J30)</f>
        <v>0</v>
      </c>
      <c r="K31" s="36">
        <f>SUM(K30)</f>
        <v>0</v>
      </c>
    </row>
    <row r="32" spans="1:14" s="5" customFormat="1" ht="14.85" customHeight="1" x14ac:dyDescent="0.2">
      <c r="A32" s="38"/>
      <c r="B32" s="36"/>
      <c r="C32" s="44"/>
      <c r="D32" s="44"/>
      <c r="E32" s="74"/>
      <c r="F32" s="36"/>
      <c r="G32" s="36"/>
      <c r="H32" s="36"/>
      <c r="I32" s="83"/>
      <c r="J32" s="83"/>
      <c r="K32" s="36"/>
    </row>
    <row r="33" spans="1:11" s="5" customFormat="1" ht="14.85" customHeight="1" x14ac:dyDescent="0.2">
      <c r="A33" s="23"/>
      <c r="B33" s="37"/>
      <c r="C33" s="37"/>
      <c r="D33" s="24"/>
      <c r="E33" s="46"/>
      <c r="F33" s="37"/>
      <c r="G33" s="37"/>
      <c r="H33" s="37"/>
      <c r="I33" s="47"/>
      <c r="J33" s="47"/>
      <c r="K33" s="37"/>
    </row>
    <row r="34" spans="1:11" s="5" customFormat="1" ht="14.85" customHeight="1" x14ac:dyDescent="0.2">
      <c r="A34" s="23" t="s">
        <v>25</v>
      </c>
      <c r="B34" s="28"/>
      <c r="C34" s="28"/>
      <c r="D34" s="24"/>
      <c r="E34" s="34"/>
      <c r="F34" s="28"/>
      <c r="G34" s="28"/>
      <c r="H34" s="28"/>
      <c r="I34" s="32"/>
      <c r="J34" s="32"/>
      <c r="K34" s="28"/>
    </row>
    <row r="35" spans="1:11" s="5" customFormat="1" ht="14.85" customHeight="1" x14ac:dyDescent="0.2">
      <c r="A35" s="33" t="s">
        <v>26</v>
      </c>
      <c r="B35" s="28">
        <v>100</v>
      </c>
      <c r="C35" s="28">
        <v>100</v>
      </c>
      <c r="D35" s="30">
        <f>SUM(E35:K35)</f>
        <v>91</v>
      </c>
      <c r="E35" s="34"/>
      <c r="F35" s="28"/>
      <c r="G35" s="28">
        <v>91</v>
      </c>
      <c r="H35" s="28"/>
      <c r="I35" s="32"/>
      <c r="J35" s="32"/>
      <c r="K35" s="28"/>
    </row>
    <row r="36" spans="1:11" s="5" customFormat="1" ht="14.85" customHeight="1" x14ac:dyDescent="0.2">
      <c r="A36" s="33" t="s">
        <v>27</v>
      </c>
      <c r="B36" s="28">
        <v>23665</v>
      </c>
      <c r="C36" s="28">
        <v>6796</v>
      </c>
      <c r="D36" s="30">
        <f t="shared" ref="D36:D47" si="4">SUM(E36:K36)</f>
        <v>6550</v>
      </c>
      <c r="E36" s="34">
        <v>3592</v>
      </c>
      <c r="F36" s="28">
        <v>729</v>
      </c>
      <c r="G36" s="28">
        <v>2229</v>
      </c>
      <c r="H36" s="28"/>
      <c r="I36" s="32"/>
      <c r="J36" s="32"/>
      <c r="K36" s="28"/>
    </row>
    <row r="37" spans="1:11" s="5" customFormat="1" ht="14.85" customHeight="1" x14ac:dyDescent="0.2">
      <c r="A37" s="33" t="s">
        <v>28</v>
      </c>
      <c r="B37" s="28">
        <v>139340</v>
      </c>
      <c r="C37" s="28">
        <v>141034</v>
      </c>
      <c r="D37" s="30">
        <f t="shared" si="4"/>
        <v>2835</v>
      </c>
      <c r="E37" s="34"/>
      <c r="F37" s="28"/>
      <c r="G37" s="28">
        <v>1692</v>
      </c>
      <c r="H37" s="28"/>
      <c r="I37" s="32"/>
      <c r="J37" s="32">
        <v>1143</v>
      </c>
      <c r="K37" s="28"/>
    </row>
    <row r="38" spans="1:11" s="5" customFormat="1" ht="18" customHeight="1" x14ac:dyDescent="0.2">
      <c r="A38" s="33" t="s">
        <v>29</v>
      </c>
      <c r="B38" s="28">
        <v>12370</v>
      </c>
      <c r="C38" s="28">
        <v>12370</v>
      </c>
      <c r="D38" s="30">
        <f t="shared" si="4"/>
        <v>12434</v>
      </c>
      <c r="E38" s="34"/>
      <c r="F38" s="28"/>
      <c r="G38" s="28">
        <v>536</v>
      </c>
      <c r="H38" s="28"/>
      <c r="I38" s="32"/>
      <c r="J38" s="32">
        <v>11898</v>
      </c>
      <c r="K38" s="28"/>
    </row>
    <row r="39" spans="1:11" s="5" customFormat="1" ht="27" customHeight="1" x14ac:dyDescent="0.2">
      <c r="A39" s="29" t="s">
        <v>80</v>
      </c>
      <c r="B39" s="28">
        <v>105859</v>
      </c>
      <c r="C39" s="28">
        <v>3432</v>
      </c>
      <c r="D39" s="30">
        <f t="shared" si="4"/>
        <v>1856</v>
      </c>
      <c r="E39" s="34"/>
      <c r="F39" s="28"/>
      <c r="G39" s="28">
        <v>914</v>
      </c>
      <c r="H39" s="28"/>
      <c r="I39" s="32"/>
      <c r="J39" s="32">
        <v>942</v>
      </c>
      <c r="K39" s="28"/>
    </row>
    <row r="40" spans="1:11" s="5" customFormat="1" ht="15.75" customHeight="1" x14ac:dyDescent="0.2">
      <c r="A40" s="33" t="s">
        <v>30</v>
      </c>
      <c r="B40" s="28">
        <v>8000</v>
      </c>
      <c r="C40" s="28">
        <v>8000</v>
      </c>
      <c r="D40" s="30">
        <f t="shared" si="4"/>
        <v>1910</v>
      </c>
      <c r="E40" s="34"/>
      <c r="F40" s="28"/>
      <c r="G40" s="28">
        <v>1910</v>
      </c>
      <c r="H40" s="28"/>
      <c r="I40" s="32"/>
      <c r="J40" s="32"/>
      <c r="K40" s="28"/>
    </row>
    <row r="41" spans="1:11" s="5" customFormat="1" ht="14.85" customHeight="1" x14ac:dyDescent="0.2">
      <c r="A41" s="33" t="s">
        <v>31</v>
      </c>
      <c r="B41" s="28">
        <v>437</v>
      </c>
      <c r="C41" s="28">
        <v>437</v>
      </c>
      <c r="D41" s="30">
        <f t="shared" si="4"/>
        <v>314</v>
      </c>
      <c r="E41" s="34"/>
      <c r="F41" s="28"/>
      <c r="G41" s="28">
        <v>314</v>
      </c>
      <c r="H41" s="28"/>
      <c r="I41" s="32"/>
      <c r="J41" s="32"/>
      <c r="K41" s="28"/>
    </row>
    <row r="42" spans="1:11" s="5" customFormat="1" ht="14.85" customHeight="1" x14ac:dyDescent="0.2">
      <c r="A42" s="33" t="s">
        <v>32</v>
      </c>
      <c r="B42" s="28">
        <v>12500</v>
      </c>
      <c r="C42" s="28">
        <v>7000</v>
      </c>
      <c r="D42" s="30">
        <f t="shared" si="4"/>
        <v>6720</v>
      </c>
      <c r="E42" s="28"/>
      <c r="F42" s="28"/>
      <c r="G42" s="28">
        <v>6720</v>
      </c>
      <c r="H42" s="28"/>
      <c r="I42" s="32"/>
      <c r="J42" s="32"/>
      <c r="K42" s="28"/>
    </row>
    <row r="43" spans="1:11" s="5" customFormat="1" ht="14.85" customHeight="1" x14ac:dyDescent="0.2">
      <c r="A43" s="33" t="s">
        <v>68</v>
      </c>
      <c r="B43" s="28">
        <v>1000</v>
      </c>
      <c r="C43" s="28">
        <v>1000</v>
      </c>
      <c r="D43" s="30">
        <f t="shared" si="4"/>
        <v>14</v>
      </c>
      <c r="E43" s="34"/>
      <c r="F43" s="28"/>
      <c r="G43" s="28">
        <v>14</v>
      </c>
      <c r="H43" s="28"/>
      <c r="I43" s="32"/>
      <c r="J43" s="32"/>
      <c r="K43" s="28"/>
    </row>
    <row r="44" spans="1:11" s="5" customFormat="1" ht="14.85" customHeight="1" x14ac:dyDescent="0.2">
      <c r="A44" s="33" t="s">
        <v>33</v>
      </c>
      <c r="B44" s="28">
        <v>10000</v>
      </c>
      <c r="C44" s="28">
        <v>11611</v>
      </c>
      <c r="D44" s="30">
        <f t="shared" si="4"/>
        <v>1791</v>
      </c>
      <c r="E44" s="34"/>
      <c r="F44" s="28"/>
      <c r="G44" s="28">
        <v>181</v>
      </c>
      <c r="H44" s="28"/>
      <c r="I44" s="27"/>
      <c r="J44" s="27"/>
      <c r="K44" s="28">
        <v>1610</v>
      </c>
    </row>
    <row r="45" spans="1:11" s="5" customFormat="1" ht="27" customHeight="1" x14ac:dyDescent="0.2">
      <c r="A45" s="29" t="s">
        <v>34</v>
      </c>
      <c r="B45" s="28">
        <v>0</v>
      </c>
      <c r="C45" s="28"/>
      <c r="D45" s="30">
        <f t="shared" si="4"/>
        <v>6</v>
      </c>
      <c r="E45" s="34"/>
      <c r="F45" s="28"/>
      <c r="G45" s="30">
        <v>6</v>
      </c>
      <c r="H45" s="30"/>
      <c r="I45" s="32"/>
      <c r="J45" s="27"/>
      <c r="K45" s="28"/>
    </row>
    <row r="46" spans="1:11" s="5" customFormat="1" ht="16.5" customHeight="1" x14ac:dyDescent="0.2">
      <c r="A46" s="33" t="s">
        <v>35</v>
      </c>
      <c r="B46" s="28">
        <v>98713</v>
      </c>
      <c r="C46" s="28">
        <v>101727</v>
      </c>
      <c r="D46" s="30">
        <f t="shared" si="4"/>
        <v>97894</v>
      </c>
      <c r="E46" s="28"/>
      <c r="F46" s="28"/>
      <c r="G46" s="28">
        <v>23946</v>
      </c>
      <c r="H46" s="30"/>
      <c r="I46" s="32"/>
      <c r="J46" s="27">
        <v>73948</v>
      </c>
      <c r="K46" s="28"/>
    </row>
    <row r="47" spans="1:11" s="5" customFormat="1" ht="14.85" customHeight="1" x14ac:dyDescent="0.2">
      <c r="A47" s="33" t="s">
        <v>79</v>
      </c>
      <c r="B47" s="28">
        <v>0</v>
      </c>
      <c r="C47" s="28">
        <v>360</v>
      </c>
      <c r="D47" s="30">
        <f t="shared" si="4"/>
        <v>360</v>
      </c>
      <c r="E47" s="28"/>
      <c r="F47" s="28"/>
      <c r="G47" s="28">
        <v>360</v>
      </c>
      <c r="H47" s="28"/>
      <c r="I47" s="28"/>
      <c r="J47" s="28"/>
      <c r="K47" s="28"/>
    </row>
    <row r="48" spans="1:11" s="5" customFormat="1" ht="14.85" customHeight="1" x14ac:dyDescent="0.2">
      <c r="A48" s="38" t="s">
        <v>36</v>
      </c>
      <c r="B48" s="36">
        <f>SUM(B35:B47)</f>
        <v>411984</v>
      </c>
      <c r="C48" s="36">
        <f>SUM(C35:C47)</f>
        <v>293867</v>
      </c>
      <c r="D48" s="36">
        <f t="shared" ref="D48:K48" si="5">SUM(D35:D47)</f>
        <v>132775</v>
      </c>
      <c r="E48" s="36">
        <f t="shared" si="5"/>
        <v>3592</v>
      </c>
      <c r="F48" s="36">
        <f t="shared" si="5"/>
        <v>729</v>
      </c>
      <c r="G48" s="36">
        <f t="shared" si="5"/>
        <v>38913</v>
      </c>
      <c r="H48" s="36">
        <f t="shared" si="5"/>
        <v>0</v>
      </c>
      <c r="I48" s="36">
        <f t="shared" si="5"/>
        <v>0</v>
      </c>
      <c r="J48" s="36">
        <f t="shared" si="5"/>
        <v>87931</v>
      </c>
      <c r="K48" s="36">
        <f t="shared" si="5"/>
        <v>1610</v>
      </c>
    </row>
    <row r="49" spans="1:11" s="5" customFormat="1" ht="14.85" customHeight="1" x14ac:dyDescent="0.2">
      <c r="A49" s="23"/>
      <c r="B49" s="28"/>
      <c r="C49" s="28"/>
      <c r="D49" s="37"/>
      <c r="E49" s="46"/>
      <c r="F49" s="37"/>
      <c r="G49" s="37"/>
      <c r="H49" s="37"/>
      <c r="I49" s="48"/>
      <c r="J49" s="48"/>
      <c r="K49" s="28"/>
    </row>
    <row r="50" spans="1:11" s="5" customFormat="1" ht="14.85" customHeight="1" x14ac:dyDescent="0.2">
      <c r="A50" s="23" t="s">
        <v>37</v>
      </c>
      <c r="B50" s="28"/>
      <c r="C50" s="28"/>
      <c r="D50" s="37"/>
      <c r="E50" s="34"/>
      <c r="F50" s="28"/>
      <c r="G50" s="28"/>
      <c r="H50" s="28"/>
      <c r="I50" s="27"/>
      <c r="J50" s="27"/>
      <c r="K50" s="28"/>
    </row>
    <row r="51" spans="1:11" s="5" customFormat="1" ht="28.5" customHeight="1" x14ac:dyDescent="0.2">
      <c r="A51" s="29" t="s">
        <v>67</v>
      </c>
      <c r="B51" s="28">
        <v>75703</v>
      </c>
      <c r="C51" s="28">
        <v>81998</v>
      </c>
      <c r="D51" s="30">
        <f>SUM(E51:K51)</f>
        <v>45085</v>
      </c>
      <c r="E51" s="34">
        <v>5580</v>
      </c>
      <c r="F51" s="28">
        <v>1148</v>
      </c>
      <c r="G51" s="30">
        <v>5915</v>
      </c>
      <c r="H51" s="28"/>
      <c r="I51" s="27"/>
      <c r="J51" s="27">
        <v>1209</v>
      </c>
      <c r="K51" s="28">
        <v>31233</v>
      </c>
    </row>
    <row r="52" spans="1:11" s="5" customFormat="1" ht="28.5" customHeight="1" x14ac:dyDescent="0.2">
      <c r="A52" s="29" t="s">
        <v>38</v>
      </c>
      <c r="B52" s="28">
        <v>17157</v>
      </c>
      <c r="C52" s="28">
        <v>18215</v>
      </c>
      <c r="D52" s="30">
        <f>SUM(E52:K52)</f>
        <v>2513</v>
      </c>
      <c r="E52" s="34"/>
      <c r="F52" s="28"/>
      <c r="G52" s="28">
        <v>1751</v>
      </c>
      <c r="H52" s="28"/>
      <c r="I52" s="27"/>
      <c r="J52" s="27">
        <v>762</v>
      </c>
      <c r="K52" s="28"/>
    </row>
    <row r="53" spans="1:11" s="5" customFormat="1" ht="14.85" customHeight="1" x14ac:dyDescent="0.2">
      <c r="A53" s="38" t="s">
        <v>39</v>
      </c>
      <c r="B53" s="36">
        <f t="shared" ref="B53:K53" si="6">SUM(B51:B52)</f>
        <v>92860</v>
      </c>
      <c r="C53" s="36">
        <f t="shared" si="6"/>
        <v>100213</v>
      </c>
      <c r="D53" s="36">
        <f t="shared" si="6"/>
        <v>47598</v>
      </c>
      <c r="E53" s="36">
        <f t="shared" si="6"/>
        <v>5580</v>
      </c>
      <c r="F53" s="36">
        <f t="shared" si="6"/>
        <v>1148</v>
      </c>
      <c r="G53" s="36">
        <f t="shared" si="6"/>
        <v>7666</v>
      </c>
      <c r="H53" s="36">
        <f t="shared" si="6"/>
        <v>0</v>
      </c>
      <c r="I53" s="36">
        <f t="shared" si="6"/>
        <v>0</v>
      </c>
      <c r="J53" s="36">
        <f t="shared" si="6"/>
        <v>1971</v>
      </c>
      <c r="K53" s="36">
        <f t="shared" si="6"/>
        <v>31233</v>
      </c>
    </row>
    <row r="54" spans="1:11" s="5" customFormat="1" ht="14.85" customHeight="1" x14ac:dyDescent="0.2">
      <c r="A54" s="33"/>
      <c r="B54" s="28"/>
      <c r="C54" s="28"/>
      <c r="D54" s="28"/>
      <c r="E54" s="34"/>
      <c r="F54" s="28"/>
      <c r="G54" s="28"/>
      <c r="H54" s="28"/>
      <c r="I54" s="27"/>
      <c r="J54" s="27"/>
      <c r="K54" s="28"/>
    </row>
    <row r="55" spans="1:11" s="5" customFormat="1" ht="14.85" customHeight="1" x14ac:dyDescent="0.2">
      <c r="A55" s="23" t="s">
        <v>40</v>
      </c>
      <c r="B55" s="28"/>
      <c r="C55" s="28"/>
      <c r="D55" s="37"/>
      <c r="E55" s="34"/>
      <c r="F55" s="28"/>
      <c r="G55" s="28"/>
      <c r="H55" s="28"/>
      <c r="I55" s="27"/>
      <c r="J55" s="27"/>
      <c r="K55" s="28"/>
    </row>
    <row r="56" spans="1:11" s="5" customFormat="1" ht="16.5" customHeight="1" x14ac:dyDescent="0.2">
      <c r="A56" s="33" t="s">
        <v>69</v>
      </c>
      <c r="B56" s="28">
        <v>24000</v>
      </c>
      <c r="C56" s="28">
        <v>25635</v>
      </c>
      <c r="D56" s="30">
        <f>SUM(E56:K56)</f>
        <v>25630</v>
      </c>
      <c r="E56" s="34"/>
      <c r="F56" s="28"/>
      <c r="G56" s="28">
        <v>25630</v>
      </c>
      <c r="H56" s="28"/>
      <c r="I56" s="27"/>
      <c r="J56" s="27"/>
      <c r="K56" s="28"/>
    </row>
    <row r="57" spans="1:11" s="5" customFormat="1" ht="14.85" customHeight="1" x14ac:dyDescent="0.2">
      <c r="A57" s="33" t="s">
        <v>70</v>
      </c>
      <c r="B57" s="28">
        <v>24000</v>
      </c>
      <c r="C57" s="28">
        <v>25586</v>
      </c>
      <c r="D57" s="30">
        <f>SUM(E57:K57)</f>
        <v>25585</v>
      </c>
      <c r="E57" s="34"/>
      <c r="F57" s="28"/>
      <c r="G57" s="28">
        <v>25585</v>
      </c>
      <c r="H57" s="28"/>
      <c r="I57" s="27"/>
      <c r="J57" s="27"/>
      <c r="K57" s="28"/>
    </row>
    <row r="58" spans="1:11" s="5" customFormat="1" ht="14.85" customHeight="1" x14ac:dyDescent="0.2">
      <c r="A58" s="38" t="s">
        <v>41</v>
      </c>
      <c r="B58" s="36">
        <f t="shared" ref="B58:K58" si="7">SUM(B56:B57)</f>
        <v>48000</v>
      </c>
      <c r="C58" s="36">
        <f t="shared" si="7"/>
        <v>51221</v>
      </c>
      <c r="D58" s="36">
        <f t="shared" si="7"/>
        <v>51215</v>
      </c>
      <c r="E58" s="36">
        <f t="shared" si="7"/>
        <v>0</v>
      </c>
      <c r="F58" s="36">
        <f t="shared" si="7"/>
        <v>0</v>
      </c>
      <c r="G58" s="36">
        <f t="shared" si="7"/>
        <v>51215</v>
      </c>
      <c r="H58" s="36">
        <f t="shared" si="7"/>
        <v>0</v>
      </c>
      <c r="I58" s="36">
        <f t="shared" si="7"/>
        <v>0</v>
      </c>
      <c r="J58" s="36">
        <f t="shared" si="7"/>
        <v>0</v>
      </c>
      <c r="K58" s="36">
        <f t="shared" si="7"/>
        <v>0</v>
      </c>
    </row>
    <row r="59" spans="1:11" s="5" customFormat="1" ht="14.85" customHeight="1" x14ac:dyDescent="0.2">
      <c r="A59" s="23"/>
      <c r="B59" s="37"/>
      <c r="C59" s="37"/>
      <c r="D59" s="37"/>
      <c r="E59" s="46"/>
      <c r="F59" s="37"/>
      <c r="G59" s="37"/>
      <c r="H59" s="37"/>
      <c r="I59" s="48"/>
      <c r="J59" s="48"/>
      <c r="K59" s="37"/>
    </row>
    <row r="60" spans="1:11" s="5" customFormat="1" ht="14.85" customHeight="1" x14ac:dyDescent="0.2">
      <c r="A60" s="23" t="s">
        <v>42</v>
      </c>
      <c r="B60" s="28"/>
      <c r="C60" s="28"/>
      <c r="D60" s="37"/>
      <c r="E60" s="34"/>
      <c r="F60" s="28"/>
      <c r="G60" s="28"/>
      <c r="H60" s="28"/>
      <c r="I60" s="27"/>
      <c r="J60" s="27"/>
      <c r="K60" s="28"/>
    </row>
    <row r="61" spans="1:11" s="5" customFormat="1" ht="14.85" customHeight="1" x14ac:dyDescent="0.2">
      <c r="A61" s="23" t="s">
        <v>43</v>
      </c>
      <c r="B61" s="28"/>
      <c r="C61" s="28"/>
      <c r="D61" s="37"/>
      <c r="E61" s="34"/>
      <c r="F61" s="28"/>
      <c r="G61" s="28"/>
      <c r="H61" s="28"/>
      <c r="I61" s="27"/>
      <c r="J61" s="27"/>
      <c r="K61" s="28"/>
    </row>
    <row r="62" spans="1:11" s="5" customFormat="1" ht="14.85" customHeight="1" x14ac:dyDescent="0.2">
      <c r="A62" s="33" t="s">
        <v>44</v>
      </c>
      <c r="B62" s="28">
        <v>100405</v>
      </c>
      <c r="C62" s="28">
        <v>100372</v>
      </c>
      <c r="D62" s="30">
        <f>SUM(E62:K62)</f>
        <v>97735</v>
      </c>
      <c r="E62" s="34">
        <v>80662</v>
      </c>
      <c r="F62" s="28">
        <v>17073</v>
      </c>
      <c r="G62" s="28"/>
      <c r="H62" s="28"/>
      <c r="I62" s="27"/>
      <c r="J62" s="27"/>
      <c r="K62" s="28"/>
    </row>
    <row r="63" spans="1:11" s="5" customFormat="1" ht="14.85" customHeight="1" x14ac:dyDescent="0.2">
      <c r="A63" s="33" t="s">
        <v>45</v>
      </c>
      <c r="B63" s="28">
        <v>24240</v>
      </c>
      <c r="C63" s="28">
        <v>17848</v>
      </c>
      <c r="D63" s="30">
        <f>SUM(E63:K63)</f>
        <v>13322</v>
      </c>
      <c r="E63" s="34">
        <v>3559</v>
      </c>
      <c r="F63" s="30">
        <v>750</v>
      </c>
      <c r="G63" s="49">
        <v>8571</v>
      </c>
      <c r="H63" s="28"/>
      <c r="I63" s="27"/>
      <c r="J63" s="27">
        <v>442</v>
      </c>
      <c r="K63" s="28"/>
    </row>
    <row r="64" spans="1:11" s="5" customFormat="1" ht="14.85" customHeight="1" x14ac:dyDescent="0.2">
      <c r="A64" s="38" t="s">
        <v>46</v>
      </c>
      <c r="B64" s="36">
        <f>SUM(B62:B63)</f>
        <v>124645</v>
      </c>
      <c r="C64" s="36">
        <f>SUM(C62:C63)</f>
        <v>118220</v>
      </c>
      <c r="D64" s="36">
        <f>SUM(D62:D63)</f>
        <v>111057</v>
      </c>
      <c r="E64" s="36">
        <f>SUM(E62:E63)</f>
        <v>84221</v>
      </c>
      <c r="F64" s="50">
        <f>SUM(F62:F63)</f>
        <v>17823</v>
      </c>
      <c r="G64" s="36">
        <f>SUM(G63)</f>
        <v>8571</v>
      </c>
      <c r="H64" s="36">
        <f>SUM(H63)</f>
        <v>0</v>
      </c>
      <c r="I64" s="36">
        <f>SUM(I63)</f>
        <v>0</v>
      </c>
      <c r="J64" s="36">
        <f>SUM(J63)</f>
        <v>442</v>
      </c>
      <c r="K64" s="36">
        <f>SUM(K63)</f>
        <v>0</v>
      </c>
    </row>
    <row r="65" spans="1:11" s="5" customFormat="1" ht="14.85" customHeight="1" x14ac:dyDescent="0.2">
      <c r="A65" s="38"/>
      <c r="B65" s="36"/>
      <c r="C65" s="36"/>
      <c r="D65" s="36"/>
      <c r="E65" s="74"/>
      <c r="F65" s="50"/>
      <c r="G65" s="36"/>
      <c r="H65" s="36"/>
      <c r="I65" s="75"/>
      <c r="J65" s="75"/>
      <c r="K65" s="36"/>
    </row>
    <row r="66" spans="1:11" s="5" customFormat="1" ht="14.85" customHeight="1" x14ac:dyDescent="0.2">
      <c r="A66" s="23"/>
      <c r="B66" s="37"/>
      <c r="C66" s="37"/>
      <c r="D66" s="37"/>
      <c r="E66" s="46"/>
      <c r="F66" s="37"/>
      <c r="G66" s="37"/>
      <c r="H66" s="37"/>
      <c r="I66" s="48"/>
      <c r="J66" s="48"/>
      <c r="K66" s="37"/>
    </row>
    <row r="67" spans="1:11" s="5" customFormat="1" ht="14.85" customHeight="1" x14ac:dyDescent="0.2">
      <c r="A67" s="23" t="s">
        <v>42</v>
      </c>
      <c r="B67" s="28"/>
      <c r="C67" s="28"/>
      <c r="D67" s="37"/>
      <c r="E67" s="34"/>
      <c r="F67" s="28"/>
      <c r="G67" s="28"/>
      <c r="H67" s="28"/>
      <c r="I67" s="27"/>
      <c r="J67" s="27"/>
      <c r="K67" s="28"/>
    </row>
    <row r="68" spans="1:11" s="5" customFormat="1" ht="14.25" customHeight="1" x14ac:dyDescent="0.2">
      <c r="A68" s="23" t="s">
        <v>47</v>
      </c>
      <c r="B68" s="28"/>
      <c r="C68" s="28"/>
      <c r="D68" s="37"/>
      <c r="E68" s="34"/>
      <c r="F68" s="28"/>
      <c r="G68" s="28"/>
      <c r="H68" s="28"/>
      <c r="I68" s="27"/>
      <c r="J68" s="27"/>
      <c r="K68" s="28"/>
    </row>
    <row r="69" spans="1:11" s="5" customFormat="1" ht="27" customHeight="1" x14ac:dyDescent="0.2">
      <c r="A69" s="51" t="s">
        <v>56</v>
      </c>
      <c r="B69" s="28">
        <v>3848</v>
      </c>
      <c r="C69" s="28">
        <v>3838</v>
      </c>
      <c r="D69" s="30">
        <f>SUM(E69:K69)</f>
        <v>2975</v>
      </c>
      <c r="E69" s="34">
        <v>2056</v>
      </c>
      <c r="F69" s="28">
        <v>697</v>
      </c>
      <c r="G69" s="52">
        <v>222</v>
      </c>
      <c r="H69" s="28"/>
      <c r="I69" s="27"/>
      <c r="J69" s="27"/>
      <c r="K69" s="28"/>
    </row>
    <row r="70" spans="1:11" s="5" customFormat="1" ht="14.85" customHeight="1" x14ac:dyDescent="0.2">
      <c r="A70" s="53" t="s">
        <v>48</v>
      </c>
      <c r="B70" s="36">
        <f t="shared" ref="B70:K70" si="8">SUM(B69:B69)</f>
        <v>3848</v>
      </c>
      <c r="C70" s="36">
        <f t="shared" si="8"/>
        <v>3838</v>
      </c>
      <c r="D70" s="36">
        <f t="shared" si="8"/>
        <v>2975</v>
      </c>
      <c r="E70" s="36">
        <f t="shared" si="8"/>
        <v>2056</v>
      </c>
      <c r="F70" s="36">
        <f t="shared" si="8"/>
        <v>697</v>
      </c>
      <c r="G70" s="36">
        <f t="shared" si="8"/>
        <v>222</v>
      </c>
      <c r="H70" s="36">
        <f t="shared" si="8"/>
        <v>0</v>
      </c>
      <c r="I70" s="36">
        <f t="shared" si="8"/>
        <v>0</v>
      </c>
      <c r="J70" s="36">
        <f t="shared" si="8"/>
        <v>0</v>
      </c>
      <c r="K70" s="36">
        <f t="shared" si="8"/>
        <v>0</v>
      </c>
    </row>
    <row r="71" spans="1:11" s="5" customFormat="1" ht="14.85" customHeight="1" x14ac:dyDescent="0.2">
      <c r="A71" s="29"/>
      <c r="B71" s="28"/>
      <c r="C71" s="28"/>
      <c r="D71" s="28"/>
      <c r="E71" s="34"/>
      <c r="F71" s="28"/>
      <c r="G71" s="28"/>
      <c r="H71" s="28"/>
      <c r="I71" s="27"/>
      <c r="J71" s="27"/>
      <c r="K71" s="28"/>
    </row>
    <row r="72" spans="1:11" s="5" customFormat="1" ht="14.85" customHeight="1" x14ac:dyDescent="0.2">
      <c r="A72" s="54" t="s">
        <v>49</v>
      </c>
      <c r="B72" s="28"/>
      <c r="C72" s="28"/>
      <c r="D72" s="37"/>
      <c r="E72" s="34"/>
      <c r="F72" s="28"/>
      <c r="G72" s="28"/>
      <c r="H72" s="28"/>
      <c r="I72" s="27"/>
      <c r="J72" s="27"/>
      <c r="K72" s="28"/>
    </row>
    <row r="73" spans="1:11" s="5" customFormat="1" ht="14.85" customHeight="1" x14ac:dyDescent="0.2">
      <c r="A73" s="29" t="s">
        <v>50</v>
      </c>
      <c r="B73" s="28">
        <v>26155</v>
      </c>
      <c r="C73" s="28">
        <v>26347</v>
      </c>
      <c r="D73" s="30">
        <f>SUM(E73:K73)</f>
        <v>6064</v>
      </c>
      <c r="E73" s="34">
        <v>2674</v>
      </c>
      <c r="F73" s="28">
        <v>551</v>
      </c>
      <c r="G73" s="28">
        <v>2109</v>
      </c>
      <c r="H73" s="28"/>
      <c r="I73" s="27"/>
      <c r="J73" s="27">
        <v>730</v>
      </c>
      <c r="K73" s="28"/>
    </row>
    <row r="74" spans="1:11" s="5" customFormat="1" ht="14.85" customHeight="1" x14ac:dyDescent="0.2">
      <c r="A74" s="73" t="s">
        <v>88</v>
      </c>
      <c r="B74" s="28"/>
      <c r="C74" s="28">
        <v>713</v>
      </c>
      <c r="D74" s="30">
        <f>SUM(E74:K74)</f>
        <v>701</v>
      </c>
      <c r="E74" s="34"/>
      <c r="F74" s="28"/>
      <c r="G74" s="28">
        <v>701</v>
      </c>
      <c r="H74" s="28"/>
      <c r="I74" s="27"/>
      <c r="J74" s="27"/>
      <c r="K74" s="28"/>
    </row>
    <row r="75" spans="1:11" s="5" customFormat="1" ht="14.85" customHeight="1" x14ac:dyDescent="0.2">
      <c r="A75" s="55" t="s">
        <v>51</v>
      </c>
      <c r="B75" s="56">
        <f>SUM(B73,B74)</f>
        <v>26155</v>
      </c>
      <c r="C75" s="56">
        <f t="shared" ref="C75:K75" si="9">SUM(C73,C74)</f>
        <v>27060</v>
      </c>
      <c r="D75" s="56">
        <f t="shared" si="9"/>
        <v>6765</v>
      </c>
      <c r="E75" s="56">
        <f t="shared" si="9"/>
        <v>2674</v>
      </c>
      <c r="F75" s="56">
        <f t="shared" si="9"/>
        <v>551</v>
      </c>
      <c r="G75" s="56">
        <f t="shared" si="9"/>
        <v>2810</v>
      </c>
      <c r="H75" s="56">
        <f t="shared" si="9"/>
        <v>0</v>
      </c>
      <c r="I75" s="56">
        <f t="shared" si="9"/>
        <v>0</v>
      </c>
      <c r="J75" s="56">
        <f t="shared" si="9"/>
        <v>730</v>
      </c>
      <c r="K75" s="56">
        <f t="shared" si="9"/>
        <v>0</v>
      </c>
    </row>
    <row r="76" spans="1:11" s="5" customFormat="1" ht="14.85" customHeight="1" x14ac:dyDescent="0.2">
      <c r="A76" s="57"/>
      <c r="B76" s="58"/>
      <c r="C76" s="58"/>
      <c r="D76" s="58"/>
      <c r="E76" s="59"/>
      <c r="F76" s="58"/>
      <c r="G76" s="58"/>
      <c r="H76" s="58"/>
      <c r="I76" s="58"/>
      <c r="J76" s="58"/>
      <c r="K76" s="58"/>
    </row>
    <row r="77" spans="1:11" s="5" customFormat="1" ht="14.85" customHeight="1" x14ac:dyDescent="0.2">
      <c r="A77" s="23" t="s">
        <v>52</v>
      </c>
      <c r="B77" s="37"/>
      <c r="C77" s="37"/>
      <c r="D77" s="30"/>
      <c r="E77" s="37"/>
      <c r="F77" s="37"/>
      <c r="G77" s="37"/>
      <c r="H77" s="37"/>
      <c r="I77" s="37"/>
      <c r="J77" s="37"/>
      <c r="K77" s="37"/>
    </row>
    <row r="78" spans="1:11" s="5" customFormat="1" ht="14.85" customHeight="1" x14ac:dyDescent="0.2">
      <c r="A78" s="21" t="s">
        <v>53</v>
      </c>
      <c r="B78" s="28">
        <v>48201</v>
      </c>
      <c r="C78" s="28">
        <v>174410</v>
      </c>
      <c r="D78" s="30">
        <f>SUM(E78:K78)</f>
        <v>0</v>
      </c>
      <c r="E78" s="60"/>
      <c r="F78" s="61"/>
      <c r="G78" s="64"/>
      <c r="H78" s="22"/>
      <c r="I78" s="22"/>
      <c r="J78" s="22"/>
      <c r="K78" s="22"/>
    </row>
    <row r="79" spans="1:11" s="5" customFormat="1" ht="14.85" customHeight="1" x14ac:dyDescent="0.2">
      <c r="A79" s="21" t="s">
        <v>54</v>
      </c>
      <c r="B79" s="64">
        <v>40000</v>
      </c>
      <c r="C79" s="64">
        <v>45000</v>
      </c>
      <c r="D79" s="30">
        <f>SUM(E79:K79)</f>
        <v>0</v>
      </c>
      <c r="E79" s="60"/>
      <c r="F79" s="61"/>
      <c r="G79" s="64"/>
      <c r="H79" s="22"/>
      <c r="I79" s="62"/>
      <c r="J79" s="62"/>
      <c r="K79" s="22"/>
    </row>
    <row r="80" spans="1:11" s="5" customFormat="1" ht="14.85" customHeight="1" x14ac:dyDescent="0.2">
      <c r="A80" s="21" t="s">
        <v>77</v>
      </c>
      <c r="B80" s="64">
        <v>11374</v>
      </c>
      <c r="C80" s="64">
        <v>11373</v>
      </c>
      <c r="D80" s="30">
        <v>11373</v>
      </c>
      <c r="E80" s="60"/>
      <c r="F80" s="61"/>
      <c r="G80" s="64"/>
      <c r="H80" s="22"/>
      <c r="I80" s="62">
        <v>11373</v>
      </c>
      <c r="J80" s="62"/>
      <c r="K80" s="22"/>
    </row>
    <row r="81" spans="1:12" s="5" customFormat="1" ht="14.85" customHeight="1" x14ac:dyDescent="0.2">
      <c r="A81" s="21" t="s">
        <v>87</v>
      </c>
      <c r="B81" s="64"/>
      <c r="C81" s="64"/>
      <c r="D81" s="30"/>
      <c r="E81" s="60"/>
      <c r="F81" s="61"/>
      <c r="G81" s="64"/>
      <c r="H81" s="22"/>
      <c r="I81" s="62"/>
      <c r="J81" s="62"/>
      <c r="K81" s="22"/>
    </row>
    <row r="82" spans="1:12" s="5" customFormat="1" ht="29.1" customHeight="1" x14ac:dyDescent="0.2">
      <c r="A82" s="63" t="s">
        <v>55</v>
      </c>
      <c r="B82" s="36">
        <f>SUM(B79,B78,B75,B70,B64,B58,B53,B48,B31,B28,B22,B16,B77,B80)</f>
        <v>1315832</v>
      </c>
      <c r="C82" s="36">
        <f>SUM(C79,C78,C75,C70,C64,C58,C53,C48,C31,C28,C22,C16,C77,C80,C81)</f>
        <v>1387870</v>
      </c>
      <c r="D82" s="36">
        <f>SUM(D79,D78,D75,D70,D64,D58,D53,D48,D31,D28,D22,D16,D77,D80,D81)</f>
        <v>883421</v>
      </c>
      <c r="E82" s="36">
        <f>SUM(E79,E78,E75,E70,E64,E58,E53,E48,E31,E28,E22,E16,E77)</f>
        <v>205649</v>
      </c>
      <c r="F82" s="36">
        <f>SUM(F79,F78,F75,F70,F64,F58,F53,F48,F31,F28,F22,F16,F77)</f>
        <v>43255</v>
      </c>
      <c r="G82" s="36">
        <f>SUM(G79,G78,G75,G70,G64,G58,G53,G48,G31,G28,G22,G16,G77)</f>
        <v>191269</v>
      </c>
      <c r="H82" s="36">
        <f>SUM(H79,H78,H75,H70,H64,H58,H53,H48,H31,H28,H22,H16,H77)</f>
        <v>5457</v>
      </c>
      <c r="I82" s="36">
        <f>SUM(I79,I78,I75,I70,I64,I58,I53,I48,I31,I28,I22,I16,I77,I80)</f>
        <v>106520</v>
      </c>
      <c r="J82" s="36">
        <f>SUM(J79,J78,J75,J70,J64,J58,J53,J48,J31,J28,J22,J16,J77)</f>
        <v>255729</v>
      </c>
      <c r="K82" s="36">
        <f>SUM(K79,K78,K75,K70,K64,K58,K53,K48,K31,K28,K22,K16,K77)</f>
        <v>75542</v>
      </c>
      <c r="L82" s="66"/>
    </row>
    <row r="83" spans="1:12" ht="24.6" customHeight="1" x14ac:dyDescent="0.2">
      <c r="B83" s="70">
        <v>223952</v>
      </c>
      <c r="C83" s="70">
        <v>223693</v>
      </c>
      <c r="D83" s="70">
        <v>220136</v>
      </c>
      <c r="J83" t="s">
        <v>83</v>
      </c>
      <c r="K83" s="68">
        <f>SUM(J82:K82)</f>
        <v>331271</v>
      </c>
    </row>
    <row r="84" spans="1:12" ht="24.6" customHeight="1" x14ac:dyDescent="0.2">
      <c r="B84" s="68">
        <f>SUM(B82:B83)</f>
        <v>1539784</v>
      </c>
      <c r="C84" s="68">
        <f>SUM(C82:C83)</f>
        <v>1611563</v>
      </c>
      <c r="D84" s="68">
        <f>SUM(D82:D83)</f>
        <v>1103557</v>
      </c>
    </row>
    <row r="85" spans="1:12" ht="24.6" customHeight="1" x14ac:dyDescent="0.2">
      <c r="C85" s="70"/>
      <c r="D85" s="70"/>
      <c r="E85" s="70"/>
      <c r="F85" s="70"/>
      <c r="G85" s="70"/>
      <c r="H85" s="70"/>
      <c r="I85" s="70"/>
      <c r="J85" s="70"/>
      <c r="K85" s="70"/>
    </row>
    <row r="86" spans="1:12" ht="24.6" customHeight="1" x14ac:dyDescent="0.2">
      <c r="C86" s="68"/>
      <c r="D86" s="68"/>
      <c r="E86" s="68"/>
      <c r="F86" s="68"/>
      <c r="G86" s="68"/>
      <c r="H86" s="68"/>
      <c r="I86" s="68"/>
      <c r="J86" s="68"/>
      <c r="K86" s="68"/>
    </row>
  </sheetData>
  <sheetProtection selectLockedCells="1" selectUnlockedCells="1"/>
  <mergeCells count="2">
    <mergeCell ref="J2:K2"/>
    <mergeCell ref="H2:I2"/>
  </mergeCells>
  <phoneticPr fontId="0" type="noConversion"/>
  <pageMargins left="0.55118110236220474" right="0.15748031496062992" top="0.9055118110236221" bottom="0.55118110236220474" header="0.43307086614173229" footer="0.15748031496062992"/>
  <pageSetup paperSize="9" scale="86" orientation="landscape" useFirstPageNumber="1" horizontalDpi="300" verticalDpi="300" r:id="rId1"/>
  <headerFooter alignWithMargins="0">
    <oddHeader xml:space="preserve">&amp;CDomaszék Nagyközségi Önkormányzat 2018.évi  kiadásának teljesítése kormányzati funkciók szerint  
  2. sz. melléklet (összesített) </oddHeader>
    <oddFooter>&amp;C&amp;P.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6"/>
  </sheetPr>
  <dimension ref="A1:N89"/>
  <sheetViews>
    <sheetView view="pageLayout" topLeftCell="A68" zoomScale="91" zoomScaleNormal="115" zoomScalePageLayoutView="91" workbookViewId="0">
      <selection activeCell="C84" sqref="C84"/>
    </sheetView>
  </sheetViews>
  <sheetFormatPr defaultColWidth="8.42578125" defaultRowHeight="24.6" customHeight="1" x14ac:dyDescent="0.2"/>
  <cols>
    <col min="1" max="1" width="45" customWidth="1"/>
    <col min="2" max="2" width="11.28515625" customWidth="1"/>
    <col min="3" max="3" width="13.140625" customWidth="1"/>
    <col min="4" max="4" width="12.140625" customWidth="1"/>
    <col min="5" max="5" width="9.7109375" customWidth="1"/>
    <col min="6" max="6" width="11.28515625" customWidth="1"/>
    <col min="7" max="7" width="10.28515625" customWidth="1"/>
    <col min="8" max="8" width="13" customWidth="1"/>
    <col min="9" max="9" width="11.85546875" customWidth="1"/>
    <col min="10" max="10" width="11" customWidth="1"/>
    <col min="11" max="11" width="10.7109375" customWidth="1"/>
    <col min="12" max="12" width="23" customWidth="1"/>
    <col min="13" max="14" width="11.7109375" customWidth="1"/>
  </cols>
  <sheetData>
    <row r="1" spans="1:11" s="5" customFormat="1" ht="14.85" customHeight="1" x14ac:dyDescent="0.25">
      <c r="A1" s="1" t="s">
        <v>0</v>
      </c>
      <c r="B1" s="2" t="s">
        <v>81</v>
      </c>
      <c r="C1" s="2" t="s">
        <v>84</v>
      </c>
      <c r="D1" s="2" t="s">
        <v>81</v>
      </c>
      <c r="E1" s="3" t="s">
        <v>86</v>
      </c>
      <c r="F1" s="3"/>
      <c r="G1" s="3"/>
      <c r="H1" s="3"/>
      <c r="I1" s="3"/>
      <c r="J1" s="3"/>
      <c r="K1" s="4"/>
    </row>
    <row r="2" spans="1:11" s="5" customFormat="1" ht="14.85" customHeight="1" x14ac:dyDescent="0.25">
      <c r="A2" s="6" t="s">
        <v>1</v>
      </c>
      <c r="B2" s="7" t="s">
        <v>71</v>
      </c>
      <c r="C2" s="8" t="s">
        <v>85</v>
      </c>
      <c r="D2" s="7" t="s">
        <v>2</v>
      </c>
      <c r="E2" s="9" t="s">
        <v>3</v>
      </c>
      <c r="F2" s="10" t="s">
        <v>4</v>
      </c>
      <c r="G2" s="1" t="s">
        <v>5</v>
      </c>
      <c r="H2" s="85" t="s">
        <v>6</v>
      </c>
      <c r="I2" s="86"/>
      <c r="J2" s="84" t="s">
        <v>7</v>
      </c>
      <c r="K2" s="84"/>
    </row>
    <row r="3" spans="1:11" s="5" customFormat="1" ht="32.25" customHeight="1" x14ac:dyDescent="0.25">
      <c r="A3" s="12"/>
      <c r="B3" s="13"/>
      <c r="C3" s="11"/>
      <c r="D3" s="13"/>
      <c r="E3" s="14" t="s">
        <v>59</v>
      </c>
      <c r="F3" s="15" t="s">
        <v>60</v>
      </c>
      <c r="G3" s="16" t="s">
        <v>58</v>
      </c>
      <c r="H3" s="65" t="s">
        <v>63</v>
      </c>
      <c r="I3" s="65" t="s">
        <v>64</v>
      </c>
      <c r="J3" s="65" t="s">
        <v>62</v>
      </c>
      <c r="K3" s="65" t="s">
        <v>61</v>
      </c>
    </row>
    <row r="4" spans="1:11" s="5" customFormat="1" ht="14.85" customHeight="1" x14ac:dyDescent="0.2">
      <c r="A4" s="17" t="s">
        <v>8</v>
      </c>
      <c r="B4" s="18"/>
      <c r="C4" s="19"/>
      <c r="D4" s="18"/>
      <c r="E4" s="20"/>
      <c r="F4" s="19"/>
      <c r="G4" s="19"/>
      <c r="H4" s="19"/>
      <c r="I4" s="21"/>
      <c r="J4" s="21"/>
      <c r="K4" s="22"/>
    </row>
    <row r="5" spans="1:11" s="5" customFormat="1" ht="14.85" customHeight="1" x14ac:dyDescent="0.2">
      <c r="A5" s="23" t="s">
        <v>9</v>
      </c>
      <c r="B5" s="24"/>
      <c r="C5" s="25"/>
      <c r="D5" s="24"/>
      <c r="E5" s="26"/>
      <c r="F5" s="25"/>
      <c r="G5" s="25"/>
      <c r="H5" s="25"/>
      <c r="I5" s="27"/>
      <c r="J5" s="27"/>
      <c r="K5" s="28"/>
    </row>
    <row r="6" spans="1:11" s="5" customFormat="1" ht="29.25" customHeight="1" x14ac:dyDescent="0.2">
      <c r="A6" s="29" t="s">
        <v>10</v>
      </c>
      <c r="B6" s="30">
        <v>125788</v>
      </c>
      <c r="C6" s="30">
        <v>165738</v>
      </c>
      <c r="D6" s="30">
        <f>SUM(E6:K6)</f>
        <v>159137</v>
      </c>
      <c r="E6" s="31">
        <v>27274</v>
      </c>
      <c r="F6" s="30">
        <v>5530</v>
      </c>
      <c r="G6" s="30">
        <v>13657</v>
      </c>
      <c r="H6" s="30"/>
      <c r="I6" s="27">
        <v>54258</v>
      </c>
      <c r="J6" s="27">
        <v>15719</v>
      </c>
      <c r="K6" s="28">
        <v>42699</v>
      </c>
    </row>
    <row r="7" spans="1:11" s="5" customFormat="1" ht="30" customHeight="1" x14ac:dyDescent="0.2">
      <c r="A7" s="29" t="s">
        <v>90</v>
      </c>
      <c r="B7" s="30">
        <v>0</v>
      </c>
      <c r="C7" s="30"/>
      <c r="D7" s="30">
        <f t="shared" ref="D7:D14" si="0">SUM(E7:K7)</f>
        <v>0</v>
      </c>
      <c r="E7" s="31"/>
      <c r="F7" s="30"/>
      <c r="G7" s="30"/>
      <c r="H7" s="30"/>
      <c r="I7" s="32"/>
      <c r="J7" s="27"/>
      <c r="K7" s="28"/>
    </row>
    <row r="8" spans="1:11" s="5" customFormat="1" ht="15.75" customHeight="1" x14ac:dyDescent="0.2">
      <c r="A8" s="29" t="s">
        <v>76</v>
      </c>
      <c r="B8" s="30"/>
      <c r="C8" s="30">
        <v>1382</v>
      </c>
      <c r="D8" s="30">
        <f t="shared" si="0"/>
        <v>1359</v>
      </c>
      <c r="E8" s="31"/>
      <c r="F8" s="30"/>
      <c r="G8" s="30">
        <v>28</v>
      </c>
      <c r="H8" s="30"/>
      <c r="I8" s="32">
        <v>1331</v>
      </c>
      <c r="J8" s="27"/>
      <c r="K8" s="28"/>
    </row>
    <row r="9" spans="1:11" s="5" customFormat="1" ht="14.85" customHeight="1" x14ac:dyDescent="0.2">
      <c r="A9" s="33" t="s">
        <v>11</v>
      </c>
      <c r="B9" s="30">
        <v>6302</v>
      </c>
      <c r="C9" s="30">
        <v>4608</v>
      </c>
      <c r="D9" s="30">
        <f t="shared" si="0"/>
        <v>4427</v>
      </c>
      <c r="E9" s="31">
        <v>2530</v>
      </c>
      <c r="F9" s="30">
        <v>529</v>
      </c>
      <c r="G9" s="30">
        <v>1368</v>
      </c>
      <c r="H9" s="30"/>
      <c r="I9" s="32"/>
      <c r="J9" s="27"/>
      <c r="K9" s="28"/>
    </row>
    <row r="10" spans="1:11" s="5" customFormat="1" ht="14.85" customHeight="1" x14ac:dyDescent="0.2">
      <c r="A10" s="33" t="s">
        <v>57</v>
      </c>
      <c r="B10" s="30">
        <v>0</v>
      </c>
      <c r="C10" s="28"/>
      <c r="D10" s="30">
        <f t="shared" si="0"/>
        <v>0</v>
      </c>
      <c r="E10" s="34"/>
      <c r="F10" s="30"/>
      <c r="G10" s="30"/>
      <c r="H10" s="28"/>
      <c r="I10" s="27"/>
      <c r="J10" s="27"/>
      <c r="K10" s="28"/>
    </row>
    <row r="11" spans="1:11" s="5" customFormat="1" ht="14.85" customHeight="1" x14ac:dyDescent="0.2">
      <c r="A11" s="33" t="s">
        <v>14</v>
      </c>
      <c r="B11" s="30">
        <v>10002</v>
      </c>
      <c r="C11" s="28">
        <v>10002</v>
      </c>
      <c r="D11" s="30">
        <f t="shared" si="0"/>
        <v>8840</v>
      </c>
      <c r="E11" s="34">
        <v>7564</v>
      </c>
      <c r="F11" s="30">
        <v>767</v>
      </c>
      <c r="G11" s="30">
        <v>509</v>
      </c>
      <c r="H11" s="28"/>
      <c r="I11" s="27"/>
      <c r="J11" s="27"/>
      <c r="K11" s="28"/>
    </row>
    <row r="12" spans="1:11" s="5" customFormat="1" ht="14.85" customHeight="1" x14ac:dyDescent="0.2">
      <c r="A12" s="33" t="s">
        <v>66</v>
      </c>
      <c r="B12" s="30">
        <v>39637</v>
      </c>
      <c r="C12" s="28">
        <v>36573</v>
      </c>
      <c r="D12" s="30">
        <f>SUM(E12:K12)</f>
        <v>6113</v>
      </c>
      <c r="E12" s="34">
        <v>2380</v>
      </c>
      <c r="F12" s="28">
        <v>1009</v>
      </c>
      <c r="G12" s="28">
        <v>2724</v>
      </c>
      <c r="H12" s="30"/>
      <c r="I12" s="32"/>
      <c r="J12" s="32"/>
      <c r="K12" s="28"/>
    </row>
    <row r="13" spans="1:11" s="5" customFormat="1" ht="27.75" customHeight="1" x14ac:dyDescent="0.2">
      <c r="A13" s="29" t="s">
        <v>82</v>
      </c>
      <c r="B13" s="30"/>
      <c r="C13" s="28">
        <v>580</v>
      </c>
      <c r="D13" s="30">
        <f>SUM(E13:K13)</f>
        <v>578</v>
      </c>
      <c r="E13" s="34"/>
      <c r="F13" s="28"/>
      <c r="G13" s="28">
        <v>578</v>
      </c>
      <c r="H13" s="30"/>
      <c r="I13" s="32"/>
      <c r="J13" s="32"/>
      <c r="K13" s="28"/>
    </row>
    <row r="14" spans="1:11" s="5" customFormat="1" ht="14.85" customHeight="1" x14ac:dyDescent="0.2">
      <c r="A14" s="33" t="s">
        <v>75</v>
      </c>
      <c r="B14" s="30">
        <v>182878</v>
      </c>
      <c r="C14" s="28">
        <v>193711</v>
      </c>
      <c r="D14" s="30">
        <f t="shared" si="0"/>
        <v>193326</v>
      </c>
      <c r="E14" s="34"/>
      <c r="F14" s="28"/>
      <c r="G14" s="28">
        <v>44498</v>
      </c>
      <c r="H14" s="30"/>
      <c r="I14" s="32"/>
      <c r="J14" s="32">
        <v>148828</v>
      </c>
      <c r="K14" s="28"/>
    </row>
    <row r="15" spans="1:11" s="5" customFormat="1" ht="14.85" customHeight="1" x14ac:dyDescent="0.2">
      <c r="A15" s="35" t="s">
        <v>16</v>
      </c>
      <c r="B15" s="36">
        <f t="shared" ref="B15:K15" si="1">SUM(B6:B14)</f>
        <v>364607</v>
      </c>
      <c r="C15" s="36">
        <f t="shared" si="1"/>
        <v>412594</v>
      </c>
      <c r="D15" s="36">
        <f t="shared" si="1"/>
        <v>373780</v>
      </c>
      <c r="E15" s="36">
        <f t="shared" si="1"/>
        <v>39748</v>
      </c>
      <c r="F15" s="36">
        <f t="shared" si="1"/>
        <v>7835</v>
      </c>
      <c r="G15" s="36">
        <f t="shared" si="1"/>
        <v>63362</v>
      </c>
      <c r="H15" s="36">
        <f t="shared" si="1"/>
        <v>0</v>
      </c>
      <c r="I15" s="36">
        <f t="shared" si="1"/>
        <v>55589</v>
      </c>
      <c r="J15" s="36">
        <f t="shared" si="1"/>
        <v>164547</v>
      </c>
      <c r="K15" s="36">
        <f t="shared" si="1"/>
        <v>42699</v>
      </c>
    </row>
    <row r="16" spans="1:11" s="5" customFormat="1" ht="14.85" customHeight="1" x14ac:dyDescent="0.2">
      <c r="A16" s="33"/>
      <c r="B16" s="28"/>
      <c r="C16" s="28"/>
      <c r="D16" s="28"/>
      <c r="E16" s="34"/>
      <c r="F16" s="28"/>
      <c r="G16" s="28"/>
      <c r="H16" s="28"/>
      <c r="I16" s="27"/>
      <c r="J16" s="27"/>
      <c r="K16" s="28"/>
    </row>
    <row r="17" spans="1:14" s="5" customFormat="1" ht="14.85" customHeight="1" x14ac:dyDescent="0.2">
      <c r="A17" s="23" t="s">
        <v>17</v>
      </c>
      <c r="B17" s="28"/>
      <c r="C17" s="28"/>
      <c r="D17" s="37"/>
      <c r="E17" s="34"/>
      <c r="F17" s="28"/>
      <c r="G17" s="28"/>
      <c r="H17" s="28"/>
      <c r="I17" s="27"/>
      <c r="J17" s="27"/>
      <c r="K17" s="28"/>
    </row>
    <row r="18" spans="1:14" s="5" customFormat="1" ht="14.85" customHeight="1" x14ac:dyDescent="0.2">
      <c r="A18" s="33" t="s">
        <v>18</v>
      </c>
      <c r="B18" s="28">
        <v>2400</v>
      </c>
      <c r="C18" s="28">
        <v>2400</v>
      </c>
      <c r="D18" s="28">
        <f>SUM(E18:K18)</f>
        <v>2400</v>
      </c>
      <c r="E18" s="34"/>
      <c r="F18" s="28"/>
      <c r="G18" s="30">
        <v>2400</v>
      </c>
      <c r="H18" s="28"/>
      <c r="I18" s="27"/>
      <c r="J18" s="27"/>
      <c r="K18" s="28"/>
    </row>
    <row r="19" spans="1:14" s="5" customFormat="1" ht="14.85" customHeight="1" x14ac:dyDescent="0.2">
      <c r="A19" s="33" t="s">
        <v>19</v>
      </c>
      <c r="B19" s="28">
        <v>1200</v>
      </c>
      <c r="C19" s="28">
        <v>1200</v>
      </c>
      <c r="D19" s="28">
        <f>SUM(E19:K19)</f>
        <v>1200</v>
      </c>
      <c r="E19" s="34"/>
      <c r="F19" s="28"/>
      <c r="G19" s="30">
        <v>1200</v>
      </c>
      <c r="H19" s="28"/>
      <c r="I19" s="27"/>
      <c r="J19" s="27"/>
      <c r="K19" s="28"/>
      <c r="N19"/>
    </row>
    <row r="20" spans="1:14" s="5" customFormat="1" ht="14.85" customHeight="1" x14ac:dyDescent="0.2">
      <c r="A20" s="33" t="s">
        <v>20</v>
      </c>
      <c r="B20" s="28">
        <v>1200</v>
      </c>
      <c r="C20" s="28">
        <v>1200</v>
      </c>
      <c r="D20" s="28">
        <f>SUM(E20:K20)</f>
        <v>1200</v>
      </c>
      <c r="E20" s="34"/>
      <c r="F20" s="28"/>
      <c r="G20" s="30">
        <v>1200</v>
      </c>
      <c r="H20" s="28"/>
      <c r="I20" s="27"/>
      <c r="J20" s="27"/>
      <c r="K20" s="28"/>
      <c r="N20"/>
    </row>
    <row r="21" spans="1:14" s="5" customFormat="1" ht="14.85" customHeight="1" x14ac:dyDescent="0.2">
      <c r="A21" s="38" t="s">
        <v>21</v>
      </c>
      <c r="B21" s="36">
        <f t="shared" ref="B21:K21" si="2">SUM(B18:B20)</f>
        <v>4800</v>
      </c>
      <c r="C21" s="36">
        <f t="shared" si="2"/>
        <v>4800</v>
      </c>
      <c r="D21" s="36">
        <f t="shared" si="2"/>
        <v>4800</v>
      </c>
      <c r="E21" s="36">
        <f t="shared" si="2"/>
        <v>0</v>
      </c>
      <c r="F21" s="36">
        <f t="shared" si="2"/>
        <v>0</v>
      </c>
      <c r="G21" s="36">
        <f t="shared" si="2"/>
        <v>4800</v>
      </c>
      <c r="H21" s="36">
        <f t="shared" si="2"/>
        <v>0</v>
      </c>
      <c r="I21" s="36">
        <f t="shared" si="2"/>
        <v>0</v>
      </c>
      <c r="J21" s="36">
        <f t="shared" si="2"/>
        <v>0</v>
      </c>
      <c r="K21" s="36">
        <f t="shared" si="2"/>
        <v>0</v>
      </c>
      <c r="N21"/>
    </row>
    <row r="22" spans="1:14" s="5" customFormat="1" ht="14.85" customHeight="1" x14ac:dyDescent="0.2">
      <c r="A22" s="33"/>
      <c r="B22" s="28"/>
      <c r="C22" s="28"/>
      <c r="D22" s="28"/>
      <c r="E22" s="34"/>
      <c r="F22" s="28"/>
      <c r="G22" s="28"/>
      <c r="H22" s="28"/>
      <c r="I22" s="27"/>
      <c r="J22" s="27"/>
      <c r="K22" s="28"/>
      <c r="N22"/>
    </row>
    <row r="23" spans="1:14" s="5" customFormat="1" ht="14.85" customHeight="1" x14ac:dyDescent="0.2">
      <c r="A23" s="23" t="s">
        <v>22</v>
      </c>
      <c r="B23" s="28"/>
      <c r="C23" s="28"/>
      <c r="D23" s="37"/>
      <c r="E23" s="34"/>
      <c r="F23" s="28"/>
      <c r="G23" s="28"/>
      <c r="H23" s="28"/>
      <c r="I23" s="27"/>
      <c r="J23" s="27"/>
      <c r="K23" s="28"/>
      <c r="N23"/>
    </row>
    <row r="24" spans="1:14" s="5" customFormat="1" ht="14.85" customHeight="1" x14ac:dyDescent="0.2">
      <c r="A24" s="29" t="s">
        <v>72</v>
      </c>
      <c r="B24" s="28">
        <v>700</v>
      </c>
      <c r="C24" s="28">
        <v>700</v>
      </c>
      <c r="D24" s="28">
        <f>SUM(E24:K24)</f>
        <v>474</v>
      </c>
      <c r="E24" s="34"/>
      <c r="F24" s="28"/>
      <c r="G24" s="28">
        <v>474</v>
      </c>
      <c r="H24" s="28"/>
      <c r="I24" s="27"/>
      <c r="J24" s="27"/>
      <c r="K24" s="28"/>
      <c r="N24"/>
    </row>
    <row r="25" spans="1:14" s="5" customFormat="1" ht="14.85" customHeight="1" x14ac:dyDescent="0.2">
      <c r="A25" s="81" t="s">
        <v>73</v>
      </c>
      <c r="B25" s="28">
        <v>1500</v>
      </c>
      <c r="C25" s="28">
        <v>1500</v>
      </c>
      <c r="D25" s="28">
        <f>SUM(E25:K25)</f>
        <v>936</v>
      </c>
      <c r="E25" s="34"/>
      <c r="F25" s="28"/>
      <c r="G25" s="28"/>
      <c r="H25" s="28">
        <v>936</v>
      </c>
      <c r="I25" s="27"/>
      <c r="J25" s="27"/>
      <c r="K25" s="28"/>
      <c r="N25"/>
    </row>
    <row r="26" spans="1:14" s="5" customFormat="1" ht="14.85" customHeight="1" x14ac:dyDescent="0.2">
      <c r="A26" s="29" t="s">
        <v>74</v>
      </c>
      <c r="B26" s="28">
        <v>6405</v>
      </c>
      <c r="C26" s="28">
        <v>6405</v>
      </c>
      <c r="D26" s="72">
        <f>SUM(E26:K26)</f>
        <v>4943</v>
      </c>
      <c r="E26" s="34"/>
      <c r="F26" s="28"/>
      <c r="G26" s="28"/>
      <c r="H26" s="28">
        <v>4521</v>
      </c>
      <c r="I26" s="27">
        <v>422</v>
      </c>
      <c r="J26" s="27"/>
      <c r="K26" s="28"/>
      <c r="N26"/>
    </row>
    <row r="27" spans="1:14" s="5" customFormat="1" ht="14.85" customHeight="1" x14ac:dyDescent="0.2">
      <c r="A27" s="39" t="s">
        <v>23</v>
      </c>
      <c r="B27" s="40">
        <f t="shared" ref="B27:K27" si="3">SUM(B24:B26)</f>
        <v>8605</v>
      </c>
      <c r="C27" s="40">
        <f t="shared" si="3"/>
        <v>8605</v>
      </c>
      <c r="D27" s="40">
        <f t="shared" si="3"/>
        <v>6353</v>
      </c>
      <c r="E27" s="40">
        <f t="shared" si="3"/>
        <v>0</v>
      </c>
      <c r="F27" s="40">
        <f t="shared" si="3"/>
        <v>0</v>
      </c>
      <c r="G27" s="40">
        <f t="shared" si="3"/>
        <v>474</v>
      </c>
      <c r="H27" s="40">
        <f t="shared" si="3"/>
        <v>5457</v>
      </c>
      <c r="I27" s="40">
        <f t="shared" si="3"/>
        <v>422</v>
      </c>
      <c r="J27" s="40">
        <f t="shared" si="3"/>
        <v>0</v>
      </c>
      <c r="K27" s="40">
        <f t="shared" si="3"/>
        <v>0</v>
      </c>
    </row>
    <row r="28" spans="1:14" s="5" customFormat="1" ht="14.85" customHeight="1" x14ac:dyDescent="0.2">
      <c r="A28" s="41" t="s">
        <v>78</v>
      </c>
      <c r="B28" s="28">
        <v>38527</v>
      </c>
      <c r="C28" s="28">
        <v>39136</v>
      </c>
      <c r="D28" s="28">
        <f>SUM(E28:K28)</f>
        <v>39136</v>
      </c>
      <c r="E28" s="34"/>
      <c r="F28" s="28"/>
      <c r="G28" s="28"/>
      <c r="H28" s="28"/>
      <c r="I28" s="32">
        <v>39136</v>
      </c>
      <c r="J28" s="27"/>
      <c r="K28" s="28"/>
    </row>
    <row r="29" spans="1:14" s="5" customFormat="1" ht="14.85" customHeight="1" x14ac:dyDescent="0.2">
      <c r="A29" s="42"/>
      <c r="B29" s="43">
        <v>0</v>
      </c>
      <c r="C29" s="43"/>
      <c r="D29" s="28">
        <f>SUM(E29:K29)</f>
        <v>0</v>
      </c>
      <c r="E29" s="34"/>
      <c r="F29" s="28"/>
      <c r="G29" s="28"/>
      <c r="H29" s="28"/>
      <c r="I29" s="32"/>
      <c r="J29" s="32"/>
      <c r="K29" s="28"/>
    </row>
    <row r="30" spans="1:14" s="5" customFormat="1" ht="14.85" customHeight="1" x14ac:dyDescent="0.2">
      <c r="A30" s="38" t="s">
        <v>24</v>
      </c>
      <c r="B30" s="36">
        <f>SUM(B28:B29)</f>
        <v>38527</v>
      </c>
      <c r="C30" s="44">
        <f>SUM(C28:C29)</f>
        <v>39136</v>
      </c>
      <c r="D30" s="36">
        <f>SUM(D28:D29)</f>
        <v>39136</v>
      </c>
      <c r="E30" s="36">
        <f>SUM(E29)</f>
        <v>0</v>
      </c>
      <c r="F30" s="36">
        <f>SUM(F29)</f>
        <v>0</v>
      </c>
      <c r="G30" s="36">
        <f>SUM(G29)</f>
        <v>0</v>
      </c>
      <c r="H30" s="36">
        <f>SUM(H28:H29)</f>
        <v>0</v>
      </c>
      <c r="I30" s="45">
        <f>SUM(I28:I29)</f>
        <v>39136</v>
      </c>
      <c r="J30" s="45">
        <f>SUM(J29)</f>
        <v>0</v>
      </c>
      <c r="K30" s="36">
        <f>SUM(K29)</f>
        <v>0</v>
      </c>
    </row>
    <row r="31" spans="1:14" s="5" customFormat="1" ht="14.85" customHeight="1" x14ac:dyDescent="0.2">
      <c r="A31" s="76"/>
      <c r="B31" s="77"/>
      <c r="C31" s="78"/>
      <c r="D31" s="77"/>
      <c r="E31" s="79"/>
      <c r="F31" s="77"/>
      <c r="G31" s="77"/>
      <c r="H31" s="77"/>
      <c r="I31" s="80"/>
      <c r="J31" s="80"/>
      <c r="K31" s="77"/>
    </row>
    <row r="32" spans="1:14" s="5" customFormat="1" ht="14.85" customHeight="1" x14ac:dyDescent="0.2">
      <c r="A32" s="76"/>
      <c r="B32" s="77"/>
      <c r="C32" s="78"/>
      <c r="D32" s="77"/>
      <c r="E32" s="79"/>
      <c r="F32" s="77"/>
      <c r="G32" s="77"/>
      <c r="H32" s="77"/>
      <c r="I32" s="80"/>
      <c r="J32" s="80"/>
      <c r="K32" s="77"/>
    </row>
    <row r="33" spans="1:11" s="5" customFormat="1" ht="14.85" customHeight="1" x14ac:dyDescent="0.2">
      <c r="A33" s="76"/>
      <c r="B33" s="77"/>
      <c r="C33" s="78"/>
      <c r="D33" s="77"/>
      <c r="E33" s="79"/>
      <c r="F33" s="77"/>
      <c r="G33" s="77"/>
      <c r="H33" s="77"/>
      <c r="I33" s="80"/>
      <c r="J33" s="80"/>
      <c r="K33" s="77"/>
    </row>
    <row r="34" spans="1:11" s="5" customFormat="1" ht="14.85" customHeight="1" x14ac:dyDescent="0.2">
      <c r="A34" s="76"/>
      <c r="B34" s="77"/>
      <c r="C34" s="78"/>
      <c r="D34" s="77"/>
      <c r="E34" s="79"/>
      <c r="F34" s="77"/>
      <c r="G34" s="77"/>
      <c r="H34" s="77"/>
      <c r="I34" s="80"/>
      <c r="J34" s="80"/>
      <c r="K34" s="77"/>
    </row>
    <row r="35" spans="1:11" s="5" customFormat="1" ht="14.85" customHeight="1" x14ac:dyDescent="0.2">
      <c r="A35" s="76"/>
      <c r="B35" s="77"/>
      <c r="C35" s="77"/>
      <c r="D35" s="77"/>
      <c r="E35" s="79"/>
      <c r="F35" s="77"/>
      <c r="G35" s="77"/>
      <c r="H35" s="77"/>
      <c r="I35" s="80"/>
      <c r="J35" s="80"/>
      <c r="K35" s="77"/>
    </row>
    <row r="36" spans="1:11" s="5" customFormat="1" ht="18.75" customHeight="1" x14ac:dyDescent="0.2">
      <c r="A36" s="23" t="s">
        <v>25</v>
      </c>
      <c r="B36" s="28"/>
      <c r="C36" s="28"/>
      <c r="D36" s="28"/>
      <c r="E36" s="34"/>
      <c r="F36" s="28"/>
      <c r="G36" s="28"/>
      <c r="H36" s="28"/>
      <c r="I36" s="32"/>
      <c r="J36" s="32"/>
      <c r="K36" s="28"/>
    </row>
    <row r="37" spans="1:11" s="5" customFormat="1" ht="18.75" customHeight="1" x14ac:dyDescent="0.2">
      <c r="A37" s="33" t="s">
        <v>26</v>
      </c>
      <c r="B37" s="28">
        <v>100</v>
      </c>
      <c r="C37" s="28">
        <v>100</v>
      </c>
      <c r="D37" s="28">
        <f t="shared" ref="D37:D49" si="4">SUM(E37:K37)</f>
        <v>91</v>
      </c>
      <c r="E37" s="34"/>
      <c r="F37" s="28"/>
      <c r="G37" s="28">
        <v>91</v>
      </c>
      <c r="H37" s="28"/>
      <c r="I37" s="32"/>
      <c r="J37" s="32"/>
      <c r="K37" s="28"/>
    </row>
    <row r="38" spans="1:11" s="5" customFormat="1" ht="14.85" customHeight="1" x14ac:dyDescent="0.2">
      <c r="A38" s="33" t="s">
        <v>27</v>
      </c>
      <c r="B38" s="28">
        <v>23665</v>
      </c>
      <c r="C38" s="28">
        <v>6796</v>
      </c>
      <c r="D38" s="28">
        <f t="shared" si="4"/>
        <v>6550</v>
      </c>
      <c r="E38" s="34">
        <v>3592</v>
      </c>
      <c r="F38" s="28">
        <v>729</v>
      </c>
      <c r="G38" s="28">
        <v>2229</v>
      </c>
      <c r="H38" s="28"/>
      <c r="I38" s="32"/>
      <c r="J38" s="32"/>
      <c r="K38" s="28"/>
    </row>
    <row r="39" spans="1:11" s="5" customFormat="1" ht="14.85" customHeight="1" x14ac:dyDescent="0.2">
      <c r="A39" s="33" t="s">
        <v>28</v>
      </c>
      <c r="B39" s="28">
        <v>139340</v>
      </c>
      <c r="C39" s="28">
        <v>141034</v>
      </c>
      <c r="D39" s="28">
        <f t="shared" si="4"/>
        <v>2835</v>
      </c>
      <c r="E39" s="34"/>
      <c r="F39" s="28"/>
      <c r="G39" s="28">
        <v>1692</v>
      </c>
      <c r="H39" s="28"/>
      <c r="I39" s="32"/>
      <c r="J39" s="32">
        <v>1143</v>
      </c>
      <c r="K39" s="28"/>
    </row>
    <row r="40" spans="1:11" s="5" customFormat="1" ht="14.85" customHeight="1" x14ac:dyDescent="0.2">
      <c r="A40" s="33" t="s">
        <v>29</v>
      </c>
      <c r="B40" s="28">
        <v>12370</v>
      </c>
      <c r="C40" s="28">
        <v>12370</v>
      </c>
      <c r="D40" s="28">
        <f t="shared" si="4"/>
        <v>12434</v>
      </c>
      <c r="E40" s="34"/>
      <c r="F40" s="28"/>
      <c r="G40" s="28">
        <v>536</v>
      </c>
      <c r="H40" s="28"/>
      <c r="I40" s="32"/>
      <c r="J40" s="32">
        <v>11898</v>
      </c>
      <c r="K40" s="28"/>
    </row>
    <row r="41" spans="1:11" s="5" customFormat="1" ht="27" customHeight="1" x14ac:dyDescent="0.2">
      <c r="A41" s="29" t="s">
        <v>80</v>
      </c>
      <c r="B41" s="28">
        <v>105859</v>
      </c>
      <c r="C41" s="28">
        <v>3432</v>
      </c>
      <c r="D41" s="28">
        <f t="shared" si="4"/>
        <v>1856</v>
      </c>
      <c r="E41" s="34"/>
      <c r="F41" s="28"/>
      <c r="G41" s="28">
        <v>914</v>
      </c>
      <c r="H41" s="28"/>
      <c r="I41" s="32"/>
      <c r="J41" s="32">
        <v>942</v>
      </c>
      <c r="K41" s="28"/>
    </row>
    <row r="42" spans="1:11" s="5" customFormat="1" ht="14.85" customHeight="1" x14ac:dyDescent="0.2">
      <c r="A42" s="33" t="s">
        <v>30</v>
      </c>
      <c r="B42" s="28">
        <v>8000</v>
      </c>
      <c r="C42" s="28">
        <v>8000</v>
      </c>
      <c r="D42" s="28">
        <f t="shared" si="4"/>
        <v>1910</v>
      </c>
      <c r="E42" s="34"/>
      <c r="F42" s="28"/>
      <c r="G42" s="28">
        <v>1910</v>
      </c>
      <c r="H42" s="28"/>
      <c r="I42" s="32"/>
      <c r="J42" s="32"/>
      <c r="K42" s="28"/>
    </row>
    <row r="43" spans="1:11" s="5" customFormat="1" ht="14.85" customHeight="1" x14ac:dyDescent="0.2">
      <c r="A43" s="33" t="s">
        <v>31</v>
      </c>
      <c r="B43" s="28">
        <v>437</v>
      </c>
      <c r="C43" s="28">
        <v>437</v>
      </c>
      <c r="D43" s="28">
        <f t="shared" si="4"/>
        <v>314</v>
      </c>
      <c r="E43" s="34"/>
      <c r="F43" s="28"/>
      <c r="G43" s="28">
        <v>314</v>
      </c>
      <c r="H43" s="28"/>
      <c r="I43" s="32"/>
      <c r="J43" s="32"/>
      <c r="K43" s="28"/>
    </row>
    <row r="44" spans="1:11" s="5" customFormat="1" ht="14.85" customHeight="1" x14ac:dyDescent="0.2">
      <c r="A44" s="33" t="s">
        <v>32</v>
      </c>
      <c r="B44" s="28">
        <v>12500</v>
      </c>
      <c r="C44" s="28">
        <v>7000</v>
      </c>
      <c r="D44" s="28">
        <f t="shared" si="4"/>
        <v>6720</v>
      </c>
      <c r="E44" s="28"/>
      <c r="F44" s="28"/>
      <c r="G44" s="28">
        <v>6720</v>
      </c>
      <c r="H44" s="28"/>
      <c r="I44" s="32"/>
      <c r="J44" s="32"/>
      <c r="K44" s="28"/>
    </row>
    <row r="45" spans="1:11" s="5" customFormat="1" ht="14.85" customHeight="1" x14ac:dyDescent="0.2">
      <c r="A45" s="33" t="s">
        <v>68</v>
      </c>
      <c r="B45" s="28">
        <v>1000</v>
      </c>
      <c r="C45" s="28">
        <v>1000</v>
      </c>
      <c r="D45" s="28">
        <f t="shared" si="4"/>
        <v>14</v>
      </c>
      <c r="E45" s="34"/>
      <c r="F45" s="28"/>
      <c r="G45" s="28">
        <v>14</v>
      </c>
      <c r="H45" s="28"/>
      <c r="I45" s="32"/>
      <c r="J45" s="32"/>
      <c r="K45" s="28"/>
    </row>
    <row r="46" spans="1:11" s="5" customFormat="1" ht="14.85" customHeight="1" x14ac:dyDescent="0.2">
      <c r="A46" s="33" t="s">
        <v>33</v>
      </c>
      <c r="B46" s="28">
        <v>10000</v>
      </c>
      <c r="C46" s="28">
        <v>11611</v>
      </c>
      <c r="D46" s="28">
        <f t="shared" si="4"/>
        <v>1791</v>
      </c>
      <c r="E46" s="34"/>
      <c r="F46" s="28"/>
      <c r="G46" s="28">
        <v>181</v>
      </c>
      <c r="H46" s="28"/>
      <c r="I46" s="27"/>
      <c r="J46" s="27"/>
      <c r="K46" s="28">
        <v>1610</v>
      </c>
    </row>
    <row r="47" spans="1:11" s="5" customFormat="1" ht="27" customHeight="1" x14ac:dyDescent="0.2">
      <c r="A47" s="29" t="s">
        <v>34</v>
      </c>
      <c r="B47" s="28">
        <v>0</v>
      </c>
      <c r="C47" s="28"/>
      <c r="D47" s="28">
        <f t="shared" si="4"/>
        <v>6</v>
      </c>
      <c r="E47" s="34"/>
      <c r="F47" s="28"/>
      <c r="G47" s="30">
        <v>6</v>
      </c>
      <c r="H47" s="30"/>
      <c r="I47" s="32"/>
      <c r="J47" s="27"/>
      <c r="K47" s="28"/>
    </row>
    <row r="48" spans="1:11" s="5" customFormat="1" ht="16.5" customHeight="1" x14ac:dyDescent="0.2">
      <c r="A48" s="33" t="s">
        <v>35</v>
      </c>
      <c r="B48" s="28">
        <v>98713</v>
      </c>
      <c r="C48" s="28">
        <v>101727</v>
      </c>
      <c r="D48" s="28">
        <f>SUM(E48:K48)</f>
        <v>97894</v>
      </c>
      <c r="E48" s="28"/>
      <c r="F48" s="28"/>
      <c r="G48" s="28">
        <v>23946</v>
      </c>
      <c r="H48" s="30"/>
      <c r="I48" s="32"/>
      <c r="J48" s="27">
        <v>73948</v>
      </c>
      <c r="K48" s="28"/>
    </row>
    <row r="49" spans="1:11" s="5" customFormat="1" ht="14.85" customHeight="1" x14ac:dyDescent="0.2">
      <c r="A49" s="33" t="s">
        <v>79</v>
      </c>
      <c r="B49" s="28">
        <v>0</v>
      </c>
      <c r="C49" s="28">
        <v>360</v>
      </c>
      <c r="D49" s="28">
        <f t="shared" si="4"/>
        <v>360</v>
      </c>
      <c r="E49" s="28"/>
      <c r="F49" s="28"/>
      <c r="G49" s="28">
        <v>360</v>
      </c>
      <c r="H49" s="28"/>
      <c r="I49" s="28"/>
      <c r="J49" s="28"/>
      <c r="K49" s="28"/>
    </row>
    <row r="50" spans="1:11" s="5" customFormat="1" ht="14.85" customHeight="1" x14ac:dyDescent="0.2">
      <c r="A50" s="38" t="s">
        <v>36</v>
      </c>
      <c r="B50" s="36">
        <f>SUM(B37:B49)</f>
        <v>411984</v>
      </c>
      <c r="C50" s="36">
        <f>SUM(C37:C49)</f>
        <v>293867</v>
      </c>
      <c r="D50" s="36">
        <f t="shared" ref="D50:K50" si="5">SUM(D37:D49)</f>
        <v>132775</v>
      </c>
      <c r="E50" s="36">
        <f t="shared" si="5"/>
        <v>3592</v>
      </c>
      <c r="F50" s="36">
        <f t="shared" si="5"/>
        <v>729</v>
      </c>
      <c r="G50" s="36">
        <f t="shared" si="5"/>
        <v>38913</v>
      </c>
      <c r="H50" s="36">
        <f t="shared" si="5"/>
        <v>0</v>
      </c>
      <c r="I50" s="36">
        <f t="shared" si="5"/>
        <v>0</v>
      </c>
      <c r="J50" s="36">
        <f t="shared" si="5"/>
        <v>87931</v>
      </c>
      <c r="K50" s="36">
        <f t="shared" si="5"/>
        <v>1610</v>
      </c>
    </row>
    <row r="51" spans="1:11" s="5" customFormat="1" ht="14.85" customHeight="1" x14ac:dyDescent="0.2">
      <c r="A51" s="23"/>
      <c r="B51" s="28"/>
      <c r="C51" s="28"/>
      <c r="D51" s="37"/>
      <c r="E51" s="46"/>
      <c r="F51" s="37"/>
      <c r="G51" s="37"/>
      <c r="H51" s="37"/>
      <c r="I51" s="48"/>
      <c r="J51" s="48"/>
      <c r="K51" s="28"/>
    </row>
    <row r="52" spans="1:11" s="5" customFormat="1" ht="14.85" customHeight="1" x14ac:dyDescent="0.2">
      <c r="A52" s="23" t="s">
        <v>37</v>
      </c>
      <c r="B52" s="28"/>
      <c r="C52" s="28"/>
      <c r="D52" s="37"/>
      <c r="E52" s="34"/>
      <c r="F52" s="28"/>
      <c r="G52" s="28"/>
      <c r="H52" s="28"/>
      <c r="I52" s="27"/>
      <c r="J52" s="27"/>
      <c r="K52" s="28"/>
    </row>
    <row r="53" spans="1:11" s="5" customFormat="1" ht="28.5" customHeight="1" x14ac:dyDescent="0.2">
      <c r="A53" s="29" t="s">
        <v>67</v>
      </c>
      <c r="B53" s="28">
        <v>75703</v>
      </c>
      <c r="C53" s="28">
        <v>81998</v>
      </c>
      <c r="D53" s="28">
        <f>SUM(E53:K53)</f>
        <v>45085</v>
      </c>
      <c r="E53" s="34">
        <v>5580</v>
      </c>
      <c r="F53" s="28">
        <v>1148</v>
      </c>
      <c r="G53" s="30">
        <v>5915</v>
      </c>
      <c r="H53" s="28"/>
      <c r="I53" s="27"/>
      <c r="J53" s="27">
        <v>1209</v>
      </c>
      <c r="K53" s="28">
        <v>31233</v>
      </c>
    </row>
    <row r="54" spans="1:11" s="5" customFormat="1" ht="28.5" customHeight="1" x14ac:dyDescent="0.2">
      <c r="A54" s="29" t="s">
        <v>38</v>
      </c>
      <c r="B54" s="28">
        <v>17157</v>
      </c>
      <c r="C54" s="28">
        <v>18215</v>
      </c>
      <c r="D54" s="28">
        <f>SUM(E54:K54)</f>
        <v>2513</v>
      </c>
      <c r="E54" s="34"/>
      <c r="F54" s="28"/>
      <c r="G54" s="28">
        <v>1751</v>
      </c>
      <c r="H54" s="28"/>
      <c r="I54" s="27"/>
      <c r="J54" s="27">
        <v>762</v>
      </c>
      <c r="K54" s="28"/>
    </row>
    <row r="55" spans="1:11" s="5" customFormat="1" ht="14.85" customHeight="1" x14ac:dyDescent="0.2">
      <c r="A55" s="38" t="s">
        <v>39</v>
      </c>
      <c r="B55" s="36">
        <f t="shared" ref="B55:K55" si="6">SUM(B53:B54)</f>
        <v>92860</v>
      </c>
      <c r="C55" s="36">
        <f t="shared" si="6"/>
        <v>100213</v>
      </c>
      <c r="D55" s="36">
        <f t="shared" si="6"/>
        <v>47598</v>
      </c>
      <c r="E55" s="36">
        <f t="shared" si="6"/>
        <v>5580</v>
      </c>
      <c r="F55" s="36">
        <f t="shared" si="6"/>
        <v>1148</v>
      </c>
      <c r="G55" s="36">
        <f t="shared" si="6"/>
        <v>7666</v>
      </c>
      <c r="H55" s="36">
        <f t="shared" si="6"/>
        <v>0</v>
      </c>
      <c r="I55" s="36">
        <f t="shared" si="6"/>
        <v>0</v>
      </c>
      <c r="J55" s="36">
        <f t="shared" si="6"/>
        <v>1971</v>
      </c>
      <c r="K55" s="36">
        <f t="shared" si="6"/>
        <v>31233</v>
      </c>
    </row>
    <row r="56" spans="1:11" s="5" customFormat="1" ht="14.85" customHeight="1" x14ac:dyDescent="0.2">
      <c r="A56" s="33"/>
      <c r="B56" s="28"/>
      <c r="C56" s="28"/>
      <c r="D56" s="28"/>
      <c r="E56" s="34"/>
      <c r="F56" s="28"/>
      <c r="G56" s="28"/>
      <c r="H56" s="28"/>
      <c r="I56" s="27"/>
      <c r="J56" s="27"/>
      <c r="K56" s="28"/>
    </row>
    <row r="57" spans="1:11" s="5" customFormat="1" ht="14.85" customHeight="1" x14ac:dyDescent="0.2">
      <c r="A57" s="23" t="s">
        <v>40</v>
      </c>
      <c r="B57" s="28"/>
      <c r="C57" s="28"/>
      <c r="D57" s="37"/>
      <c r="E57" s="34"/>
      <c r="F57" s="28"/>
      <c r="G57" s="28"/>
      <c r="H57" s="28"/>
      <c r="I57" s="27"/>
      <c r="J57" s="27"/>
      <c r="K57" s="28"/>
    </row>
    <row r="58" spans="1:11" s="5" customFormat="1" ht="14.85" customHeight="1" x14ac:dyDescent="0.2">
      <c r="A58" s="33" t="s">
        <v>69</v>
      </c>
      <c r="B58" s="28">
        <v>0</v>
      </c>
      <c r="C58" s="28"/>
      <c r="D58" s="28">
        <f>SUM(F58:L58)</f>
        <v>0</v>
      </c>
      <c r="E58" s="34"/>
      <c r="F58" s="28"/>
      <c r="G58" s="28"/>
      <c r="H58" s="28"/>
      <c r="I58" s="27"/>
      <c r="J58" s="27"/>
      <c r="K58" s="28"/>
    </row>
    <row r="59" spans="1:11" s="5" customFormat="1" ht="14.85" customHeight="1" x14ac:dyDescent="0.2">
      <c r="A59" s="33" t="s">
        <v>70</v>
      </c>
      <c r="B59" s="28">
        <v>24000</v>
      </c>
      <c r="C59" s="28">
        <v>25586</v>
      </c>
      <c r="D59" s="28">
        <f>SUM(F59:L59)</f>
        <v>25585</v>
      </c>
      <c r="E59" s="34"/>
      <c r="F59" s="28"/>
      <c r="G59" s="28">
        <v>25585</v>
      </c>
      <c r="H59" s="28"/>
      <c r="I59" s="27"/>
      <c r="J59" s="27"/>
      <c r="K59" s="28"/>
    </row>
    <row r="60" spans="1:11" s="5" customFormat="1" ht="14.85" customHeight="1" x14ac:dyDescent="0.2">
      <c r="A60" s="38" t="s">
        <v>41</v>
      </c>
      <c r="B60" s="36">
        <f t="shared" ref="B60:K60" si="7">SUM(B58:B59)</f>
        <v>24000</v>
      </c>
      <c r="C60" s="36">
        <f t="shared" si="7"/>
        <v>25586</v>
      </c>
      <c r="D60" s="36">
        <f t="shared" si="7"/>
        <v>25585</v>
      </c>
      <c r="E60" s="36">
        <f t="shared" si="7"/>
        <v>0</v>
      </c>
      <c r="F60" s="36">
        <f t="shared" si="7"/>
        <v>0</v>
      </c>
      <c r="G60" s="36">
        <f t="shared" si="7"/>
        <v>25585</v>
      </c>
      <c r="H60" s="36">
        <f t="shared" si="7"/>
        <v>0</v>
      </c>
      <c r="I60" s="36">
        <f t="shared" si="7"/>
        <v>0</v>
      </c>
      <c r="J60" s="36">
        <f t="shared" si="7"/>
        <v>0</v>
      </c>
      <c r="K60" s="36">
        <f t="shared" si="7"/>
        <v>0</v>
      </c>
    </row>
    <row r="61" spans="1:11" s="5" customFormat="1" ht="14.85" customHeight="1" x14ac:dyDescent="0.2">
      <c r="A61" s="23"/>
      <c r="B61" s="37"/>
      <c r="C61" s="37"/>
      <c r="D61" s="37"/>
      <c r="E61" s="46"/>
      <c r="F61" s="37"/>
      <c r="G61" s="37"/>
      <c r="H61" s="37"/>
      <c r="I61" s="48"/>
      <c r="J61" s="48"/>
      <c r="K61" s="37"/>
    </row>
    <row r="62" spans="1:11" s="5" customFormat="1" ht="14.85" customHeight="1" x14ac:dyDescent="0.2">
      <c r="A62" s="23" t="s">
        <v>42</v>
      </c>
      <c r="B62" s="28"/>
      <c r="C62" s="28"/>
      <c r="D62" s="37"/>
      <c r="E62" s="34"/>
      <c r="F62" s="28"/>
      <c r="G62" s="28"/>
      <c r="H62" s="28"/>
      <c r="I62" s="27"/>
      <c r="J62" s="27"/>
      <c r="K62" s="28"/>
    </row>
    <row r="63" spans="1:11" s="5" customFormat="1" ht="14.85" customHeight="1" x14ac:dyDescent="0.2">
      <c r="A63" s="23" t="s">
        <v>43</v>
      </c>
      <c r="B63" s="28"/>
      <c r="C63" s="28"/>
      <c r="D63" s="37"/>
      <c r="E63" s="34"/>
      <c r="F63" s="28"/>
      <c r="G63" s="28"/>
      <c r="H63" s="28"/>
      <c r="I63" s="27"/>
      <c r="J63" s="27"/>
      <c r="K63" s="28"/>
    </row>
    <row r="64" spans="1:11" s="5" customFormat="1" ht="17.25" customHeight="1" x14ac:dyDescent="0.2">
      <c r="A64" s="33" t="s">
        <v>44</v>
      </c>
      <c r="B64" s="28"/>
      <c r="C64" s="28"/>
      <c r="D64" s="28">
        <f>SUM(F64:L64)</f>
        <v>0</v>
      </c>
      <c r="E64" s="34"/>
      <c r="F64" s="28"/>
      <c r="G64" s="28"/>
      <c r="H64" s="28"/>
      <c r="I64" s="27"/>
      <c r="J64" s="27"/>
      <c r="K64" s="28"/>
    </row>
    <row r="65" spans="1:11" s="5" customFormat="1" ht="14.85" customHeight="1" x14ac:dyDescent="0.2">
      <c r="A65" s="33" t="s">
        <v>45</v>
      </c>
      <c r="B65" s="28"/>
      <c r="C65" s="28"/>
      <c r="D65" s="28">
        <f>SUM(F65:L65)</f>
        <v>0</v>
      </c>
      <c r="E65" s="34"/>
      <c r="F65" s="30"/>
      <c r="G65" s="49"/>
      <c r="H65" s="28"/>
      <c r="I65" s="27"/>
      <c r="J65" s="27"/>
      <c r="K65" s="28"/>
    </row>
    <row r="66" spans="1:11" s="5" customFormat="1" ht="14.25" customHeight="1" x14ac:dyDescent="0.2">
      <c r="A66" s="38" t="s">
        <v>46</v>
      </c>
      <c r="B66" s="36">
        <f>SUM(B64:B65)</f>
        <v>0</v>
      </c>
      <c r="C66" s="36">
        <f>SUM(C64:C65)</f>
        <v>0</v>
      </c>
      <c r="D66" s="36">
        <f>SUM(D64:D65)</f>
        <v>0</v>
      </c>
      <c r="E66" s="36">
        <f>SUM(E64:E65)</f>
        <v>0</v>
      </c>
      <c r="F66" s="50">
        <f>SUM(F64:F65)</f>
        <v>0</v>
      </c>
      <c r="G66" s="36">
        <f>SUM(G65)</f>
        <v>0</v>
      </c>
      <c r="H66" s="36">
        <f>SUM(H65)</f>
        <v>0</v>
      </c>
      <c r="I66" s="36">
        <f>SUM(I65)</f>
        <v>0</v>
      </c>
      <c r="J66" s="36">
        <f>SUM(J65)</f>
        <v>0</v>
      </c>
      <c r="K66" s="36">
        <f>SUM(K65)</f>
        <v>0</v>
      </c>
    </row>
    <row r="67" spans="1:11" s="5" customFormat="1" ht="14.85" customHeight="1" x14ac:dyDescent="0.2">
      <c r="A67" s="23"/>
      <c r="B67" s="37"/>
      <c r="C67" s="37"/>
      <c r="D67" s="37"/>
      <c r="E67" s="46"/>
      <c r="F67" s="37"/>
      <c r="G67" s="37"/>
      <c r="H67" s="37"/>
      <c r="I67" s="48"/>
      <c r="J67" s="48"/>
      <c r="K67" s="37"/>
    </row>
    <row r="68" spans="1:11" s="5" customFormat="1" ht="14.85" customHeight="1" x14ac:dyDescent="0.2">
      <c r="A68" s="23" t="s">
        <v>42</v>
      </c>
      <c r="B68" s="28"/>
      <c r="C68" s="28"/>
      <c r="D68" s="37"/>
      <c r="E68" s="34"/>
      <c r="F68" s="28"/>
      <c r="G68" s="28"/>
      <c r="H68" s="28"/>
      <c r="I68" s="27"/>
      <c r="J68" s="27"/>
      <c r="K68" s="28"/>
    </row>
    <row r="69" spans="1:11" s="5" customFormat="1" ht="14.85" customHeight="1" x14ac:dyDescent="0.2">
      <c r="A69" s="23" t="s">
        <v>47</v>
      </c>
      <c r="B69" s="28"/>
      <c r="C69" s="28"/>
      <c r="D69" s="37"/>
      <c r="E69" s="34"/>
      <c r="F69" s="28"/>
      <c r="G69" s="28"/>
      <c r="H69" s="28"/>
      <c r="I69" s="27"/>
      <c r="J69" s="27"/>
      <c r="K69" s="28"/>
    </row>
    <row r="70" spans="1:11" s="5" customFormat="1" ht="39" customHeight="1" x14ac:dyDescent="0.2">
      <c r="A70" s="51" t="s">
        <v>56</v>
      </c>
      <c r="B70" s="28">
        <v>3848</v>
      </c>
      <c r="C70" s="28">
        <v>3838</v>
      </c>
      <c r="D70" s="28">
        <f>SUM(E70:K70)</f>
        <v>2975</v>
      </c>
      <c r="E70" s="34">
        <v>2056</v>
      </c>
      <c r="F70" s="28">
        <v>697</v>
      </c>
      <c r="G70" s="52">
        <v>222</v>
      </c>
      <c r="H70" s="28"/>
      <c r="I70" s="27"/>
      <c r="J70" s="27"/>
      <c r="K70" s="28"/>
    </row>
    <row r="71" spans="1:11" s="5" customFormat="1" ht="14.85" customHeight="1" x14ac:dyDescent="0.2">
      <c r="A71" s="53" t="s">
        <v>48</v>
      </c>
      <c r="B71" s="36">
        <f t="shared" ref="B71:K71" si="8">SUM(B70:B70)</f>
        <v>3848</v>
      </c>
      <c r="C71" s="36">
        <f t="shared" si="8"/>
        <v>3838</v>
      </c>
      <c r="D71" s="36">
        <f t="shared" si="8"/>
        <v>2975</v>
      </c>
      <c r="E71" s="36">
        <f t="shared" si="8"/>
        <v>2056</v>
      </c>
      <c r="F71" s="36">
        <f t="shared" si="8"/>
        <v>697</v>
      </c>
      <c r="G71" s="36">
        <f t="shared" si="8"/>
        <v>222</v>
      </c>
      <c r="H71" s="36">
        <f t="shared" si="8"/>
        <v>0</v>
      </c>
      <c r="I71" s="36">
        <f t="shared" si="8"/>
        <v>0</v>
      </c>
      <c r="J71" s="36">
        <f t="shared" si="8"/>
        <v>0</v>
      </c>
      <c r="K71" s="36">
        <f t="shared" si="8"/>
        <v>0</v>
      </c>
    </row>
    <row r="72" spans="1:11" s="5" customFormat="1" ht="14.85" customHeight="1" x14ac:dyDescent="0.2">
      <c r="A72" s="29"/>
      <c r="B72" s="28"/>
      <c r="C72" s="28"/>
      <c r="D72" s="28"/>
      <c r="E72" s="34"/>
      <c r="F72" s="28"/>
      <c r="G72" s="28"/>
      <c r="H72" s="28"/>
      <c r="I72" s="27"/>
      <c r="J72" s="27"/>
      <c r="K72" s="28"/>
    </row>
    <row r="73" spans="1:11" s="5" customFormat="1" ht="14.85" customHeight="1" x14ac:dyDescent="0.2">
      <c r="A73" s="54" t="s">
        <v>49</v>
      </c>
      <c r="B73" s="28"/>
      <c r="C73" s="28"/>
      <c r="D73" s="37"/>
      <c r="E73" s="34"/>
      <c r="F73" s="28"/>
      <c r="G73" s="28"/>
      <c r="H73" s="28"/>
      <c r="I73" s="27"/>
      <c r="J73" s="27"/>
      <c r="K73" s="28"/>
    </row>
    <row r="74" spans="1:11" s="5" customFormat="1" ht="14.85" customHeight="1" x14ac:dyDescent="0.2">
      <c r="A74" s="29" t="s">
        <v>50</v>
      </c>
      <c r="B74" s="28">
        <v>26155</v>
      </c>
      <c r="C74" s="28">
        <v>26347</v>
      </c>
      <c r="D74" s="72">
        <f>SUM(E74:K74)</f>
        <v>6064</v>
      </c>
      <c r="E74" s="34">
        <v>2674</v>
      </c>
      <c r="F74" s="28">
        <v>551</v>
      </c>
      <c r="G74" s="28">
        <v>2109</v>
      </c>
      <c r="H74" s="28"/>
      <c r="I74" s="27"/>
      <c r="J74" s="27">
        <v>730</v>
      </c>
      <c r="K74" s="28"/>
    </row>
    <row r="75" spans="1:11" s="5" customFormat="1" ht="14.85" customHeight="1" x14ac:dyDescent="0.2">
      <c r="A75" s="73" t="s">
        <v>88</v>
      </c>
      <c r="B75" s="28">
        <v>0</v>
      </c>
      <c r="C75" s="28">
        <v>713</v>
      </c>
      <c r="D75" s="28">
        <f>SUM(E75:K75)</f>
        <v>701</v>
      </c>
      <c r="E75" s="34"/>
      <c r="F75" s="28"/>
      <c r="G75" s="28">
        <v>701</v>
      </c>
      <c r="H75" s="28"/>
      <c r="I75" s="27"/>
      <c r="J75" s="27"/>
      <c r="K75" s="28"/>
    </row>
    <row r="76" spans="1:11" s="5" customFormat="1" ht="14.85" customHeight="1" x14ac:dyDescent="0.2">
      <c r="A76" s="55" t="s">
        <v>51</v>
      </c>
      <c r="B76" s="56">
        <f>SUM(B74,B75)</f>
        <v>26155</v>
      </c>
      <c r="C76" s="56">
        <f t="shared" ref="C76:K76" si="9">SUM(C74,C75)</f>
        <v>27060</v>
      </c>
      <c r="D76" s="56">
        <f t="shared" si="9"/>
        <v>6765</v>
      </c>
      <c r="E76" s="56">
        <f t="shared" si="9"/>
        <v>2674</v>
      </c>
      <c r="F76" s="56">
        <f t="shared" si="9"/>
        <v>551</v>
      </c>
      <c r="G76" s="56">
        <f t="shared" si="9"/>
        <v>2810</v>
      </c>
      <c r="H76" s="56">
        <f t="shared" si="9"/>
        <v>0</v>
      </c>
      <c r="I76" s="56">
        <f t="shared" si="9"/>
        <v>0</v>
      </c>
      <c r="J76" s="56">
        <f t="shared" si="9"/>
        <v>730</v>
      </c>
      <c r="K76" s="56">
        <f t="shared" si="9"/>
        <v>0</v>
      </c>
    </row>
    <row r="77" spans="1:11" s="5" customFormat="1" ht="14.85" customHeight="1" x14ac:dyDescent="0.2">
      <c r="A77" s="57"/>
      <c r="B77" s="58"/>
      <c r="C77" s="58"/>
      <c r="D77" s="58"/>
      <c r="E77" s="59"/>
      <c r="F77" s="58"/>
      <c r="G77" s="58"/>
      <c r="H77" s="58"/>
      <c r="I77" s="58"/>
      <c r="J77" s="58"/>
      <c r="K77" s="58"/>
    </row>
    <row r="78" spans="1:11" s="5" customFormat="1" ht="14.85" customHeight="1" x14ac:dyDescent="0.2">
      <c r="A78" s="23" t="s">
        <v>52</v>
      </c>
      <c r="B78" s="37"/>
      <c r="C78" s="37"/>
      <c r="D78" s="48"/>
      <c r="E78" s="37"/>
      <c r="F78" s="37"/>
      <c r="G78" s="37"/>
      <c r="H78" s="37"/>
      <c r="I78" s="37"/>
      <c r="J78" s="37"/>
      <c r="K78" s="37"/>
    </row>
    <row r="79" spans="1:11" s="5" customFormat="1" ht="14.85" customHeight="1" x14ac:dyDescent="0.2">
      <c r="A79" s="21" t="s">
        <v>53</v>
      </c>
      <c r="B79" s="28">
        <v>48201</v>
      </c>
      <c r="C79" s="82">
        <v>174410</v>
      </c>
      <c r="D79" s="28">
        <f>SUM(E79:K79)</f>
        <v>0</v>
      </c>
      <c r="E79" s="60"/>
      <c r="F79" s="61"/>
      <c r="G79" s="64"/>
      <c r="H79" s="22"/>
      <c r="I79" s="22"/>
      <c r="J79" s="22"/>
      <c r="K79" s="22"/>
    </row>
    <row r="80" spans="1:11" s="5" customFormat="1" ht="14.85" customHeight="1" x14ac:dyDescent="0.2">
      <c r="A80" s="21" t="s">
        <v>54</v>
      </c>
      <c r="B80" s="64">
        <v>40000</v>
      </c>
      <c r="C80" s="64">
        <v>45000</v>
      </c>
      <c r="D80" s="28">
        <f>SUM(E80:K80)</f>
        <v>0</v>
      </c>
      <c r="E80" s="60"/>
      <c r="F80" s="61"/>
      <c r="G80" s="64"/>
      <c r="H80" s="22"/>
      <c r="I80" s="62"/>
      <c r="J80" s="62"/>
      <c r="K80" s="22"/>
    </row>
    <row r="81" spans="1:12" s="5" customFormat="1" ht="14.85" customHeight="1" x14ac:dyDescent="0.2">
      <c r="A81" s="21" t="s">
        <v>77</v>
      </c>
      <c r="B81" s="64">
        <v>11374</v>
      </c>
      <c r="C81" s="64">
        <v>11373</v>
      </c>
      <c r="D81" s="28">
        <v>11373</v>
      </c>
      <c r="E81" s="60"/>
      <c r="F81" s="61"/>
      <c r="G81" s="64"/>
      <c r="H81" s="22"/>
      <c r="I81" s="62">
        <v>11373</v>
      </c>
      <c r="J81" s="62"/>
      <c r="K81" s="22"/>
    </row>
    <row r="82" spans="1:12" s="5" customFormat="1" ht="14.85" customHeight="1" x14ac:dyDescent="0.2">
      <c r="A82" s="21" t="s">
        <v>87</v>
      </c>
      <c r="B82" s="64"/>
      <c r="C82" s="64"/>
      <c r="D82" s="28"/>
      <c r="E82" s="60"/>
      <c r="F82" s="61"/>
      <c r="G82" s="64"/>
      <c r="H82" s="22"/>
      <c r="I82" s="62"/>
      <c r="J82" s="62"/>
      <c r="K82" s="22"/>
    </row>
    <row r="83" spans="1:12" s="5" customFormat="1" ht="29.1" customHeight="1" x14ac:dyDescent="0.2">
      <c r="A83" s="63"/>
      <c r="B83" s="71">
        <f>SUM(B82,B80,B79,B76,B71,B66,B60,B55,B50,B30,B27,B21,B15,B78,B81)</f>
        <v>1074961</v>
      </c>
      <c r="C83" s="36">
        <f>SUM(C80,C79,C76,C71,C66,C60,C55,C50,C30,C27,C21,C15,C78,C82,C81)</f>
        <v>1146482</v>
      </c>
      <c r="D83" s="36">
        <f>SUM(D80,D79,D76,D71,D66,D60,D55,D50,D30,D27,D21,D15,D78,D82,D81)</f>
        <v>651140</v>
      </c>
      <c r="E83" s="36">
        <f>SUM(E80,E79,E76,E71,E66,E60,E55,E50,E30,E27,E21,E15,E78)</f>
        <v>53650</v>
      </c>
      <c r="F83" s="36">
        <f>SUM(F80,F79,F76,F71,F66,F60,F55,F50,F30,F27,F21,F15,F78)</f>
        <v>10960</v>
      </c>
      <c r="G83" s="36">
        <f>SUM(G80,G79,G76,G71,G66,G60,G55,G50,G30,G27,G21,G15,G78)</f>
        <v>143832</v>
      </c>
      <c r="H83" s="36">
        <f>SUM(H80,H79,H76,H71,H66,H60,H55,H50,H30,H27,H21,H15,H78)</f>
        <v>5457</v>
      </c>
      <c r="I83" s="36">
        <f>SUM(I80,I79,I76,I71,I66,I60,I55,I50,I30,I27,I21,I15,I78,I82,I81)</f>
        <v>106520</v>
      </c>
      <c r="J83" s="36">
        <f>SUM(J80,J79,J76,J71,J66,J60,J55,J50,J30,J27,J21,J15,J78)</f>
        <v>255179</v>
      </c>
      <c r="K83" s="36">
        <f>SUM(K80,K79,K76,K71,K66,K60,K55,K50,K30,K27,K21,K15,K78)</f>
        <v>75542</v>
      </c>
      <c r="L83" s="66"/>
    </row>
    <row r="84" spans="1:12" ht="24.6" customHeight="1" x14ac:dyDescent="0.2">
      <c r="A84" s="69"/>
      <c r="B84" s="70">
        <v>223952</v>
      </c>
      <c r="C84" s="70">
        <v>223693</v>
      </c>
      <c r="D84" s="70">
        <v>220136</v>
      </c>
      <c r="J84" t="s">
        <v>83</v>
      </c>
      <c r="K84" s="68">
        <f>SUM(J83:K83)</f>
        <v>330721</v>
      </c>
    </row>
    <row r="85" spans="1:12" ht="24.6" customHeight="1" x14ac:dyDescent="0.2">
      <c r="A85" s="69"/>
      <c r="B85" s="68">
        <f>SUM(B83:B84)</f>
        <v>1298913</v>
      </c>
      <c r="C85" s="68">
        <f>SUM(C83:C84)</f>
        <v>1370175</v>
      </c>
      <c r="D85" s="68">
        <f>SUM(D83:D84)</f>
        <v>871276</v>
      </c>
    </row>
    <row r="86" spans="1:12" ht="24.6" customHeight="1" x14ac:dyDescent="0.2">
      <c r="C86" s="70"/>
      <c r="D86" s="70"/>
      <c r="E86" s="70"/>
      <c r="F86" s="70"/>
      <c r="G86" s="70"/>
      <c r="H86" s="70"/>
      <c r="I86" s="70"/>
      <c r="J86" s="70"/>
      <c r="K86" s="70"/>
    </row>
    <row r="87" spans="1:12" ht="24.6" customHeight="1" x14ac:dyDescent="0.2">
      <c r="C87" s="68"/>
      <c r="D87" s="68"/>
      <c r="E87" s="68"/>
      <c r="F87" s="68"/>
      <c r="G87" s="68"/>
      <c r="H87" s="68"/>
      <c r="I87" s="68"/>
      <c r="J87" s="68"/>
      <c r="K87" s="68"/>
    </row>
    <row r="89" spans="1:12" ht="24.6" customHeight="1" x14ac:dyDescent="0.2">
      <c r="D89" s="68"/>
    </row>
  </sheetData>
  <sheetProtection selectLockedCells="1" selectUnlockedCells="1"/>
  <mergeCells count="2">
    <mergeCell ref="J2:K2"/>
    <mergeCell ref="H2:I2"/>
  </mergeCells>
  <phoneticPr fontId="0" type="noConversion"/>
  <printOptions gridLines="1"/>
  <pageMargins left="0.74803149606299213" right="0.74803149606299213" top="0.98425196850393704" bottom="0.78740157480314965" header="0.51181102362204722" footer="0.31496062992125984"/>
  <pageSetup paperSize="9" scale="82" orientation="landscape" useFirstPageNumber="1" horizontalDpi="300" verticalDpi="300" r:id="rId1"/>
  <headerFooter alignWithMargins="0">
    <oddHeader>&amp;CKiadás kormányzati funkciók szerint 2018. évi teljesítés
Önkormányzat
2./a melléklet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K15"/>
  <sheetViews>
    <sheetView view="pageLayout" zoomScaleNormal="100" workbookViewId="0">
      <selection activeCell="A7" sqref="A7"/>
    </sheetView>
  </sheetViews>
  <sheetFormatPr defaultColWidth="8.42578125" defaultRowHeight="24.6" customHeight="1" x14ac:dyDescent="0.2"/>
  <cols>
    <col min="1" max="1" width="45" customWidth="1"/>
    <col min="2" max="2" width="11.28515625" customWidth="1"/>
    <col min="3" max="3" width="13.140625" customWidth="1"/>
    <col min="4" max="4" width="12.140625" customWidth="1"/>
    <col min="5" max="5" width="9.7109375" customWidth="1"/>
    <col min="6" max="6" width="11.28515625" customWidth="1"/>
    <col min="7" max="7" width="10.28515625" customWidth="1"/>
    <col min="8" max="8" width="13" customWidth="1"/>
    <col min="9" max="9" width="11.85546875" customWidth="1"/>
    <col min="10" max="10" width="11" customWidth="1"/>
    <col min="11" max="11" width="10.7109375" customWidth="1"/>
    <col min="12" max="12" width="23" customWidth="1"/>
    <col min="13" max="14" width="11.7109375" customWidth="1"/>
  </cols>
  <sheetData>
    <row r="1" spans="1:11" s="5" customFormat="1" ht="14.85" customHeight="1" x14ac:dyDescent="0.25">
      <c r="A1" s="1" t="s">
        <v>0</v>
      </c>
      <c r="B1" s="2" t="s">
        <v>81</v>
      </c>
      <c r="C1" s="2" t="s">
        <v>84</v>
      </c>
      <c r="D1" s="2" t="s">
        <v>81</v>
      </c>
      <c r="E1" s="3" t="s">
        <v>86</v>
      </c>
      <c r="F1" s="3"/>
      <c r="G1" s="3"/>
      <c r="H1" s="3"/>
      <c r="I1" s="3"/>
      <c r="J1" s="3"/>
      <c r="K1" s="4"/>
    </row>
    <row r="2" spans="1:11" s="5" customFormat="1" ht="14.85" customHeight="1" x14ac:dyDescent="0.25">
      <c r="A2" s="6" t="s">
        <v>1</v>
      </c>
      <c r="B2" s="7" t="s">
        <v>71</v>
      </c>
      <c r="C2" s="8" t="s">
        <v>85</v>
      </c>
      <c r="D2" s="7" t="s">
        <v>2</v>
      </c>
      <c r="E2" s="9" t="s">
        <v>3</v>
      </c>
      <c r="F2" s="10" t="s">
        <v>4</v>
      </c>
      <c r="G2" s="1" t="s">
        <v>5</v>
      </c>
      <c r="H2" s="85" t="s">
        <v>6</v>
      </c>
      <c r="I2" s="86"/>
      <c r="J2" s="84" t="s">
        <v>7</v>
      </c>
      <c r="K2" s="84"/>
    </row>
    <row r="3" spans="1:11" s="5" customFormat="1" ht="45.75" customHeight="1" x14ac:dyDescent="0.25">
      <c r="A3" s="12"/>
      <c r="B3" s="13"/>
      <c r="C3" s="11"/>
      <c r="D3" s="13"/>
      <c r="E3" s="14" t="s">
        <v>59</v>
      </c>
      <c r="F3" s="15" t="s">
        <v>60</v>
      </c>
      <c r="G3" s="16" t="s">
        <v>58</v>
      </c>
      <c r="H3" s="65" t="s">
        <v>63</v>
      </c>
      <c r="I3" s="65" t="s">
        <v>64</v>
      </c>
      <c r="J3" s="65" t="s">
        <v>62</v>
      </c>
      <c r="K3" s="65" t="s">
        <v>61</v>
      </c>
    </row>
    <row r="4" spans="1:11" s="5" customFormat="1" ht="14.85" customHeight="1" x14ac:dyDescent="0.2">
      <c r="A4" s="17" t="s">
        <v>8</v>
      </c>
      <c r="B4" s="18"/>
      <c r="C4" s="19"/>
      <c r="D4" s="18"/>
      <c r="E4" s="20"/>
      <c r="F4" s="19"/>
      <c r="G4" s="19"/>
      <c r="H4" s="19"/>
      <c r="I4" s="21"/>
      <c r="J4" s="21"/>
      <c r="K4" s="22"/>
    </row>
    <row r="5" spans="1:11" s="5" customFormat="1" ht="14.85" customHeight="1" x14ac:dyDescent="0.2">
      <c r="A5" s="23" t="s">
        <v>9</v>
      </c>
      <c r="B5" s="24"/>
      <c r="C5" s="25"/>
      <c r="D5" s="24"/>
      <c r="E5" s="26"/>
      <c r="F5" s="25"/>
      <c r="G5" s="25"/>
      <c r="H5" s="25"/>
      <c r="I5" s="27"/>
      <c r="J5" s="27"/>
      <c r="K5" s="28"/>
    </row>
    <row r="6" spans="1:11" s="5" customFormat="1" ht="29.25" customHeight="1" x14ac:dyDescent="0.2">
      <c r="A6" s="29" t="s">
        <v>10</v>
      </c>
      <c r="B6" s="30"/>
      <c r="C6" s="30"/>
      <c r="D6" s="30"/>
      <c r="E6" s="31"/>
      <c r="F6" s="30"/>
      <c r="G6" s="30"/>
      <c r="H6" s="30"/>
      <c r="I6" s="32"/>
      <c r="J6" s="27"/>
      <c r="K6" s="28"/>
    </row>
    <row r="7" spans="1:11" s="5" customFormat="1" ht="40.5" customHeight="1" x14ac:dyDescent="0.2">
      <c r="A7" s="29" t="s">
        <v>90</v>
      </c>
      <c r="B7" s="30">
        <v>92226</v>
      </c>
      <c r="C7" s="30">
        <v>95612</v>
      </c>
      <c r="D7" s="30">
        <f>SUM(E7:K7)</f>
        <v>93674</v>
      </c>
      <c r="E7" s="31">
        <v>66375</v>
      </c>
      <c r="F7" s="30">
        <v>14167</v>
      </c>
      <c r="G7" s="30">
        <v>13024</v>
      </c>
      <c r="H7" s="30"/>
      <c r="I7" s="32"/>
      <c r="J7" s="27">
        <v>108</v>
      </c>
      <c r="K7" s="28"/>
    </row>
    <row r="8" spans="1:11" s="5" customFormat="1" ht="14.85" customHeight="1" x14ac:dyDescent="0.2">
      <c r="A8" s="33" t="s">
        <v>89</v>
      </c>
      <c r="B8" s="30"/>
      <c r="C8" s="30">
        <v>1921</v>
      </c>
      <c r="D8" s="30">
        <f>SUM(E8:K8)</f>
        <v>1920</v>
      </c>
      <c r="E8" s="31">
        <v>1403</v>
      </c>
      <c r="F8" s="30">
        <v>305</v>
      </c>
      <c r="G8" s="30">
        <v>212</v>
      </c>
      <c r="H8" s="30"/>
      <c r="I8" s="32"/>
      <c r="J8" s="27"/>
      <c r="K8" s="28"/>
    </row>
    <row r="9" spans="1:11" s="5" customFormat="1" ht="14.85" customHeight="1" x14ac:dyDescent="0.2">
      <c r="A9" s="33" t="s">
        <v>12</v>
      </c>
      <c r="B9" s="30"/>
      <c r="C9" s="30"/>
      <c r="D9" s="30"/>
      <c r="E9" s="31"/>
      <c r="F9" s="30"/>
      <c r="G9" s="30"/>
      <c r="H9" s="28"/>
      <c r="I9" s="27"/>
      <c r="J9" s="27"/>
      <c r="K9" s="28"/>
    </row>
    <row r="10" spans="1:11" s="5" customFormat="1" ht="14.85" customHeight="1" x14ac:dyDescent="0.2">
      <c r="A10" s="33" t="s">
        <v>13</v>
      </c>
      <c r="B10" s="30"/>
      <c r="C10" s="28"/>
      <c r="D10" s="30"/>
      <c r="E10" s="34"/>
      <c r="F10" s="30"/>
      <c r="G10" s="30"/>
      <c r="H10" s="28"/>
      <c r="I10" s="27"/>
      <c r="J10" s="27"/>
      <c r="K10" s="28"/>
    </row>
    <row r="11" spans="1:11" s="5" customFormat="1" ht="14.85" customHeight="1" x14ac:dyDescent="0.2">
      <c r="A11" s="33" t="s">
        <v>14</v>
      </c>
      <c r="B11" s="30"/>
      <c r="C11" s="28"/>
      <c r="D11" s="30"/>
      <c r="E11" s="34"/>
      <c r="F11" s="30"/>
      <c r="G11" s="30"/>
      <c r="H11" s="28"/>
      <c r="I11" s="27"/>
      <c r="J11" s="27"/>
      <c r="K11" s="28"/>
    </row>
    <row r="12" spans="1:11" s="5" customFormat="1" ht="14.85" customHeight="1" x14ac:dyDescent="0.2">
      <c r="A12" s="33" t="s">
        <v>15</v>
      </c>
      <c r="B12" s="30"/>
      <c r="C12" s="28"/>
      <c r="D12" s="30"/>
      <c r="E12" s="34"/>
      <c r="F12" s="28"/>
      <c r="G12" s="28"/>
      <c r="H12" s="30"/>
      <c r="I12" s="32"/>
      <c r="J12" s="32"/>
      <c r="K12" s="28"/>
    </row>
    <row r="13" spans="1:11" s="5" customFormat="1" ht="14.85" customHeight="1" x14ac:dyDescent="0.2">
      <c r="A13" s="35" t="s">
        <v>16</v>
      </c>
      <c r="B13" s="36">
        <f t="shared" ref="B13:K13" si="0">SUM(B6:B12)</f>
        <v>92226</v>
      </c>
      <c r="C13" s="36">
        <f t="shared" si="0"/>
        <v>97533</v>
      </c>
      <c r="D13" s="36">
        <f t="shared" si="0"/>
        <v>95594</v>
      </c>
      <c r="E13" s="36">
        <f t="shared" si="0"/>
        <v>67778</v>
      </c>
      <c r="F13" s="36">
        <f t="shared" si="0"/>
        <v>14472</v>
      </c>
      <c r="G13" s="36">
        <f t="shared" si="0"/>
        <v>13236</v>
      </c>
      <c r="H13" s="36">
        <f t="shared" si="0"/>
        <v>0</v>
      </c>
      <c r="I13" s="36">
        <f t="shared" si="0"/>
        <v>0</v>
      </c>
      <c r="J13" s="36">
        <f t="shared" si="0"/>
        <v>108</v>
      </c>
      <c r="K13" s="36">
        <f t="shared" si="0"/>
        <v>0</v>
      </c>
    </row>
    <row r="14" spans="1:11" s="5" customFormat="1" ht="14.85" customHeight="1" x14ac:dyDescent="0.2">
      <c r="A14" s="33"/>
      <c r="B14" s="28"/>
      <c r="C14" s="28"/>
      <c r="D14" s="28"/>
      <c r="E14" s="34"/>
      <c r="F14" s="28"/>
      <c r="G14" s="28"/>
      <c r="H14" s="28"/>
      <c r="I14" s="27"/>
      <c r="J14" s="27"/>
      <c r="K14" s="28"/>
    </row>
    <row r="15" spans="1:11" s="5" customFormat="1" ht="29.1" customHeight="1" x14ac:dyDescent="0.2">
      <c r="A15" s="63" t="s">
        <v>55</v>
      </c>
      <c r="B15" s="36">
        <f t="shared" ref="B15:K15" si="1">SUM(B13)</f>
        <v>92226</v>
      </c>
      <c r="C15" s="36">
        <f t="shared" si="1"/>
        <v>97533</v>
      </c>
      <c r="D15" s="36">
        <f t="shared" si="1"/>
        <v>95594</v>
      </c>
      <c r="E15" s="36">
        <f t="shared" si="1"/>
        <v>67778</v>
      </c>
      <c r="F15" s="36">
        <f t="shared" si="1"/>
        <v>14472</v>
      </c>
      <c r="G15" s="36">
        <f t="shared" si="1"/>
        <v>13236</v>
      </c>
      <c r="H15" s="36">
        <f t="shared" si="1"/>
        <v>0</v>
      </c>
      <c r="I15" s="36">
        <f t="shared" si="1"/>
        <v>0</v>
      </c>
      <c r="J15" s="36">
        <f t="shared" si="1"/>
        <v>108</v>
      </c>
      <c r="K15" s="36">
        <f t="shared" si="1"/>
        <v>0</v>
      </c>
    </row>
  </sheetData>
  <sheetProtection selectLockedCells="1" selectUnlockedCells="1"/>
  <mergeCells count="2">
    <mergeCell ref="J2:K2"/>
    <mergeCell ref="H2:I2"/>
  </mergeCells>
  <phoneticPr fontId="0" type="noConversion"/>
  <pageMargins left="0.74803149606299213" right="0.74803149606299213" top="1.0591666666666666" bottom="0.98425196850393704" header="0.51181102362204722" footer="0.51181102362204722"/>
  <pageSetup paperSize="9" scale="82" firstPageNumber="0" orientation="landscape" horizontalDpi="300" verticalDpi="300" r:id="rId1"/>
  <headerFooter alignWithMargins="0">
    <oddHeader>&amp;CKiadás kormányzati funkciók szerint 2018. évi teljesítés
Polgármesteri Hivatal
2/b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K16"/>
  <sheetViews>
    <sheetView view="pageLayout" zoomScaleNormal="115" workbookViewId="0">
      <selection activeCell="C16" sqref="C16"/>
    </sheetView>
  </sheetViews>
  <sheetFormatPr defaultColWidth="8.42578125" defaultRowHeight="24.6" customHeight="1" x14ac:dyDescent="0.2"/>
  <cols>
    <col min="1" max="1" width="45" customWidth="1"/>
    <col min="2" max="2" width="11.28515625" customWidth="1"/>
    <col min="3" max="3" width="13.140625" customWidth="1"/>
    <col min="4" max="4" width="12.140625" customWidth="1"/>
    <col min="5" max="5" width="9.7109375" customWidth="1"/>
    <col min="6" max="6" width="11.28515625" customWidth="1"/>
    <col min="7" max="7" width="10.28515625" customWidth="1"/>
    <col min="8" max="8" width="13" customWidth="1"/>
    <col min="9" max="9" width="11.85546875" customWidth="1"/>
    <col min="10" max="10" width="11" customWidth="1"/>
    <col min="11" max="11" width="10.7109375" customWidth="1"/>
    <col min="12" max="12" width="23" customWidth="1"/>
    <col min="13" max="14" width="11.7109375" customWidth="1"/>
  </cols>
  <sheetData>
    <row r="1" spans="1:11" s="5" customFormat="1" ht="14.85" customHeight="1" x14ac:dyDescent="0.25">
      <c r="A1" s="1" t="s">
        <v>0</v>
      </c>
      <c r="B1" s="2" t="s">
        <v>81</v>
      </c>
      <c r="C1" s="2" t="s">
        <v>84</v>
      </c>
      <c r="D1" s="2" t="s">
        <v>81</v>
      </c>
      <c r="E1" s="3" t="s">
        <v>86</v>
      </c>
      <c r="F1" s="3"/>
      <c r="G1" s="3"/>
      <c r="H1" s="3"/>
      <c r="I1" s="3"/>
      <c r="J1" s="3"/>
      <c r="K1" s="4"/>
    </row>
    <row r="2" spans="1:11" s="5" customFormat="1" ht="14.85" customHeight="1" x14ac:dyDescent="0.25">
      <c r="A2" s="6" t="s">
        <v>1</v>
      </c>
      <c r="B2" s="7" t="s">
        <v>71</v>
      </c>
      <c r="C2" s="8" t="s">
        <v>85</v>
      </c>
      <c r="D2" s="7" t="s">
        <v>2</v>
      </c>
      <c r="E2" s="9" t="s">
        <v>3</v>
      </c>
      <c r="F2" s="10" t="s">
        <v>4</v>
      </c>
      <c r="G2" s="1" t="s">
        <v>5</v>
      </c>
      <c r="H2" s="85" t="s">
        <v>6</v>
      </c>
      <c r="I2" s="86"/>
      <c r="J2" s="84" t="s">
        <v>7</v>
      </c>
      <c r="K2" s="84"/>
    </row>
    <row r="3" spans="1:11" s="5" customFormat="1" ht="24.75" customHeight="1" x14ac:dyDescent="0.25">
      <c r="A3" s="12"/>
      <c r="B3" s="13"/>
      <c r="C3" s="11"/>
      <c r="D3" s="13"/>
      <c r="E3" s="14" t="s">
        <v>59</v>
      </c>
      <c r="F3" s="15" t="s">
        <v>60</v>
      </c>
      <c r="G3" s="16" t="s">
        <v>58</v>
      </c>
      <c r="H3" s="65" t="s">
        <v>63</v>
      </c>
      <c r="I3" s="65" t="s">
        <v>64</v>
      </c>
      <c r="J3" s="65" t="s">
        <v>62</v>
      </c>
      <c r="K3" s="65" t="s">
        <v>61</v>
      </c>
    </row>
    <row r="4" spans="1:11" s="5" customFormat="1" ht="14.85" customHeight="1" x14ac:dyDescent="0.2">
      <c r="A4" s="33"/>
      <c r="B4" s="28"/>
      <c r="C4" s="28"/>
      <c r="D4" s="28"/>
      <c r="E4" s="34"/>
      <c r="F4" s="28"/>
      <c r="G4" s="28"/>
      <c r="H4" s="28"/>
      <c r="I4" s="27"/>
      <c r="J4" s="27"/>
      <c r="K4" s="28"/>
    </row>
    <row r="5" spans="1:11" s="5" customFormat="1" ht="14.85" customHeight="1" x14ac:dyDescent="0.2">
      <c r="A5" s="23" t="s">
        <v>40</v>
      </c>
      <c r="B5" s="28"/>
      <c r="C5" s="28"/>
      <c r="D5" s="37"/>
      <c r="E5" s="34"/>
      <c r="F5" s="28"/>
      <c r="G5" s="28"/>
      <c r="H5" s="28"/>
      <c r="I5" s="27"/>
      <c r="J5" s="27"/>
      <c r="K5" s="28"/>
    </row>
    <row r="6" spans="1:11" s="5" customFormat="1" ht="14.85" customHeight="1" x14ac:dyDescent="0.2">
      <c r="A6" s="33" t="s">
        <v>65</v>
      </c>
      <c r="B6" s="28">
        <v>24000</v>
      </c>
      <c r="C6" s="28">
        <v>25635</v>
      </c>
      <c r="D6" s="30">
        <f>SUM(E6:K6)</f>
        <v>25630</v>
      </c>
      <c r="E6" s="34"/>
      <c r="F6" s="28"/>
      <c r="G6" s="28">
        <v>25630</v>
      </c>
      <c r="H6" s="28"/>
      <c r="I6" s="27"/>
      <c r="J6" s="27"/>
      <c r="K6" s="28"/>
    </row>
    <row r="7" spans="1:11" s="5" customFormat="1" ht="14.85" customHeight="1" x14ac:dyDescent="0.2">
      <c r="A7" s="33"/>
      <c r="B7" s="28"/>
      <c r="C7" s="28"/>
      <c r="D7" s="28"/>
      <c r="E7" s="34"/>
      <c r="F7" s="28"/>
      <c r="G7" s="28"/>
      <c r="H7" s="28"/>
      <c r="I7" s="27"/>
      <c r="J7" s="27"/>
      <c r="K7" s="28"/>
    </row>
    <row r="8" spans="1:11" s="5" customFormat="1" ht="14.85" customHeight="1" x14ac:dyDescent="0.2">
      <c r="A8" s="38" t="s">
        <v>41</v>
      </c>
      <c r="B8" s="36">
        <f t="shared" ref="B8:K8" si="0">SUM(B6:B7)</f>
        <v>24000</v>
      </c>
      <c r="C8" s="36">
        <f t="shared" si="0"/>
        <v>25635</v>
      </c>
      <c r="D8" s="36">
        <f t="shared" si="0"/>
        <v>25630</v>
      </c>
      <c r="E8" s="36">
        <f t="shared" si="0"/>
        <v>0</v>
      </c>
      <c r="F8" s="36">
        <f t="shared" si="0"/>
        <v>0</v>
      </c>
      <c r="G8" s="36">
        <f t="shared" si="0"/>
        <v>25630</v>
      </c>
      <c r="H8" s="36">
        <f t="shared" si="0"/>
        <v>0</v>
      </c>
      <c r="I8" s="36">
        <f t="shared" si="0"/>
        <v>0</v>
      </c>
      <c r="J8" s="36">
        <f t="shared" si="0"/>
        <v>0</v>
      </c>
      <c r="K8" s="36">
        <f t="shared" si="0"/>
        <v>0</v>
      </c>
    </row>
    <row r="9" spans="1:11" s="5" customFormat="1" ht="14.85" customHeight="1" x14ac:dyDescent="0.2">
      <c r="A9" s="23"/>
      <c r="B9" s="37"/>
      <c r="C9" s="37"/>
      <c r="D9" s="28"/>
      <c r="E9" s="46"/>
      <c r="F9" s="37"/>
      <c r="G9" s="37"/>
      <c r="H9" s="37"/>
      <c r="I9" s="48"/>
      <c r="J9" s="48"/>
      <c r="K9" s="37"/>
    </row>
    <row r="10" spans="1:11" s="5" customFormat="1" ht="14.85" customHeight="1" x14ac:dyDescent="0.2">
      <c r="A10" s="23" t="s">
        <v>42</v>
      </c>
      <c r="B10" s="28"/>
      <c r="C10" s="28"/>
      <c r="D10" s="28"/>
      <c r="E10" s="34"/>
      <c r="F10" s="28"/>
      <c r="G10" s="28"/>
      <c r="H10" s="28"/>
      <c r="I10" s="27"/>
      <c r="J10" s="27"/>
      <c r="K10" s="28"/>
    </row>
    <row r="11" spans="1:11" s="5" customFormat="1" ht="14.85" customHeight="1" x14ac:dyDescent="0.2">
      <c r="A11" s="23" t="s">
        <v>43</v>
      </c>
      <c r="B11" s="28"/>
      <c r="C11" s="28"/>
      <c r="D11" s="28"/>
      <c r="E11" s="34"/>
      <c r="F11" s="28"/>
      <c r="G11" s="28"/>
      <c r="H11" s="28"/>
      <c r="I11" s="27"/>
      <c r="J11" s="27"/>
      <c r="K11" s="28"/>
    </row>
    <row r="12" spans="1:11" s="5" customFormat="1" ht="14.85" customHeight="1" x14ac:dyDescent="0.2">
      <c r="A12" s="33" t="s">
        <v>44</v>
      </c>
      <c r="B12" s="28">
        <v>100405</v>
      </c>
      <c r="C12" s="28">
        <v>100372</v>
      </c>
      <c r="D12" s="30">
        <f>SUM(E12:K12)</f>
        <v>97735</v>
      </c>
      <c r="E12" s="34">
        <v>80662</v>
      </c>
      <c r="F12" s="28">
        <v>17073</v>
      </c>
      <c r="G12" s="28"/>
      <c r="H12" s="28"/>
      <c r="I12" s="27"/>
      <c r="J12" s="27"/>
      <c r="K12" s="28"/>
    </row>
    <row r="13" spans="1:11" s="5" customFormat="1" ht="14.85" customHeight="1" x14ac:dyDescent="0.2">
      <c r="A13" s="33" t="s">
        <v>45</v>
      </c>
      <c r="B13" s="28">
        <v>24240</v>
      </c>
      <c r="C13" s="28">
        <v>17848</v>
      </c>
      <c r="D13" s="30">
        <f>SUM(E13:K13)</f>
        <v>13322</v>
      </c>
      <c r="E13" s="34">
        <v>3559</v>
      </c>
      <c r="F13" s="30">
        <v>750</v>
      </c>
      <c r="G13" s="49">
        <v>8571</v>
      </c>
      <c r="H13" s="28"/>
      <c r="I13" s="27"/>
      <c r="J13" s="27">
        <v>442</v>
      </c>
      <c r="K13" s="28"/>
    </row>
    <row r="14" spans="1:11" s="5" customFormat="1" ht="14.85" customHeight="1" x14ac:dyDescent="0.2">
      <c r="A14" s="38" t="s">
        <v>46</v>
      </c>
      <c r="B14" s="36">
        <f>SUM(B12:B13)</f>
        <v>124645</v>
      </c>
      <c r="C14" s="36">
        <f>SUM(C12:C13)</f>
        <v>118220</v>
      </c>
      <c r="D14" s="36">
        <f>SUM(D12:D13)</f>
        <v>111057</v>
      </c>
      <c r="E14" s="36">
        <f>SUM(E12:E13)</f>
        <v>84221</v>
      </c>
      <c r="F14" s="50">
        <f>SUM(F12:F13)</f>
        <v>17823</v>
      </c>
      <c r="G14" s="36">
        <f>SUM(G13)</f>
        <v>8571</v>
      </c>
      <c r="H14" s="36">
        <f>SUM(H13)</f>
        <v>0</v>
      </c>
      <c r="I14" s="36">
        <f>SUM(I13)</f>
        <v>0</v>
      </c>
      <c r="J14" s="36">
        <f>SUM(J13)</f>
        <v>442</v>
      </c>
      <c r="K14" s="36">
        <f>SUM(K13)</f>
        <v>0</v>
      </c>
    </row>
    <row r="15" spans="1:11" s="5" customFormat="1" ht="14.85" customHeight="1" x14ac:dyDescent="0.2">
      <c r="A15" s="23"/>
      <c r="B15" s="37"/>
      <c r="C15" s="37"/>
      <c r="D15" s="37"/>
      <c r="E15" s="46"/>
      <c r="F15" s="37"/>
      <c r="G15" s="37"/>
      <c r="H15" s="37"/>
      <c r="I15" s="48"/>
      <c r="J15" s="48"/>
      <c r="K15" s="37"/>
    </row>
    <row r="16" spans="1:11" s="5" customFormat="1" ht="29.1" customHeight="1" x14ac:dyDescent="0.2">
      <c r="A16" s="63" t="s">
        <v>55</v>
      </c>
      <c r="B16" s="36">
        <f t="shared" ref="B16:K16" si="1">SUM(B8,B14)</f>
        <v>148645</v>
      </c>
      <c r="C16" s="36">
        <f t="shared" si="1"/>
        <v>143855</v>
      </c>
      <c r="D16" s="36">
        <f t="shared" si="1"/>
        <v>136687</v>
      </c>
      <c r="E16" s="36">
        <f t="shared" si="1"/>
        <v>84221</v>
      </c>
      <c r="F16" s="36">
        <f t="shared" si="1"/>
        <v>17823</v>
      </c>
      <c r="G16" s="36">
        <f t="shared" si="1"/>
        <v>34201</v>
      </c>
      <c r="H16" s="36">
        <f t="shared" si="1"/>
        <v>0</v>
      </c>
      <c r="I16" s="36">
        <f t="shared" si="1"/>
        <v>0</v>
      </c>
      <c r="J16" s="36">
        <f t="shared" si="1"/>
        <v>442</v>
      </c>
      <c r="K16" s="36">
        <f t="shared" si="1"/>
        <v>0</v>
      </c>
    </row>
  </sheetData>
  <sheetProtection selectLockedCells="1" selectUnlockedCells="1"/>
  <mergeCells count="2">
    <mergeCell ref="J2:K2"/>
    <mergeCell ref="H2:I2"/>
  </mergeCells>
  <phoneticPr fontId="0" type="noConversion"/>
  <pageMargins left="0.74803149606299213" right="0.74803149606299213" top="1.0677083333333333" bottom="0.98425196850393704" header="0.51181102362204722" footer="0.51181102362204722"/>
  <pageSetup paperSize="9" scale="82" firstPageNumber="0" orientation="landscape" horizontalDpi="300" verticalDpi="300" r:id="rId1"/>
  <headerFooter alignWithMargins="0">
    <oddHeader xml:space="preserve">&amp;CKiadás kormányzati funkciók szerint 2018. évi teljesítése
Óvoda
2/c melléklet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kiadások összesen</vt:lpstr>
      <vt:lpstr>Önkormányzat</vt:lpstr>
      <vt:lpstr>Hivatal</vt:lpstr>
      <vt:lpstr>Óvoda</vt:lpstr>
      <vt:lpstr>'kiadások összesen'!Nyomtatási_cím</vt:lpstr>
      <vt:lpstr>Önkormányzat!Nyomtatási_cím</vt:lpstr>
      <vt:lpstr>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Trojane Kati</dc:creator>
  <cp:lastModifiedBy>Trojane Kati</cp:lastModifiedBy>
  <cp:lastPrinted>2019-05-21T11:51:21Z</cp:lastPrinted>
  <dcterms:created xsi:type="dcterms:W3CDTF">2019-01-22T09:44:52Z</dcterms:created>
  <dcterms:modified xsi:type="dcterms:W3CDTF">2019-05-22T11:49:01Z</dcterms:modified>
</cp:coreProperties>
</file>