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9. sz. mell EKIK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<sst xmlns="http://schemas.openxmlformats.org/spreadsheetml/2006/main" count="111" uniqueCount="97">
  <si>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</si>
  <si>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</si>
  <si>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</si>
  <si>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</si>
  <si>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Összes bevétel és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</si>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</sst>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0"/>
  <sheetViews>
    <sheetView tabSelected="1" zoomScalePageLayoutView="0" workbookViewId="0" topLeftCell="A34">
      <selection activeCell="C52" sqref="C52"/>
    </sheetView>
  </sheetViews>
  <sheetFormatPr defaultColWidth="9.00390625" defaultRowHeight="12.75"/>
  <cols>
    <col min="1" max="1" width="13.875" style="59" customWidth="1"/>
    <col min="2" max="2" width="79.375" style="0" customWidth="1"/>
    <col min="3" max="3" width="25.00390625" style="0" customWidth="1"/>
  </cols>
  <sheetData>
    <row r="1" spans="1:3" ht="16.5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 customHeight="1">
      <c r="A2" s="4" t="s">
        <v>0</v>
      </c>
      <c r="B2" s="5" t="s">
        <v>1</v>
      </c>
      <c r="C2" s="6" t="s">
        <v>2</v>
      </c>
    </row>
    <row r="3" spans="1:3" ht="24" customHeight="1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11262</v>
      </c>
    </row>
    <row r="9" spans="1:3" ht="12.75">
      <c r="A9" s="23" t="s">
        <v>16</v>
      </c>
      <c r="B9" s="24" t="s">
        <v>17</v>
      </c>
      <c r="C9" s="25">
        <v>30</v>
      </c>
    </row>
    <row r="10" spans="1:3" ht="12.75">
      <c r="A10" s="26" t="s">
        <v>18</v>
      </c>
      <c r="B10" s="27" t="s">
        <v>19</v>
      </c>
      <c r="C10" s="28">
        <f>6450+487-873</f>
        <v>6064</v>
      </c>
    </row>
    <row r="11" spans="1:3" ht="12.75">
      <c r="A11" s="26" t="s">
        <v>20</v>
      </c>
      <c r="B11" s="27" t="s">
        <v>21</v>
      </c>
      <c r="C11" s="28">
        <f>690+13-74</f>
        <v>629</v>
      </c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>
        <f>284+151-2</f>
        <v>433</v>
      </c>
    </row>
    <row r="15" spans="1:3" ht="12.75">
      <c r="A15" s="26" t="s">
        <v>28</v>
      </c>
      <c r="B15" s="29" t="s">
        <v>29</v>
      </c>
      <c r="C15" s="28">
        <f>2707+1399</f>
        <v>4106</v>
      </c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11262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11262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70109</v>
      </c>
    </row>
    <row r="46" spans="1:3" ht="12.75">
      <c r="A46" s="26" t="s">
        <v>16</v>
      </c>
      <c r="B46" s="32" t="s">
        <v>83</v>
      </c>
      <c r="C46" s="38">
        <f>27794+64-3</f>
        <v>27855</v>
      </c>
    </row>
    <row r="47" spans="1:3" ht="12.75">
      <c r="A47" s="26" t="s">
        <v>18</v>
      </c>
      <c r="B47" s="27" t="s">
        <v>84</v>
      </c>
      <c r="C47" s="56">
        <f>7509+17-36</f>
        <v>7490</v>
      </c>
    </row>
    <row r="48" spans="1:3" ht="12.75">
      <c r="A48" s="26" t="s">
        <v>20</v>
      </c>
      <c r="B48" s="27" t="s">
        <v>85</v>
      </c>
      <c r="C48" s="56">
        <f>27270+325+7169</f>
        <v>34764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7935</v>
      </c>
    </row>
    <row r="52" spans="1:3" ht="12.75">
      <c r="A52" s="26" t="s">
        <v>40</v>
      </c>
      <c r="B52" s="32" t="s">
        <v>89</v>
      </c>
      <c r="C52" s="38">
        <f>4737+154+3044</f>
        <v>7935</v>
      </c>
    </row>
    <row r="53" spans="1:3" ht="12.75">
      <c r="A53" s="26" t="s">
        <v>42</v>
      </c>
      <c r="B53" s="27" t="s">
        <v>90</v>
      </c>
      <c r="C53" s="56"/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78044</v>
      </c>
    </row>
    <row r="58" spans="2:3" ht="13.5" thickBot="1">
      <c r="B58" s="60"/>
      <c r="C58" s="61"/>
    </row>
    <row r="59" spans="1:3" ht="13.5" thickBot="1">
      <c r="A59" s="62" t="s">
        <v>95</v>
      </c>
      <c r="B59" s="63"/>
      <c r="C59" s="64">
        <v>17.75</v>
      </c>
    </row>
    <row r="60" spans="1:3" ht="13.5" thickBot="1">
      <c r="A60" s="62" t="s">
        <v>96</v>
      </c>
      <c r="B60" s="63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&amp;R27. melléklet a 16/2016.(V.27.)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2016-05-31T08:18:58Z</dcterms:created>
  <dcterms:modified xsi:type="dcterms:W3CDTF">2016-05-31T08:18:58Z</dcterms:modified>
  <cp:category/>
  <cp:version/>
  <cp:contentType/>
  <cp:contentStatus/>
</cp:coreProperties>
</file>