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1_2019\"/>
    </mc:Choice>
  </mc:AlternateContent>
  <xr:revisionPtr revIDLastSave="0" documentId="8_{A3D69DC6-7616-48BA-B7BA-F935995A0CB5}" xr6:coauthVersionLast="41" xr6:coauthVersionMax="41" xr10:uidLastSave="{00000000-0000-0000-0000-000000000000}"/>
  <bookViews>
    <workbookView xWindow="-120" yWindow="-120" windowWidth="29040" windowHeight="15840" xr2:uid="{2189457B-71D3-41CA-8EB7-EF0E87CA5C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56" i="1"/>
  <c r="F75" i="1" s="1"/>
  <c r="F44" i="1"/>
  <c r="F39" i="1"/>
  <c r="F35" i="1"/>
  <c r="F28" i="1"/>
  <c r="F27" i="1"/>
  <c r="F22" i="1"/>
  <c r="F19" i="1"/>
  <c r="F12" i="1" s="1"/>
  <c r="F38" i="1" s="1"/>
  <c r="F47" i="1" s="1"/>
  <c r="F13" i="1"/>
</calcChain>
</file>

<file path=xl/sharedStrings.xml><?xml version="1.0" encoding="utf-8"?>
<sst xmlns="http://schemas.openxmlformats.org/spreadsheetml/2006/main" count="102" uniqueCount="97">
  <si>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</si>
  <si>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</si>
  <si>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</si>
  <si>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</si>
  <si>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</si>
  <si>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</si>
  <si>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</si>
  <si>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</si>
  <si>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</si>
  <si>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</si>
  <si>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</si>
  <si>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</si>
  <si>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</si>
  <si>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</si>
  <si>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</si>
  <si>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</si>
  <si>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</si>
  <si>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</si>
  <si>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</si>
  <si>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</si>
  <si>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</si>
  <si>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</si>
  <si>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</si>
  <si>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</si>
  <si>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</si>
  <si>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</si>
  <si>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</si>
  <si>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</si>
  <si>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</si>
  <si>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</si>
  <si>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</si>
  <si>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</si>
  <si>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</si>
  <si>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</si>
  <si>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</si>
  <si>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</si>
  <si>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</si>
  <si>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</si>
  <si>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</si>
  <si>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</si>
  <si>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</si>
  <si>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</si>
  <si>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</si>
  <si>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</si>
  <si>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</si>
  <si>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</si>
  <si>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</si>
  <si>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</si>
  <si>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</si>
  <si>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kívüi</t>
  </si>
  <si>
    <t>Működési bevételek összesen</t>
  </si>
  <si>
    <t>Finanszírozási bevételek</t>
  </si>
  <si>
    <t>6.</t>
  </si>
  <si>
    <t>Likvid hitel felvétel</t>
  </si>
  <si>
    <t>Rövid lejáratú hitel felvétel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</si>
  <si>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</si>
  <si>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</si>
  <si>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</si>
  <si>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</si>
  <si>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</si>
  <si>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</si>
  <si>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</si>
  <si>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</si>
  <si>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</si>
  <si>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</si>
  <si>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</si>
  <si>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</si>
  <si>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</si>
  <si>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</si>
  <si>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</si>
  <si>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</si>
  <si>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</si>
  <si>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</si>
  <si>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</si>
  <si>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</si>
  <si>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</si>
  <si>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</si>
  <si>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</si>
  <si>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</si>
  <si>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</si>
  <si>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</si>
  <si>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</si>
  <si>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</si>
  <si>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</si>
  <si>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</si>
  <si>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</si>
  <si>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</si>
  <si>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</si>
  <si>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</si>
  <si>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</t>
  </si>
  <si>
    <t>Egyéb pénzforgalom nélküli kiadások</t>
  </si>
  <si>
    <t>21.</t>
  </si>
  <si>
    <t>Általános tartalék</t>
  </si>
  <si>
    <t>Egyéb elvonások, befizetések</t>
  </si>
  <si>
    <t>22.</t>
  </si>
  <si>
    <t>Államháztartáson belüli megelőlegezések visszafizetése (technikai)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</si>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</sst>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16" fontId="4" fillId="0" borderId="4" xfId="0" quotePrefix="1" applyNumberFormat="1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3" fontId="11" fillId="0" borderId="6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10" fillId="0" borderId="7" xfId="1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/>
    </xf>
    <xf numFmtId="49" fontId="4" fillId="0" borderId="9" xfId="2" applyNumberFormat="1" applyFont="1" applyBorder="1" applyAlignment="1">
      <alignment horizontal="center"/>
    </xf>
    <xf numFmtId="0" fontId="2" fillId="0" borderId="7" xfId="2" applyFont="1" applyBorder="1" applyAlignment="1">
      <alignment horizontal="left"/>
    </xf>
    <xf numFmtId="3" fontId="9" fillId="0" borderId="7" xfId="2" applyNumberFormat="1" applyFont="1" applyBorder="1" applyAlignment="1">
      <alignment horizontal="right"/>
    </xf>
    <xf numFmtId="0" fontId="12" fillId="0" borderId="7" xfId="2" applyFont="1" applyBorder="1" applyAlignment="1">
      <alignment horizontal="left"/>
    </xf>
    <xf numFmtId="164" fontId="15" fillId="0" borderId="8" xfId="1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3" fontId="2" fillId="0" borderId="6" xfId="0" applyNumberFormat="1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7" fillId="0" borderId="7" xfId="0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3" fontId="9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/>
    <xf numFmtId="3" fontId="1" fillId="0" borderId="8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center"/>
    </xf>
    <xf numFmtId="164" fontId="15" fillId="0" borderId="8" xfId="1" applyNumberFormat="1" applyFont="1" applyBorder="1" applyAlignment="1">
      <alignment horizontal="right" vertical="center" wrapText="1"/>
    </xf>
    <xf numFmtId="3" fontId="10" fillId="0" borderId="8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7" fillId="0" borderId="7" xfId="0" applyFont="1" applyBorder="1" applyAlignment="1">
      <alignment horizontal="left"/>
    </xf>
    <xf numFmtId="3" fontId="18" fillId="0" borderId="8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3" fontId="7" fillId="0" borderId="21" xfId="0" applyNumberFormat="1" applyFont="1" applyBorder="1" applyAlignment="1">
      <alignment horizontal="right"/>
    </xf>
  </cellXfs>
  <cellStyles count="3">
    <cellStyle name="Ezres 2" xfId="1" xr:uid="{96DB4A94-29B8-434D-B63F-6B87D5DAEFD6}"/>
    <cellStyle name="Normál" xfId="0" builtinId="0"/>
    <cellStyle name="Normál 2" xfId="2" xr:uid="{C64B3E79-6F9E-4F0E-ABF0-E3158D42B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9A44-7BB3-44E6-A2A1-F83F3719CA6E}">
  <dimension ref="A1:F75"/>
  <sheetViews>
    <sheetView tabSelected="1" workbookViewId="0">
      <selection sqref="A1:F1048576"/>
    </sheetView>
  </sheetViews>
  <sheetFormatPr defaultRowHeight="15" x14ac:dyDescent="0.25"/>
  <cols>
    <col min="5" max="6" width="18.42578125" customWidth="1"/>
  </cols>
  <sheetData>
    <row r="1" spans="1:6" x14ac:dyDescent="0.25">
      <c r="A1" s="1"/>
      <c r="B1" s="1"/>
      <c r="C1" s="1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2"/>
      <c r="B3" s="2"/>
      <c r="C3" s="2"/>
      <c r="D3" s="2"/>
      <c r="E3" s="2"/>
      <c r="F3" s="2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1"/>
      <c r="B7" s="1"/>
      <c r="C7" s="3"/>
      <c r="D7" s="3"/>
      <c r="E7" s="3"/>
      <c r="F7" s="3"/>
    </row>
    <row r="8" spans="1:6" ht="15.75" thickBot="1" x14ac:dyDescent="0.3">
      <c r="A8" s="1"/>
      <c r="B8" s="1"/>
      <c r="C8" s="1"/>
      <c r="D8" s="1"/>
      <c r="E8" s="1"/>
    </row>
    <row r="9" spans="1:6" x14ac:dyDescent="0.25">
      <c r="A9" s="4" t="s">
        <v>0</v>
      </c>
      <c r="B9" s="5" t="s">
        <v>1</v>
      </c>
      <c r="C9" s="5"/>
      <c r="D9" s="5"/>
      <c r="E9" s="5"/>
      <c r="F9" s="6" t="s">
        <v>2</v>
      </c>
    </row>
    <row r="10" spans="1:6" x14ac:dyDescent="0.25">
      <c r="A10" s="7"/>
      <c r="B10" s="8"/>
      <c r="C10" s="8"/>
      <c r="D10" s="8"/>
      <c r="E10" s="8"/>
      <c r="F10" s="9"/>
    </row>
    <row r="11" spans="1:6" ht="20.25" x14ac:dyDescent="0.3">
      <c r="A11" s="10"/>
      <c r="B11" s="11" t="s">
        <v>3</v>
      </c>
      <c r="C11" s="11"/>
      <c r="D11" s="11"/>
      <c r="E11" s="11"/>
      <c r="F11" s="12"/>
    </row>
    <row r="12" spans="1:6" ht="18.75" x14ac:dyDescent="0.3">
      <c r="A12" s="10"/>
      <c r="B12" s="13" t="s">
        <v>4</v>
      </c>
      <c r="C12" s="13"/>
      <c r="D12" s="13"/>
      <c r="E12" s="13"/>
      <c r="F12" s="14">
        <f>SUM(F13+F19)</f>
        <v>10461360</v>
      </c>
    </row>
    <row r="13" spans="1:6" ht="15.75" x14ac:dyDescent="0.25">
      <c r="A13" s="15" t="s">
        <v>5</v>
      </c>
      <c r="B13" s="16" t="s">
        <v>6</v>
      </c>
      <c r="C13" s="16"/>
      <c r="D13" s="16"/>
      <c r="E13" s="16"/>
      <c r="F13" s="17">
        <f>SUM(F14:F18)</f>
        <v>6514860</v>
      </c>
    </row>
    <row r="14" spans="1:6" x14ac:dyDescent="0.25">
      <c r="A14" s="18" t="s">
        <v>7</v>
      </c>
      <c r="B14" s="19" t="s">
        <v>8</v>
      </c>
      <c r="C14" s="19"/>
      <c r="D14" s="19"/>
      <c r="E14" s="19"/>
      <c r="F14" s="17">
        <v>381000</v>
      </c>
    </row>
    <row r="15" spans="1:6" x14ac:dyDescent="0.25">
      <c r="A15" s="20" t="s">
        <v>9</v>
      </c>
      <c r="B15" s="19" t="s">
        <v>10</v>
      </c>
      <c r="C15" s="19"/>
      <c r="D15" s="19"/>
      <c r="E15" s="19"/>
      <c r="F15" s="17">
        <v>2406560</v>
      </c>
    </row>
    <row r="16" spans="1:6" x14ac:dyDescent="0.25">
      <c r="A16" s="18" t="s">
        <v>11</v>
      </c>
      <c r="B16" s="19" t="s">
        <v>12</v>
      </c>
      <c r="C16" s="19"/>
      <c r="D16" s="19"/>
      <c r="E16" s="19"/>
      <c r="F16" s="17">
        <v>3527300</v>
      </c>
    </row>
    <row r="17" spans="1:6" x14ac:dyDescent="0.25">
      <c r="A17" s="18" t="s">
        <v>13</v>
      </c>
      <c r="B17" s="19" t="s">
        <v>14</v>
      </c>
      <c r="C17" s="19"/>
      <c r="D17" s="19"/>
      <c r="E17" s="19"/>
      <c r="F17" s="17">
        <v>0</v>
      </c>
    </row>
    <row r="18" spans="1:6" x14ac:dyDescent="0.25">
      <c r="A18" s="18" t="s">
        <v>15</v>
      </c>
      <c r="B18" s="21" t="s">
        <v>16</v>
      </c>
      <c r="C18" s="21"/>
      <c r="D18" s="21"/>
      <c r="E18" s="21"/>
      <c r="F18" s="17">
        <v>200000</v>
      </c>
    </row>
    <row r="19" spans="1:6" ht="15.75" x14ac:dyDescent="0.25">
      <c r="A19" s="15" t="s">
        <v>17</v>
      </c>
      <c r="B19" s="16" t="s">
        <v>18</v>
      </c>
      <c r="C19" s="16"/>
      <c r="D19" s="16"/>
      <c r="E19" s="16"/>
      <c r="F19" s="17">
        <f>SUM(F26+F25+F22+F20)</f>
        <v>3946500</v>
      </c>
    </row>
    <row r="20" spans="1:6" x14ac:dyDescent="0.25">
      <c r="A20" s="20" t="s">
        <v>19</v>
      </c>
      <c r="B20" s="19" t="s">
        <v>20</v>
      </c>
      <c r="C20" s="19"/>
      <c r="D20" s="19"/>
      <c r="E20" s="19"/>
      <c r="F20" s="17">
        <v>635000</v>
      </c>
    </row>
    <row r="21" spans="1:6" x14ac:dyDescent="0.25">
      <c r="A21" s="20"/>
      <c r="B21" s="21"/>
      <c r="C21" s="19" t="s">
        <v>21</v>
      </c>
      <c r="D21" s="19"/>
      <c r="E21" s="19"/>
      <c r="F21" s="17">
        <v>635000</v>
      </c>
    </row>
    <row r="22" spans="1:6" x14ac:dyDescent="0.25">
      <c r="A22" s="20" t="s">
        <v>22</v>
      </c>
      <c r="B22" s="19" t="s">
        <v>23</v>
      </c>
      <c r="C22" s="19"/>
      <c r="D22" s="19"/>
      <c r="E22" s="19"/>
      <c r="F22" s="17">
        <f>SUM(F23:F24)</f>
        <v>2950000</v>
      </c>
    </row>
    <row r="23" spans="1:6" x14ac:dyDescent="0.25">
      <c r="A23" s="20"/>
      <c r="B23" s="21"/>
      <c r="C23" s="19" t="s">
        <v>24</v>
      </c>
      <c r="D23" s="19"/>
      <c r="E23" s="19"/>
      <c r="F23" s="17">
        <v>450000</v>
      </c>
    </row>
    <row r="24" spans="1:6" x14ac:dyDescent="0.25">
      <c r="A24" s="20"/>
      <c r="B24" s="21"/>
      <c r="C24" s="19" t="s">
        <v>25</v>
      </c>
      <c r="D24" s="19"/>
      <c r="E24" s="19"/>
      <c r="F24" s="17">
        <v>2500000</v>
      </c>
    </row>
    <row r="25" spans="1:6" x14ac:dyDescent="0.25">
      <c r="A25" s="20" t="s">
        <v>26</v>
      </c>
      <c r="B25" s="19" t="s">
        <v>27</v>
      </c>
      <c r="C25" s="19"/>
      <c r="D25" s="19"/>
      <c r="E25" s="19"/>
      <c r="F25" s="22">
        <v>360000</v>
      </c>
    </row>
    <row r="26" spans="1:6" x14ac:dyDescent="0.25">
      <c r="A26" s="20" t="s">
        <v>28</v>
      </c>
      <c r="B26" s="19" t="s">
        <v>29</v>
      </c>
      <c r="C26" s="19"/>
      <c r="D26" s="19"/>
      <c r="E26" s="19"/>
      <c r="F26" s="17">
        <v>1500</v>
      </c>
    </row>
    <row r="27" spans="1:6" ht="18.75" x14ac:dyDescent="0.3">
      <c r="A27" s="23"/>
      <c r="B27" s="13" t="s">
        <v>30</v>
      </c>
      <c r="C27" s="13"/>
      <c r="D27" s="13"/>
      <c r="E27" s="13"/>
      <c r="F27" s="14">
        <f>SUM(F28)</f>
        <v>21485451</v>
      </c>
    </row>
    <row r="28" spans="1:6" ht="15.75" x14ac:dyDescent="0.25">
      <c r="A28" s="24" t="s">
        <v>31</v>
      </c>
      <c r="B28" s="25" t="s">
        <v>32</v>
      </c>
      <c r="C28" s="25"/>
      <c r="D28" s="25"/>
      <c r="E28" s="25"/>
      <c r="F28" s="26">
        <f>SUM(F29:F34)</f>
        <v>21485451</v>
      </c>
    </row>
    <row r="29" spans="1:6" x14ac:dyDescent="0.25">
      <c r="A29" s="20" t="s">
        <v>33</v>
      </c>
      <c r="B29" s="19" t="s">
        <v>34</v>
      </c>
      <c r="C29" s="19"/>
      <c r="D29" s="19"/>
      <c r="E29" s="19"/>
      <c r="F29" s="27">
        <v>9491289</v>
      </c>
    </row>
    <row r="30" spans="1:6" x14ac:dyDescent="0.25">
      <c r="A30" s="20" t="s">
        <v>35</v>
      </c>
      <c r="B30" s="19" t="s">
        <v>36</v>
      </c>
      <c r="C30" s="19"/>
      <c r="D30" s="19"/>
      <c r="E30" s="19"/>
      <c r="F30" s="27">
        <v>0</v>
      </c>
    </row>
    <row r="31" spans="1:6" x14ac:dyDescent="0.25">
      <c r="A31" s="20" t="s">
        <v>37</v>
      </c>
      <c r="B31" s="19" t="s">
        <v>38</v>
      </c>
      <c r="C31" s="19"/>
      <c r="D31" s="19"/>
      <c r="E31" s="19"/>
      <c r="F31" s="27">
        <v>6594870</v>
      </c>
    </row>
    <row r="32" spans="1:6" x14ac:dyDescent="0.25">
      <c r="A32" s="20" t="s">
        <v>39</v>
      </c>
      <c r="B32" s="19" t="s">
        <v>40</v>
      </c>
      <c r="C32" s="19"/>
      <c r="D32" s="19"/>
      <c r="E32" s="19"/>
      <c r="F32" s="27">
        <v>1800000</v>
      </c>
    </row>
    <row r="33" spans="1:6" x14ac:dyDescent="0.25">
      <c r="A33" s="20" t="s">
        <v>41</v>
      </c>
      <c r="B33" s="19" t="s">
        <v>42</v>
      </c>
      <c r="C33" s="19"/>
      <c r="D33" s="19"/>
      <c r="E33" s="19"/>
      <c r="F33" s="27">
        <v>0</v>
      </c>
    </row>
    <row r="34" spans="1:6" x14ac:dyDescent="0.25">
      <c r="A34" s="20" t="s">
        <v>43</v>
      </c>
      <c r="B34" s="19" t="s">
        <v>44</v>
      </c>
      <c r="C34" s="19"/>
      <c r="D34" s="19"/>
      <c r="E34" s="19"/>
      <c r="F34" s="27">
        <v>3599292</v>
      </c>
    </row>
    <row r="35" spans="1:6" ht="18.75" x14ac:dyDescent="0.3">
      <c r="A35" s="28"/>
      <c r="B35" s="29" t="s">
        <v>45</v>
      </c>
      <c r="C35" s="29"/>
      <c r="D35" s="29"/>
      <c r="E35" s="29"/>
      <c r="F35" s="30">
        <f>SUM(F36:F37)</f>
        <v>21260354</v>
      </c>
    </row>
    <row r="36" spans="1:6" ht="15.75" x14ac:dyDescent="0.25">
      <c r="A36" s="28" t="s">
        <v>46</v>
      </c>
      <c r="B36" s="31" t="s">
        <v>47</v>
      </c>
      <c r="C36" s="31"/>
      <c r="D36" s="31"/>
      <c r="E36" s="31"/>
      <c r="F36" s="32">
        <v>21227154</v>
      </c>
    </row>
    <row r="37" spans="1:6" x14ac:dyDescent="0.25">
      <c r="A37" s="28" t="s">
        <v>48</v>
      </c>
      <c r="B37" s="31" t="s">
        <v>49</v>
      </c>
      <c r="C37" s="31"/>
      <c r="D37" s="31"/>
      <c r="E37" s="31"/>
      <c r="F37" s="27">
        <v>33200</v>
      </c>
    </row>
    <row r="38" spans="1:6" ht="20.25" x14ac:dyDescent="0.3">
      <c r="A38" s="20"/>
      <c r="B38" s="33" t="s">
        <v>50</v>
      </c>
      <c r="C38" s="34"/>
      <c r="D38" s="34"/>
      <c r="E38" s="35"/>
      <c r="F38" s="14">
        <f>SUM(F12 +F27+F35)</f>
        <v>53207165</v>
      </c>
    </row>
    <row r="39" spans="1:6" ht="18.75" x14ac:dyDescent="0.3">
      <c r="A39" s="20"/>
      <c r="B39" s="36" t="s">
        <v>51</v>
      </c>
      <c r="C39" s="37"/>
      <c r="D39" s="37"/>
      <c r="E39" s="38"/>
      <c r="F39" s="39">
        <f>SUM(F40:F43)</f>
        <v>0</v>
      </c>
    </row>
    <row r="40" spans="1:6" ht="15.75" x14ac:dyDescent="0.25">
      <c r="A40" s="20" t="s">
        <v>52</v>
      </c>
      <c r="B40" s="40" t="s">
        <v>53</v>
      </c>
      <c r="C40" s="41"/>
      <c r="D40" s="41"/>
      <c r="E40" s="42"/>
      <c r="F40" s="43"/>
    </row>
    <row r="41" spans="1:6" ht="15.75" x14ac:dyDescent="0.25">
      <c r="A41" s="20" t="s">
        <v>46</v>
      </c>
      <c r="B41" s="40" t="s">
        <v>54</v>
      </c>
      <c r="C41" s="41"/>
      <c r="D41" s="41"/>
      <c r="E41" s="42"/>
      <c r="F41" s="43"/>
    </row>
    <row r="42" spans="1:6" ht="15.75" x14ac:dyDescent="0.25">
      <c r="A42" s="20" t="s">
        <v>48</v>
      </c>
      <c r="B42" s="40" t="s">
        <v>55</v>
      </c>
      <c r="C42" s="41"/>
      <c r="D42" s="41"/>
      <c r="E42" s="42"/>
      <c r="F42" s="43"/>
    </row>
    <row r="43" spans="1:6" ht="15.75" x14ac:dyDescent="0.25">
      <c r="A43" s="20" t="s">
        <v>56</v>
      </c>
      <c r="B43" s="40" t="s">
        <v>57</v>
      </c>
      <c r="C43" s="41"/>
      <c r="D43" s="41"/>
      <c r="E43" s="42"/>
      <c r="F43" s="43"/>
    </row>
    <row r="44" spans="1:6" ht="18.75" x14ac:dyDescent="0.3">
      <c r="A44" s="20"/>
      <c r="B44" s="44" t="s">
        <v>58</v>
      </c>
      <c r="C44" s="45"/>
      <c r="D44" s="45"/>
      <c r="E44" s="46"/>
      <c r="F44" s="39">
        <f>SUM(F45:F46)</f>
        <v>4974335</v>
      </c>
    </row>
    <row r="45" spans="1:6" ht="15.75" x14ac:dyDescent="0.25">
      <c r="A45" s="20" t="s">
        <v>59</v>
      </c>
      <c r="B45" s="19" t="s">
        <v>60</v>
      </c>
      <c r="C45" s="19"/>
      <c r="D45" s="19"/>
      <c r="E45" s="19"/>
      <c r="F45" s="43">
        <v>4974335</v>
      </c>
    </row>
    <row r="46" spans="1:6" ht="15.75" x14ac:dyDescent="0.25">
      <c r="A46" s="20" t="s">
        <v>61</v>
      </c>
      <c r="B46" s="19" t="s">
        <v>62</v>
      </c>
      <c r="C46" s="19"/>
      <c r="D46" s="19"/>
      <c r="E46" s="19"/>
      <c r="F46" s="43"/>
    </row>
    <row r="47" spans="1:6" ht="21" thickBot="1" x14ac:dyDescent="0.35">
      <c r="A47" s="47"/>
      <c r="B47" s="48" t="s">
        <v>63</v>
      </c>
      <c r="C47" s="48"/>
      <c r="D47" s="48"/>
      <c r="E47" s="48"/>
      <c r="F47" s="49">
        <f>SUM(F38+F39+F44)</f>
        <v>58181500</v>
      </c>
    </row>
    <row r="48" spans="1:6" x14ac:dyDescent="0.25">
      <c r="A48" s="1"/>
      <c r="B48" s="1"/>
      <c r="C48" s="1"/>
      <c r="D48" s="1"/>
      <c r="E48" s="50"/>
      <c r="F48" s="50"/>
    </row>
    <row r="49" spans="1:6" x14ac:dyDescent="0.25">
      <c r="A49" s="1"/>
      <c r="B49" s="1"/>
      <c r="C49" s="1"/>
      <c r="D49" s="1"/>
      <c r="E49" s="50"/>
      <c r="F49" s="50"/>
    </row>
    <row r="50" spans="1:6" x14ac:dyDescent="0.25">
      <c r="A50" s="1"/>
      <c r="B50" s="51" t="s">
        <v>64</v>
      </c>
      <c r="C50" s="51"/>
      <c r="D50" s="51"/>
      <c r="E50" s="51"/>
      <c r="F50" s="51"/>
    </row>
    <row r="51" spans="1:6" x14ac:dyDescent="0.25">
      <c r="A51" s="1"/>
      <c r="B51" s="52"/>
      <c r="C51" s="52"/>
      <c r="D51" s="52"/>
      <c r="E51" s="52"/>
      <c r="F51" s="52"/>
    </row>
    <row r="52" spans="1:6" ht="15.75" thickBot="1" x14ac:dyDescent="0.3">
      <c r="A52" s="1"/>
      <c r="B52" s="52"/>
      <c r="C52" s="52"/>
      <c r="D52" s="52"/>
      <c r="E52" s="52"/>
      <c r="F52" s="52"/>
    </row>
    <row r="53" spans="1:6" x14ac:dyDescent="0.25">
      <c r="A53" s="53" t="s">
        <v>0</v>
      </c>
      <c r="B53" s="54" t="s">
        <v>1</v>
      </c>
      <c r="C53" s="54"/>
      <c r="D53" s="54"/>
      <c r="E53" s="54"/>
      <c r="F53" s="55" t="s">
        <v>2</v>
      </c>
    </row>
    <row r="54" spans="1:6" x14ac:dyDescent="0.25">
      <c r="A54" s="56"/>
      <c r="B54" s="57"/>
      <c r="C54" s="57"/>
      <c r="D54" s="57"/>
      <c r="E54" s="57"/>
      <c r="F54" s="58"/>
    </row>
    <row r="55" spans="1:6" ht="20.25" x14ac:dyDescent="0.3">
      <c r="A55" s="59"/>
      <c r="B55" s="60" t="s">
        <v>65</v>
      </c>
      <c r="C55" s="60"/>
      <c r="D55" s="60"/>
      <c r="E55" s="60"/>
      <c r="F55" s="61"/>
    </row>
    <row r="56" spans="1:6" ht="18.75" x14ac:dyDescent="0.3">
      <c r="A56" s="59"/>
      <c r="B56" s="62" t="s">
        <v>66</v>
      </c>
      <c r="C56" s="62"/>
      <c r="D56" s="62"/>
      <c r="E56" s="62"/>
      <c r="F56" s="63">
        <f>SUM(F57+F58+F60+F61+F62)</f>
        <v>51413510</v>
      </c>
    </row>
    <row r="57" spans="1:6" x14ac:dyDescent="0.25">
      <c r="A57" s="64" t="s">
        <v>67</v>
      </c>
      <c r="B57" s="65" t="s">
        <v>68</v>
      </c>
      <c r="C57" s="65"/>
      <c r="D57" s="65"/>
      <c r="E57" s="65"/>
      <c r="F57" s="27">
        <v>10799384</v>
      </c>
    </row>
    <row r="58" spans="1:6" x14ac:dyDescent="0.25">
      <c r="A58" s="64" t="s">
        <v>69</v>
      </c>
      <c r="B58" s="66" t="s">
        <v>70</v>
      </c>
      <c r="C58" s="67"/>
      <c r="D58" s="67"/>
      <c r="E58" s="67"/>
      <c r="F58" s="68">
        <v>1819978</v>
      </c>
    </row>
    <row r="59" spans="1:6" x14ac:dyDescent="0.25">
      <c r="A59" s="64"/>
      <c r="B59" s="66" t="s">
        <v>71</v>
      </c>
      <c r="C59" s="67"/>
      <c r="D59" s="67"/>
      <c r="E59" s="67"/>
      <c r="F59" s="68"/>
    </row>
    <row r="60" spans="1:6" ht="15.75" x14ac:dyDescent="0.25">
      <c r="A60" s="69" t="s">
        <v>72</v>
      </c>
      <c r="B60" s="65" t="s">
        <v>73</v>
      </c>
      <c r="C60" s="65"/>
      <c r="D60" s="65"/>
      <c r="E60" s="65"/>
      <c r="F60" s="70">
        <v>32924858</v>
      </c>
    </row>
    <row r="61" spans="1:6" ht="15.75" x14ac:dyDescent="0.25">
      <c r="A61" s="69" t="s">
        <v>74</v>
      </c>
      <c r="B61" s="65" t="s">
        <v>75</v>
      </c>
      <c r="C61" s="65"/>
      <c r="D61" s="65"/>
      <c r="E61" s="65"/>
      <c r="F61" s="71">
        <v>638000</v>
      </c>
    </row>
    <row r="62" spans="1:6" x14ac:dyDescent="0.25">
      <c r="A62" s="69" t="s">
        <v>76</v>
      </c>
      <c r="B62" s="65" t="s">
        <v>77</v>
      </c>
      <c r="C62" s="65"/>
      <c r="D62" s="65"/>
      <c r="E62" s="65"/>
      <c r="F62" s="72">
        <v>5231290</v>
      </c>
    </row>
    <row r="63" spans="1:6" ht="15.75" x14ac:dyDescent="0.25">
      <c r="A63" s="69"/>
      <c r="B63" s="73" t="s">
        <v>78</v>
      </c>
      <c r="C63" s="73"/>
      <c r="D63" s="73"/>
      <c r="E63" s="73"/>
      <c r="F63" s="74"/>
    </row>
    <row r="64" spans="1:6" ht="15.75" x14ac:dyDescent="0.25">
      <c r="A64" s="69"/>
      <c r="B64" s="73" t="s">
        <v>79</v>
      </c>
      <c r="C64" s="73"/>
      <c r="D64" s="73"/>
      <c r="E64" s="73"/>
      <c r="F64" s="74"/>
    </row>
    <row r="65" spans="1:6" ht="15.75" x14ac:dyDescent="0.25">
      <c r="A65" s="69"/>
      <c r="B65" s="73" t="s">
        <v>80</v>
      </c>
      <c r="C65" s="73"/>
      <c r="D65" s="73"/>
      <c r="E65" s="73"/>
      <c r="F65" s="74"/>
    </row>
    <row r="66" spans="1:6" ht="15.75" x14ac:dyDescent="0.25">
      <c r="A66" s="64"/>
      <c r="B66" s="75" t="s">
        <v>81</v>
      </c>
      <c r="C66" s="75"/>
      <c r="D66" s="75"/>
      <c r="E66" s="75"/>
      <c r="F66" s="76">
        <v>667338</v>
      </c>
    </row>
    <row r="67" spans="1:6" ht="15.75" x14ac:dyDescent="0.25">
      <c r="A67" s="64" t="s">
        <v>82</v>
      </c>
      <c r="B67" s="65" t="s">
        <v>83</v>
      </c>
      <c r="C67" s="65"/>
      <c r="D67" s="65"/>
      <c r="E67" s="65"/>
      <c r="F67" s="71"/>
    </row>
    <row r="68" spans="1:6" ht="15.75" x14ac:dyDescent="0.25">
      <c r="A68" s="64" t="s">
        <v>84</v>
      </c>
      <c r="B68" s="65" t="s">
        <v>85</v>
      </c>
      <c r="C68" s="65"/>
      <c r="D68" s="65"/>
      <c r="E68" s="65"/>
      <c r="F68" s="71"/>
    </row>
    <row r="69" spans="1:6" ht="15.75" x14ac:dyDescent="0.25">
      <c r="A69" s="64" t="s">
        <v>86</v>
      </c>
      <c r="B69" s="65" t="s">
        <v>87</v>
      </c>
      <c r="C69" s="65"/>
      <c r="D69" s="65"/>
      <c r="E69" s="65"/>
      <c r="F69" s="71"/>
    </row>
    <row r="70" spans="1:6" ht="15.75" x14ac:dyDescent="0.25">
      <c r="A70" s="64" t="s">
        <v>88</v>
      </c>
      <c r="B70" s="65" t="s">
        <v>89</v>
      </c>
      <c r="C70" s="65"/>
      <c r="D70" s="65"/>
      <c r="E70" s="65"/>
      <c r="F70" s="71">
        <v>667338</v>
      </c>
    </row>
    <row r="71" spans="1:6" ht="18.75" x14ac:dyDescent="0.3">
      <c r="A71" s="64"/>
      <c r="B71" s="75" t="s">
        <v>90</v>
      </c>
      <c r="C71" s="75"/>
      <c r="D71" s="75"/>
      <c r="E71" s="75"/>
      <c r="F71" s="63">
        <f>SUM(F72:F74)</f>
        <v>3209379</v>
      </c>
    </row>
    <row r="72" spans="1:6" ht="15.75" x14ac:dyDescent="0.25">
      <c r="A72" s="64" t="s">
        <v>91</v>
      </c>
      <c r="B72" s="65" t="s">
        <v>92</v>
      </c>
      <c r="C72" s="65"/>
      <c r="D72" s="65"/>
      <c r="E72" s="65"/>
      <c r="F72" s="70">
        <v>3166343</v>
      </c>
    </row>
    <row r="73" spans="1:6" ht="15.75" x14ac:dyDescent="0.25">
      <c r="A73" s="64"/>
      <c r="B73" s="77" t="s">
        <v>93</v>
      </c>
      <c r="C73" s="77"/>
      <c r="D73" s="77"/>
      <c r="E73" s="77"/>
      <c r="F73" s="71">
        <v>0</v>
      </c>
    </row>
    <row r="74" spans="1:6" ht="15.75" x14ac:dyDescent="0.25">
      <c r="A74" s="64" t="s">
        <v>94</v>
      </c>
      <c r="B74" s="65" t="s">
        <v>95</v>
      </c>
      <c r="C74" s="65"/>
      <c r="D74" s="65"/>
      <c r="E74" s="65"/>
      <c r="F74" s="70">
        <v>43036</v>
      </c>
    </row>
    <row r="75" spans="1:6" ht="21" thickBot="1" x14ac:dyDescent="0.35">
      <c r="A75" s="78"/>
      <c r="B75" s="79" t="s">
        <v>96</v>
      </c>
      <c r="C75" s="79"/>
      <c r="D75" s="79"/>
      <c r="E75" s="79"/>
      <c r="F75" s="80">
        <f>SUM(F56+F66+F71)</f>
        <v>55290227</v>
      </c>
    </row>
  </sheetData>
  <mergeCells count="65">
    <mergeCell ref="B72:E72"/>
    <mergeCell ref="B74:E74"/>
    <mergeCell ref="B75:E75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5:E55"/>
    <mergeCell ref="B56:E56"/>
    <mergeCell ref="B57:E57"/>
    <mergeCell ref="B58:E58"/>
    <mergeCell ref="F58:F59"/>
    <mergeCell ref="B59:E59"/>
    <mergeCell ref="B44:E44"/>
    <mergeCell ref="B45:E45"/>
    <mergeCell ref="B46:E46"/>
    <mergeCell ref="B47:E47"/>
    <mergeCell ref="B50:F50"/>
    <mergeCell ref="A53:A54"/>
    <mergeCell ref="B53:E54"/>
    <mergeCell ref="F53:F54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C21:E21"/>
    <mergeCell ref="B22:E22"/>
    <mergeCell ref="C23:E23"/>
    <mergeCell ref="C24:E24"/>
    <mergeCell ref="B25:E25"/>
    <mergeCell ref="B13:E13"/>
    <mergeCell ref="B14:E14"/>
    <mergeCell ref="B15:E15"/>
    <mergeCell ref="B16:E16"/>
    <mergeCell ref="B17:E17"/>
    <mergeCell ref="B19:E19"/>
    <mergeCell ref="A3:F3"/>
    <mergeCell ref="A9:A10"/>
    <mergeCell ref="B9:E10"/>
    <mergeCell ref="F9:F10"/>
    <mergeCell ref="B11:E11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2020-01-15T12:11:22Z</dcterms:created>
  <dcterms:modified xsi:type="dcterms:W3CDTF">2020-01-15T12:11:33Z</dcterms:modified>
</cp:coreProperties>
</file>