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45" windowWidth="12660" windowHeight="11580"/>
  </bookViews>
  <sheets>
    <sheet name="1.1.sz.mell.eir.mód" sheetId="1" r:id="rId1"/>
    <sheet name="2.1.sz.mell.eir.mód  " sheetId="73" r:id="rId2"/>
    <sheet name="2.2.sz.mell.eri.mód  " sheetId="61" r:id="rId3"/>
    <sheet name="3. sz. mell. 05.31." sheetId="94" r:id="rId4"/>
    <sheet name="3.sz. melléklet 08.31" sheetId="95" r:id="rId5"/>
    <sheet name="Munka1" sheetId="97" r:id="rId6"/>
    <sheet name="Munka" sheetId="96" r:id="rId7"/>
  </sheets>
  <calcPr calcId="125725"/>
</workbook>
</file>

<file path=xl/calcChain.xml><?xml version="1.0" encoding="utf-8"?>
<calcChain xmlns="http://schemas.openxmlformats.org/spreadsheetml/2006/main">
  <c r="G29" i="95"/>
  <c r="E29"/>
  <c r="C29"/>
  <c r="D19" i="73"/>
  <c r="C27" i="1"/>
  <c r="C61" s="1"/>
  <c r="D27"/>
  <c r="D61" s="1"/>
  <c r="C34"/>
  <c r="D34"/>
  <c r="C51"/>
  <c r="D51"/>
  <c r="K28" i="73"/>
  <c r="K27"/>
  <c r="J27"/>
  <c r="I27"/>
  <c r="H27"/>
  <c r="K18"/>
  <c r="J18"/>
  <c r="J28" s="1"/>
  <c r="I18"/>
  <c r="I28" s="1"/>
  <c r="H18"/>
  <c r="H28"/>
  <c r="F28"/>
  <c r="F27"/>
  <c r="D27"/>
  <c r="D24"/>
  <c r="C24"/>
  <c r="F24"/>
  <c r="E24"/>
  <c r="F19"/>
  <c r="E19"/>
  <c r="E27" s="1"/>
  <c r="E28" s="1"/>
  <c r="C19"/>
  <c r="C27" s="1"/>
  <c r="C28" s="1"/>
  <c r="D18"/>
  <c r="D28" s="1"/>
  <c r="C18"/>
  <c r="F145" i="1"/>
  <c r="F91"/>
  <c r="C91"/>
  <c r="C124" s="1"/>
  <c r="C145" s="1"/>
  <c r="D91"/>
  <c r="D124" s="1"/>
  <c r="D145" s="1"/>
  <c r="F139"/>
  <c r="E139"/>
  <c r="F134"/>
  <c r="E134"/>
  <c r="F129"/>
  <c r="E129"/>
  <c r="F125"/>
  <c r="E125"/>
  <c r="D139"/>
  <c r="C139"/>
  <c r="D134"/>
  <c r="D129"/>
  <c r="D125"/>
  <c r="C134"/>
  <c r="C129"/>
  <c r="C125"/>
  <c r="E121"/>
  <c r="E107"/>
  <c r="E91"/>
  <c r="F56"/>
  <c r="E56"/>
  <c r="D56"/>
  <c r="C56"/>
  <c r="F51"/>
  <c r="E51"/>
  <c r="F20"/>
  <c r="E20"/>
  <c r="D20"/>
  <c r="C20"/>
  <c r="F13"/>
  <c r="E13"/>
  <c r="D13"/>
  <c r="C13"/>
  <c r="F61"/>
  <c r="F84"/>
  <c r="F85"/>
  <c r="F78"/>
  <c r="E78"/>
  <c r="D78"/>
  <c r="C78"/>
  <c r="F74"/>
  <c r="E74"/>
  <c r="D74"/>
  <c r="C74"/>
  <c r="F71"/>
  <c r="E71"/>
  <c r="E84" s="1"/>
  <c r="D71"/>
  <c r="D84"/>
  <c r="C71"/>
  <c r="C84" s="1"/>
  <c r="F66"/>
  <c r="E66"/>
  <c r="D66"/>
  <c r="C66"/>
  <c r="F62"/>
  <c r="E62"/>
  <c r="D62"/>
  <c r="C62"/>
  <c r="F27"/>
  <c r="E27"/>
  <c r="F45"/>
  <c r="E45"/>
  <c r="D45"/>
  <c r="C45"/>
  <c r="F34"/>
  <c r="E34"/>
  <c r="F6"/>
  <c r="E6"/>
  <c r="G15" i="94"/>
  <c r="E15"/>
  <c r="C15"/>
  <c r="F18" i="73"/>
  <c r="F17" i="61"/>
  <c r="F31"/>
  <c r="K17"/>
  <c r="K31"/>
  <c r="E61" i="1" l="1"/>
  <c r="E85" s="1"/>
  <c r="D85"/>
  <c r="C85"/>
</calcChain>
</file>

<file path=xl/sharedStrings.xml><?xml version="1.0" encoding="utf-8"?>
<sst xmlns="http://schemas.openxmlformats.org/spreadsheetml/2006/main" count="561" uniqueCount="394">
  <si>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</si>
  <si>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</si>
  <si>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</si>
  <si>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</si>
  <si>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</si>
  <si>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</si>
  <si>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</si>
  <si>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</si>
  <si>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</si>
  <si>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</si>
  <si>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</si>
  <si>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</si>
  <si>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</si>
  <si>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</si>
  <si>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</si>
  <si>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</si>
  <si>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</si>
  <si>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</si>
  <si>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</si>
  <si>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</si>
  <si>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</si>
  <si>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</si>
  <si>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</si>
  <si>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</si>
  <si>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</si>
  <si>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</si>
  <si>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</si>
  <si>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</si>
  <si>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</si>
  <si>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</si>
  <si>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</si>
  <si>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</si>
  <si>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</si>
  <si>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</si>
  <si>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</si>
  <si>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</si>
  <si>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</si>
  <si>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</si>
  <si>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</si>
  <si>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</si>
  <si>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</si>
  <si>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</si>
  <si>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</si>
  <si>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</si>
  <si>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</si>
  <si>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</si>
  <si>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</si>
  <si>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</si>
  <si>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</si>
  <si>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</si>
  <si>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</si>
  <si>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</si>
  <si>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</si>
  <si>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</si>
  <si>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</si>
  <si>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</si>
  <si>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</si>
  <si>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</si>
  <si>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</si>
  <si>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</si>
  <si>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</si>
  <si>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</si>
  <si>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</si>
  <si>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</si>
  <si>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</si>
  <si>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</si>
  <si>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</si>
  <si>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</si>
  <si>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</si>
  <si>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</si>
  <si>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</si>
  <si>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</si>
  <si>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</si>
  <si>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</si>
  <si>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</si>
  <si>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</si>
  <si>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</si>
  <si>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</si>
  <si>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</si>
  <si>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</si>
  <si>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</si>
  <si>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</si>
  <si>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</si>
  <si>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</si>
  <si>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</si>
  <si>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</si>
  <si>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</si>
  <si>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</si>
  <si>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</si>
  <si>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</si>
  <si>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</si>
  <si>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</si>
  <si>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</si>
  <si>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</si>
  <si>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</si>
  <si>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</si>
  <si>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</si>
  <si>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</si>
  <si>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</si>
  <si>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</si>
  <si>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</si>
  <si>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</si>
  <si>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</si>
  <si>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</si>
  <si>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</si>
  <si>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</si>
  <si>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</si>
  <si>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</si>
  <si>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</si>
  <si>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</si>
  <si>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</si>
  <si>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</si>
  <si>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</si>
  <si>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</si>
  <si>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</si>
  <si>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</si>
  <si>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</si>
  <si>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</si>
  <si>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</si>
  <si>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</si>
  <si>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</si>
  <si>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</si>
  <si>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</si>
  <si>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</si>
  <si>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</si>
  <si>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</si>
  <si>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</si>
  <si>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</si>
  <si>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</si>
  <si>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</si>
  <si>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</si>
  <si>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</si>
  <si>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</si>
  <si>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</si>
  <si>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</si>
  <si>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</si>
  <si>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</si>
  <si>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</si>
  <si>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</si>
  <si>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</si>
  <si>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</si>
  <si>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</si>
  <si>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</si>
  <si>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</si>
  <si>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</si>
  <si>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</si>
  <si>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</si>
  <si>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</si>
  <si>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</si>
  <si>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</si>
  <si>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</si>
  <si>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</si>
  <si>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</si>
  <si>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</si>
  <si>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</si>
  <si>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</si>
  <si>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</si>
  <si>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</si>
  <si>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</si>
  <si>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</si>
  <si>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</si>
  <si>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</si>
  <si>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</si>
  <si>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</si>
  <si>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</si>
  <si>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</si>
  <si>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</si>
  <si>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</si>
  <si>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</si>
  <si>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</si>
  <si>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</si>
  <si>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</si>
  <si>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</si>
  <si>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</si>
  <si>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</si>
  <si>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</si>
  <si>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</si>
  <si>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</si>
  <si>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</si>
  <si>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</si>
  <si>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</si>
  <si>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</si>
  <si>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</si>
  <si>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</si>
  <si>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</si>
  <si>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</si>
  <si>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</si>
  <si>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</si>
  <si>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</si>
  <si>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</si>
  <si>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</si>
  <si>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</si>
  <si>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</si>
  <si>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</si>
  <si>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</si>
  <si>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</si>
  <si>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</si>
  <si>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</si>
  <si>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</si>
  <si>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</si>
  <si>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</si>
  <si>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</si>
  <si>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</si>
  <si>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</si>
  <si>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</si>
  <si>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</si>
  <si>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</si>
  <si>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</si>
  <si>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</si>
  <si>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</si>
  <si>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</si>
  <si>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</si>
  <si>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</si>
  <si>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</si>
  <si>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</si>
  <si>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</si>
  <si>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</si>
  <si>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</si>
  <si>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</si>
  <si>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</si>
  <si>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</si>
  <si>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</si>
  <si>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</si>
  <si>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</si>
  <si>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</si>
  <si>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</si>
  <si>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</si>
  <si>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</si>
  <si>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</si>
  <si>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</si>
  <si>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</si>
  <si>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</si>
  <si>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</si>
  <si>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</si>
  <si>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</si>
  <si>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</si>
  <si>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</si>
  <si>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</si>
  <si>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</si>
  <si>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</si>
  <si>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</si>
  <si>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</si>
  <si>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</si>
  <si>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</si>
  <si>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</si>
  <si>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</si>
  <si>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</si>
  <si>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</si>
  <si>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</si>
  <si>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</si>
  <si>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</si>
  <si>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</si>
  <si>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</si>
  <si>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</si>
  <si>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</si>
  <si>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</si>
  <si>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</si>
  <si>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</si>
  <si>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</si>
  <si>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</si>
  <si>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</si>
  <si>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</si>
  <si>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</si>
  <si>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</si>
  <si>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</si>
  <si>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</si>
  <si>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</si>
  <si>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</si>
  <si>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</si>
  <si>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</si>
  <si>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</si>
  <si>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</si>
  <si>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</si>
  <si>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</si>
  <si>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</si>
  <si>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</si>
  <si>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</si>
  <si>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</si>
  <si>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</si>
  <si>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</si>
  <si>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</si>
  <si>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</si>
  <si>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</si>
  <si>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</si>
  <si>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</si>
  <si>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</si>
  <si>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</si>
  <si>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</si>
  <si>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</si>
  <si>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</si>
  <si>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</si>
  <si>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</si>
  <si>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</si>
  <si>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</si>
  <si>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</si>
  <si>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</si>
  <si>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</si>
  <si>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</si>
  <si>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</si>
  <si>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</si>
  <si>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</si>
  <si>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</si>
  <si>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</si>
  <si>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</si>
  <si>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</si>
  <si>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</si>
  <si>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</si>
  <si>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</si>
  <si>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</si>
  <si>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</si>
  <si>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</si>
  <si>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</si>
  <si>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</si>
  <si>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</si>
  <si>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</si>
  <si>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</si>
  <si>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</si>
  <si>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</si>
  <si>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</si>
  <si>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</si>
  <si>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</si>
  <si>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</si>
  <si>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</si>
  <si>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Ssz</t>
  </si>
  <si>
    <t>Előirányzat megnevezése, célja</t>
  </si>
  <si>
    <t>Összes előirányzat</t>
  </si>
  <si>
    <t>Bevételi</t>
  </si>
  <si>
    <t xml:space="preserve">Kiadási </t>
  </si>
  <si>
    <t>összege</t>
  </si>
  <si>
    <t>Bérkompenzáció</t>
  </si>
  <si>
    <t>Eredeti előirányzat</t>
  </si>
  <si>
    <t>COFOG           Rovatrend</t>
  </si>
  <si>
    <t>2.1sz.mell.eir.mód</t>
  </si>
  <si>
    <t>2.2sz.mell.eir.mód</t>
  </si>
  <si>
    <t>2015. évi</t>
  </si>
  <si>
    <t>Módosított előirányzat        05.30.</t>
  </si>
  <si>
    <t xml:space="preserve">Módosított előirányzat        </t>
  </si>
  <si>
    <t>2015. évi eredeti előirányzat</t>
  </si>
  <si>
    <t>Módosított előirányzat 2015.05.30</t>
  </si>
  <si>
    <t xml:space="preserve">Módosított előirányzat </t>
  </si>
  <si>
    <t>Módosított előirányzat</t>
  </si>
  <si>
    <t>2015. évi előirányzat</t>
  </si>
  <si>
    <t>Értékesítési és forgalmi adók (iparűzési adó)</t>
  </si>
  <si>
    <t>-</t>
  </si>
  <si>
    <t>018030                B113</t>
  </si>
  <si>
    <t>066020                K1113</t>
  </si>
  <si>
    <t>Működési bevételek</t>
  </si>
  <si>
    <t>Visszatérítendő támogatás ,kölcsönAH-nkiv</t>
  </si>
  <si>
    <t>Egyéb müködési célú átvett pézeszköz</t>
  </si>
  <si>
    <t>Egyéb működési célú támogatások</t>
  </si>
  <si>
    <t>Szociális gyermekjóléti támogatások</t>
  </si>
  <si>
    <t>FHT támogatás</t>
  </si>
  <si>
    <t>Lakásfenntartási támogatás</t>
  </si>
  <si>
    <t>Rendszeres szoc segély</t>
  </si>
  <si>
    <t>018030                 B115</t>
  </si>
  <si>
    <t>Rendkívüli önkormányzati támogatás</t>
  </si>
  <si>
    <t>Játszótér pályázati támogatás visszautalás</t>
  </si>
  <si>
    <t>066020                K506</t>
  </si>
  <si>
    <t>105020                K45</t>
  </si>
  <si>
    <t>105020                K46</t>
  </si>
  <si>
    <t xml:space="preserve">Módosított előirányzat 08.31        </t>
  </si>
  <si>
    <t>Módosított előirányzat  08.31</t>
  </si>
  <si>
    <t>Módosított előirányzat 08.31.</t>
  </si>
  <si>
    <t xml:space="preserve">Módosított előirányzat 08.31 </t>
  </si>
  <si>
    <t>Előző évi maradvány iénybevétele</t>
  </si>
  <si>
    <t>Áht-belüli megelőlegz. Visszafiz</t>
  </si>
  <si>
    <t>TÁMOP pályázati támogatás</t>
  </si>
  <si>
    <t>TÁMOP Bér</t>
  </si>
  <si>
    <t>TÁMOP Járulék</t>
  </si>
  <si>
    <t>TÁMOP  Szolgáltatások</t>
  </si>
  <si>
    <t>TÁMOP Felhalmozási kiadás</t>
  </si>
  <si>
    <t>TÁMOP Felhalmozási ÁFA</t>
  </si>
  <si>
    <t>TÁMOP kölcsön</t>
  </si>
  <si>
    <t>Közfoglalkoztatás támogatása</t>
  </si>
  <si>
    <t>Bér</t>
  </si>
  <si>
    <t>ÁFA</t>
  </si>
  <si>
    <t>Visszafizetési kötelezettség</t>
  </si>
  <si>
    <t xml:space="preserve">Módosított előirányzat 08.31    </t>
  </si>
  <si>
    <t>FHT elszámolás</t>
  </si>
  <si>
    <t>018030                K914</t>
  </si>
  <si>
    <t>66020                   B116</t>
  </si>
  <si>
    <t>066020                 B116</t>
  </si>
  <si>
    <t>066020               K1101</t>
  </si>
  <si>
    <t>066020               K2</t>
  </si>
  <si>
    <t>041233              K1101</t>
  </si>
  <si>
    <t>066020               K337</t>
  </si>
  <si>
    <t xml:space="preserve">066020               K508           </t>
  </si>
  <si>
    <t>066020               K64</t>
  </si>
  <si>
    <t>066020               K67</t>
  </si>
  <si>
    <t>041233                  B116</t>
  </si>
  <si>
    <t>041233              K5021</t>
  </si>
  <si>
    <t>041233              K351</t>
  </si>
  <si>
    <t>105020               K45</t>
  </si>
  <si>
    <t>18030                    B113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</si>
</sst>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7"/>
      <name val="Times New Roman CE"/>
      <family val="1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7"/>
      <name val="Times New Roman CE"/>
      <family val="1"/>
      <charset val="238"/>
    </font>
    <font>
      <b/>
      <sz val="7"/>
      <name val="Times New Roman CE"/>
      <charset val="238"/>
    </font>
    <font>
      <sz val="7"/>
      <name val="Times New Roman CE"/>
      <charset val="238"/>
    </font>
    <font>
      <i/>
      <sz val="7"/>
      <name val="Times New Roman CE"/>
      <charset val="238"/>
    </font>
    <font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 CE"/>
      <charset val="238"/>
    </font>
    <font>
      <b/>
      <sz val="8"/>
      <color indexed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6" fillId="0" borderId="0"/>
  </cellStyleXfs>
  <cellXfs count="353">
    <xf numFmtId="0" fontId="0" fillId="0" borderId="0" xfId="0"/>
    <xf numFmtId="0" fontId="4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vertical="center" wrapText="1"/>
    </xf>
    <xf numFmtId="0" fontId="12" fillId="0" borderId="1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vertical="center" wrapText="1" indent="1"/>
    </xf>
    <xf numFmtId="0" fontId="12" fillId="0" borderId="3" xfId="5" applyFont="1" applyFill="1" applyBorder="1" applyAlignment="1" applyProtection="1">
      <alignment horizontal="left" vertical="center" wrapText="1" indent="1"/>
    </xf>
    <xf numFmtId="0" fontId="12" fillId="0" borderId="4" xfId="5" applyFont="1" applyFill="1" applyBorder="1" applyAlignment="1" applyProtection="1">
      <alignment horizontal="left" vertical="center" wrapText="1" indent="1"/>
    </xf>
    <xf numFmtId="0" fontId="12" fillId="0" borderId="5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49" fontId="12" fillId="0" borderId="7" xfId="5" applyNumberFormat="1" applyFont="1" applyFill="1" applyBorder="1" applyAlignment="1" applyProtection="1">
      <alignment horizontal="left" vertical="center" wrapText="1" indent="1"/>
    </xf>
    <xf numFmtId="49" fontId="12" fillId="0" borderId="8" xfId="5" applyNumberFormat="1" applyFont="1" applyFill="1" applyBorder="1" applyAlignment="1" applyProtection="1">
      <alignment horizontal="left" vertical="center" wrapText="1" indent="1"/>
    </xf>
    <xf numFmtId="49" fontId="12" fillId="0" borderId="9" xfId="5" applyNumberFormat="1" applyFont="1" applyFill="1" applyBorder="1" applyAlignment="1" applyProtection="1">
      <alignment horizontal="left" vertical="center" wrapText="1" indent="1"/>
    </xf>
    <xf numFmtId="49" fontId="12" fillId="0" borderId="10" xfId="5" applyNumberFormat="1" applyFont="1" applyFill="1" applyBorder="1" applyAlignment="1" applyProtection="1">
      <alignment horizontal="left" vertical="center" wrapText="1" indent="1"/>
    </xf>
    <xf numFmtId="49" fontId="12" fillId="0" borderId="11" xfId="5" applyNumberFormat="1" applyFont="1" applyFill="1" applyBorder="1" applyAlignment="1" applyProtection="1">
      <alignment horizontal="left" vertical="center" wrapText="1" indent="1"/>
    </xf>
    <xf numFmtId="49" fontId="12" fillId="0" borderId="12" xfId="5" applyNumberFormat="1" applyFont="1" applyFill="1" applyBorder="1" applyAlignment="1" applyProtection="1">
      <alignment horizontal="left" vertical="center" wrapText="1" indent="1"/>
    </xf>
    <xf numFmtId="0" fontId="12" fillId="0" borderId="0" xfId="5" applyFont="1" applyFill="1" applyBorder="1" applyAlignment="1" applyProtection="1">
      <alignment horizontal="left" vertical="center" wrapText="1" indent="1"/>
    </xf>
    <xf numFmtId="0" fontId="11" fillId="0" borderId="13" xfId="5" applyFont="1" applyFill="1" applyBorder="1" applyAlignment="1" applyProtection="1">
      <alignment horizontal="left" vertical="center" wrapText="1" indent="1"/>
    </xf>
    <xf numFmtId="0" fontId="11" fillId="0" borderId="14" xfId="5" applyFont="1" applyFill="1" applyBorder="1" applyAlignment="1" applyProtection="1">
      <alignment horizontal="left" vertical="center" wrapText="1" indent="1"/>
    </xf>
    <xf numFmtId="0" fontId="11" fillId="0" borderId="15" xfId="5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8" fillId="0" borderId="14" xfId="5" applyFont="1" applyFill="1" applyBorder="1" applyAlignment="1" applyProtection="1">
      <alignment horizontal="left" vertical="center" wrapText="1" indent="1"/>
    </xf>
    <xf numFmtId="0" fontId="12" fillId="0" borderId="2" xfId="5" applyFont="1" applyFill="1" applyBorder="1" applyAlignment="1" applyProtection="1">
      <alignment horizontal="left" indent="6"/>
    </xf>
    <xf numFmtId="0" fontId="12" fillId="0" borderId="2" xfId="5" applyFont="1" applyFill="1" applyBorder="1" applyAlignment="1" applyProtection="1">
      <alignment horizontal="left" vertical="center" wrapText="1" indent="6"/>
    </xf>
    <xf numFmtId="0" fontId="12" fillId="0" borderId="6" xfId="5" applyFont="1" applyFill="1" applyBorder="1" applyAlignment="1" applyProtection="1">
      <alignment horizontal="left" vertical="center" wrapText="1" indent="6"/>
    </xf>
    <xf numFmtId="0" fontId="12" fillId="0" borderId="16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left" vertical="center" wrapText="1" indent="1"/>
    </xf>
    <xf numFmtId="0" fontId="16" fillId="0" borderId="6" xfId="0" applyFont="1" applyBorder="1" applyAlignment="1" applyProtection="1">
      <alignment horizontal="left" vertical="center" wrapText="1" indent="1"/>
    </xf>
    <xf numFmtId="0" fontId="17" fillId="0" borderId="17" xfId="0" applyFont="1" applyBorder="1" applyAlignment="1" applyProtection="1">
      <alignment horizontal="left" vertical="center" wrapText="1" indent="1"/>
    </xf>
    <xf numFmtId="164" fontId="4" fillId="0" borderId="0" xfId="5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3" xfId="0" applyNumberFormat="1" applyFont="1" applyFill="1" applyBorder="1" applyAlignment="1" applyProtection="1">
      <alignment horizontal="centerContinuous" vertical="center" wrapText="1"/>
    </xf>
    <xf numFmtId="164" fontId="5" fillId="0" borderId="14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18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21" fillId="0" borderId="18" xfId="0" applyNumberFormat="1" applyFont="1" applyFill="1" applyBorder="1" applyAlignment="1" applyProtection="1">
      <alignment horizontal="lef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11" fillId="0" borderId="15" xfId="5" applyFont="1" applyFill="1" applyBorder="1" applyAlignment="1" applyProtection="1">
      <alignment horizontal="center" vertical="center" wrapText="1"/>
    </xf>
    <xf numFmtId="0" fontId="12" fillId="0" borderId="3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0" fontId="16" fillId="0" borderId="3" xfId="0" applyFont="1" applyBorder="1" applyAlignment="1" applyProtection="1">
      <alignment horizontal="left" wrapText="1" indent="1"/>
    </xf>
    <xf numFmtId="0" fontId="16" fillId="0" borderId="2" xfId="0" applyFont="1" applyBorder="1" applyAlignment="1" applyProtection="1">
      <alignment horizontal="left" wrapText="1" indent="1"/>
    </xf>
    <xf numFmtId="0" fontId="16" fillId="0" borderId="6" xfId="0" applyFont="1" applyBorder="1" applyAlignment="1" applyProtection="1">
      <alignment horizontal="left" wrapText="1" indent="1"/>
    </xf>
    <xf numFmtId="0" fontId="17" fillId="0" borderId="13" xfId="0" applyFont="1" applyBorder="1" applyAlignment="1" applyProtection="1">
      <alignment wrapText="1"/>
    </xf>
    <xf numFmtId="0" fontId="16" fillId="0" borderId="6" xfId="0" applyFont="1" applyBorder="1" applyAlignment="1" applyProtection="1">
      <alignment wrapText="1"/>
    </xf>
    <xf numFmtId="0" fontId="16" fillId="0" borderId="9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0" fontId="17" fillId="0" borderId="14" xfId="0" applyFont="1" applyBorder="1" applyAlignment="1" applyProtection="1">
      <alignment wrapText="1"/>
    </xf>
    <xf numFmtId="0" fontId="17" fillId="0" borderId="17" xfId="0" applyFont="1" applyBorder="1" applyAlignment="1" applyProtection="1">
      <alignment wrapText="1"/>
    </xf>
    <xf numFmtId="0" fontId="17" fillId="0" borderId="22" xfId="0" applyFont="1" applyBorder="1" applyAlignment="1" applyProtection="1">
      <alignment wrapText="1"/>
    </xf>
    <xf numFmtId="0" fontId="6" fillId="0" borderId="0" xfId="5" applyFill="1" applyAlignment="1" applyProtection="1"/>
    <xf numFmtId="0" fontId="14" fillId="0" borderId="0" xfId="5" applyFont="1" applyFill="1" applyProtection="1"/>
    <xf numFmtId="0" fontId="24" fillId="0" borderId="0" xfId="3"/>
    <xf numFmtId="3" fontId="24" fillId="0" borderId="0" xfId="3" applyNumberFormat="1" applyAlignment="1">
      <alignment horizontal="right"/>
    </xf>
    <xf numFmtId="3" fontId="5" fillId="0" borderId="14" xfId="3" applyNumberFormat="1" applyFont="1" applyBorder="1" applyAlignment="1">
      <alignment horizontal="right"/>
    </xf>
    <xf numFmtId="0" fontId="11" fillId="0" borderId="23" xfId="5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</xf>
    <xf numFmtId="0" fontId="19" fillId="0" borderId="0" xfId="5" applyFont="1" applyFill="1" applyProtection="1"/>
    <xf numFmtId="0" fontId="26" fillId="0" borderId="18" xfId="5" applyFont="1" applyFill="1" applyBorder="1" applyAlignment="1" applyProtection="1">
      <alignment horizontal="center" vertical="center" wrapText="1"/>
    </xf>
    <xf numFmtId="0" fontId="26" fillId="0" borderId="24" xfId="5" applyFont="1" applyFill="1" applyBorder="1" applyAlignment="1" applyProtection="1">
      <alignment horizontal="center" vertical="center" wrapText="1"/>
    </xf>
    <xf numFmtId="0" fontId="26" fillId="0" borderId="25" xfId="5" applyFont="1" applyFill="1" applyBorder="1" applyAlignment="1" applyProtection="1">
      <alignment horizontal="center" vertical="center" wrapText="1"/>
    </xf>
    <xf numFmtId="0" fontId="18" fillId="0" borderId="26" xfId="5" applyFont="1" applyFill="1" applyBorder="1" applyAlignment="1" applyProtection="1">
      <alignment horizontal="center"/>
    </xf>
    <xf numFmtId="0" fontId="18" fillId="0" borderId="27" xfId="5" applyFont="1" applyFill="1" applyBorder="1" applyAlignment="1" applyProtection="1">
      <alignment horizontal="center"/>
    </xf>
    <xf numFmtId="0" fontId="18" fillId="0" borderId="28" xfId="5" applyFont="1" applyFill="1" applyBorder="1" applyAlignment="1" applyProtection="1">
      <alignment horizontal="center"/>
    </xf>
    <xf numFmtId="0" fontId="26" fillId="0" borderId="21" xfId="5" applyFont="1" applyFill="1" applyBorder="1" applyAlignment="1" applyProtection="1">
      <alignment horizontal="center" vertical="center" wrapText="1"/>
    </xf>
    <xf numFmtId="0" fontId="26" fillId="0" borderId="0" xfId="5" applyFont="1" applyFill="1" applyBorder="1" applyAlignment="1" applyProtection="1">
      <alignment horizontal="center" vertical="center" wrapText="1"/>
    </xf>
    <xf numFmtId="0" fontId="26" fillId="0" borderId="29" xfId="5" applyFont="1" applyFill="1" applyBorder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Continuous" vertical="center" wrapText="1"/>
    </xf>
    <xf numFmtId="164" fontId="18" fillId="0" borderId="30" xfId="0" applyNumberFormat="1" applyFont="1" applyFill="1" applyBorder="1" applyAlignment="1" applyProtection="1">
      <alignment horizontal="center" vertical="center" wrapText="1"/>
    </xf>
    <xf numFmtId="164" fontId="18" fillId="0" borderId="31" xfId="0" applyNumberFormat="1" applyFont="1" applyFill="1" applyBorder="1" applyAlignment="1" applyProtection="1">
      <alignment horizontal="center" vertical="center" wrapText="1"/>
    </xf>
    <xf numFmtId="164" fontId="23" fillId="0" borderId="14" xfId="4" applyNumberFormat="1" applyFont="1" applyFill="1" applyBorder="1" applyAlignment="1">
      <alignment horizontal="center" vertical="center" wrapText="1"/>
    </xf>
    <xf numFmtId="164" fontId="23" fillId="0" borderId="30" xfId="4" applyNumberFormat="1" applyFont="1" applyFill="1" applyBorder="1" applyAlignment="1">
      <alignment horizontal="center" vertical="center" wrapText="1"/>
    </xf>
    <xf numFmtId="164" fontId="23" fillId="0" borderId="18" xfId="4" applyNumberFormat="1" applyFont="1" applyFill="1" applyBorder="1" applyAlignment="1">
      <alignment horizontal="center" vertical="center" wrapText="1"/>
    </xf>
    <xf numFmtId="164" fontId="23" fillId="0" borderId="32" xfId="4" applyNumberFormat="1" applyFont="1" applyFill="1" applyBorder="1" applyAlignment="1">
      <alignment horizontal="center" vertical="center" wrapText="1"/>
    </xf>
    <xf numFmtId="164" fontId="23" fillId="0" borderId="33" xfId="4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36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horizontal="righ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2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64" fontId="2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Continuous" vertical="center" wrapText="1"/>
    </xf>
    <xf numFmtId="164" fontId="28" fillId="0" borderId="14" xfId="0" applyNumberFormat="1" applyFont="1" applyFill="1" applyBorder="1" applyAlignment="1" applyProtection="1">
      <alignment horizontal="centerContinuous" vertical="center" wrapText="1"/>
    </xf>
    <xf numFmtId="164" fontId="28" fillId="0" borderId="30" xfId="0" applyNumberFormat="1" applyFont="1" applyFill="1" applyBorder="1" applyAlignment="1" applyProtection="1">
      <alignment horizontal="centerContinuous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32" xfId="4" applyNumberFormat="1" applyFont="1" applyFill="1" applyBorder="1" applyAlignment="1">
      <alignment horizontal="center" vertical="center" wrapText="1"/>
    </xf>
    <xf numFmtId="164" fontId="28" fillId="0" borderId="18" xfId="4" applyNumberFormat="1" applyFont="1" applyFill="1" applyBorder="1" applyAlignment="1">
      <alignment horizontal="center" vertical="center" wrapText="1"/>
    </xf>
    <xf numFmtId="164" fontId="28" fillId="0" borderId="33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46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164" fontId="29" fillId="0" borderId="45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164" fontId="29" fillId="0" borderId="36" xfId="0" applyNumberFormat="1" applyFont="1" applyFill="1" applyBorder="1" applyAlignment="1" applyProtection="1">
      <alignment vertical="center" wrapText="1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left" vertical="center" wrapText="1" indent="1"/>
    </xf>
    <xf numFmtId="164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Fill="1" applyBorder="1" applyAlignment="1" applyProtection="1">
      <alignment horizontal="right" vertical="center" wrapText="1" indent="1"/>
    </xf>
    <xf numFmtId="164" fontId="28" fillId="0" borderId="31" xfId="0" applyNumberFormat="1" applyFont="1" applyFill="1" applyBorder="1" applyAlignment="1" applyProtection="1">
      <alignment horizontal="righ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164" fontId="30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47" xfId="0" applyNumberFormat="1" applyFont="1" applyFill="1" applyBorder="1" applyAlignment="1" applyProtection="1">
      <alignment horizontal="right" vertical="center" wrapText="1" indent="1"/>
    </xf>
    <xf numFmtId="164" fontId="28" fillId="0" borderId="32" xfId="0" applyNumberFormat="1" applyFont="1" applyFill="1" applyBorder="1" applyAlignment="1" applyProtection="1">
      <alignment horizontal="right" vertical="center" wrapText="1" indent="1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 wrapText="1"/>
    </xf>
    <xf numFmtId="164" fontId="29" fillId="0" borderId="48" xfId="0" applyNumberFormat="1" applyFont="1" applyFill="1" applyBorder="1" applyAlignment="1" applyProtection="1">
      <alignment vertical="center" wrapText="1"/>
    </xf>
    <xf numFmtId="0" fontId="5" fillId="0" borderId="14" xfId="3" applyFont="1" applyBorder="1"/>
    <xf numFmtId="0" fontId="5" fillId="0" borderId="14" xfId="3" applyFont="1" applyBorder="1" applyAlignment="1">
      <alignment horizontal="center"/>
    </xf>
    <xf numFmtId="0" fontId="31" fillId="0" borderId="38" xfId="3" applyFont="1" applyBorder="1" applyAlignment="1">
      <alignment horizontal="center" textRotation="255" wrapText="1"/>
    </xf>
    <xf numFmtId="0" fontId="32" fillId="0" borderId="3" xfId="3" applyFont="1" applyBorder="1" applyAlignment="1">
      <alignment horizontal="left" vertical="center"/>
    </xf>
    <xf numFmtId="0" fontId="5" fillId="0" borderId="8" xfId="3" applyFont="1" applyBorder="1" applyAlignment="1">
      <alignment horizontal="center" textRotation="255" wrapText="1"/>
    </xf>
    <xf numFmtId="0" fontId="32" fillId="0" borderId="2" xfId="3" applyFont="1" applyBorder="1" applyAlignment="1">
      <alignment horizontal="left" vertical="center"/>
    </xf>
    <xf numFmtId="0" fontId="31" fillId="0" borderId="8" xfId="3" applyFont="1" applyBorder="1" applyAlignment="1">
      <alignment horizontal="center" textRotation="255" wrapText="1"/>
    </xf>
    <xf numFmtId="0" fontId="31" fillId="0" borderId="2" xfId="3" applyFont="1" applyBorder="1" applyAlignment="1">
      <alignment horizontal="center" textRotation="255" wrapText="1"/>
    </xf>
    <xf numFmtId="0" fontId="5" fillId="0" borderId="2" xfId="3" applyFont="1" applyBorder="1" applyAlignment="1">
      <alignment horizontal="center" textRotation="255" wrapText="1"/>
    </xf>
    <xf numFmtId="0" fontId="24" fillId="0" borderId="3" xfId="3" applyFont="1" applyBorder="1"/>
    <xf numFmtId="3" fontId="9" fillId="0" borderId="2" xfId="3" applyNumberFormat="1" applyFont="1" applyBorder="1" applyAlignment="1">
      <alignment horizontal="right"/>
    </xf>
    <xf numFmtId="3" fontId="34" fillId="0" borderId="2" xfId="3" applyNumberFormat="1" applyFont="1" applyBorder="1"/>
    <xf numFmtId="3" fontId="9" fillId="0" borderId="3" xfId="3" applyNumberFormat="1" applyFont="1" applyBorder="1" applyAlignment="1">
      <alignment horizontal="right"/>
    </xf>
    <xf numFmtId="1" fontId="9" fillId="0" borderId="2" xfId="3" applyNumberFormat="1" applyFont="1" applyBorder="1"/>
    <xf numFmtId="1" fontId="9" fillId="0" borderId="2" xfId="3" applyNumberFormat="1" applyFont="1" applyBorder="1" applyAlignment="1">
      <alignment horizontal="left"/>
    </xf>
    <xf numFmtId="1" fontId="34" fillId="0" borderId="2" xfId="3" applyNumberFormat="1" applyFont="1" applyBorder="1"/>
    <xf numFmtId="0" fontId="2" fillId="0" borderId="46" xfId="3" applyFont="1" applyBorder="1" applyAlignment="1">
      <alignment horizontal="center"/>
    </xf>
    <xf numFmtId="3" fontId="2" fillId="2" borderId="1" xfId="3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/>
    </xf>
    <xf numFmtId="3" fontId="2" fillId="2" borderId="2" xfId="3" applyNumberFormat="1" applyFont="1" applyFill="1" applyBorder="1" applyAlignment="1">
      <alignment horizontal="right"/>
    </xf>
    <xf numFmtId="0" fontId="0" fillId="0" borderId="2" xfId="0" applyBorder="1"/>
    <xf numFmtId="164" fontId="35" fillId="0" borderId="0" xfId="0" applyNumberFormat="1" applyFont="1" applyFill="1" applyAlignment="1" applyProtection="1">
      <alignment horizontal="center" vertical="center" wrapText="1"/>
    </xf>
    <xf numFmtId="0" fontId="5" fillId="0" borderId="0" xfId="3" applyFont="1" applyBorder="1" applyAlignment="1">
      <alignment horizontal="center" textRotation="255" wrapText="1"/>
    </xf>
    <xf numFmtId="0" fontId="32" fillId="0" borderId="0" xfId="3" applyFont="1" applyBorder="1" applyAlignment="1">
      <alignment horizontal="left" vertical="center"/>
    </xf>
    <xf numFmtId="3" fontId="9" fillId="0" borderId="0" xfId="3" applyNumberFormat="1" applyFont="1" applyBorder="1" applyAlignment="1">
      <alignment horizontal="right"/>
    </xf>
    <xf numFmtId="1" fontId="9" fillId="0" borderId="0" xfId="3" applyNumberFormat="1" applyFont="1" applyBorder="1"/>
    <xf numFmtId="0" fontId="31" fillId="0" borderId="0" xfId="3" applyFont="1" applyBorder="1" applyAlignment="1">
      <alignment horizontal="center" textRotation="255" wrapText="1"/>
    </xf>
    <xf numFmtId="1" fontId="24" fillId="0" borderId="0" xfId="3" applyNumberFormat="1" applyFont="1" applyBorder="1"/>
    <xf numFmtId="3" fontId="24" fillId="0" borderId="0" xfId="3" applyNumberFormat="1" applyFont="1" applyBorder="1"/>
    <xf numFmtId="1" fontId="34" fillId="0" borderId="0" xfId="3" applyNumberFormat="1" applyFont="1" applyBorder="1"/>
    <xf numFmtId="3" fontId="34" fillId="0" borderId="0" xfId="3" applyNumberFormat="1" applyFont="1" applyBorder="1"/>
    <xf numFmtId="0" fontId="33" fillId="0" borderId="0" xfId="3" applyFont="1" applyBorder="1" applyAlignment="1">
      <alignment horizontal="center" textRotation="255" wrapText="1"/>
    </xf>
    <xf numFmtId="0" fontId="18" fillId="0" borderId="31" xfId="5" applyFont="1" applyFill="1" applyBorder="1" applyAlignment="1" applyProtection="1">
      <alignment horizontal="left" vertical="center" wrapText="1" indent="1"/>
    </xf>
    <xf numFmtId="0" fontId="11" fillId="0" borderId="23" xfId="5" applyFont="1" applyFill="1" applyBorder="1" applyAlignment="1" applyProtection="1">
      <alignment vertical="center" wrapText="1"/>
    </xf>
    <xf numFmtId="0" fontId="11" fillId="0" borderId="31" xfId="5" applyFont="1" applyFill="1" applyBorder="1" applyAlignment="1" applyProtection="1">
      <alignment vertical="center" wrapText="1"/>
    </xf>
    <xf numFmtId="0" fontId="15" fillId="0" borderId="49" xfId="0" applyFont="1" applyBorder="1" applyAlignment="1" applyProtection="1">
      <alignment horizontal="left" vertical="center" wrapText="1" indent="1"/>
    </xf>
    <xf numFmtId="0" fontId="17" fillId="0" borderId="31" xfId="0" applyFont="1" applyBorder="1" applyAlignment="1" applyProtection="1">
      <alignment horizontal="left" vertical="center" wrapText="1" indent="1"/>
    </xf>
    <xf numFmtId="0" fontId="11" fillId="0" borderId="31" xfId="5" applyFont="1" applyFill="1" applyBorder="1" applyAlignment="1" applyProtection="1">
      <alignment horizontal="left" vertical="center" wrapText="1" indent="1"/>
    </xf>
    <xf numFmtId="3" fontId="11" fillId="0" borderId="18" xfId="5" applyNumberFormat="1" applyFont="1" applyFill="1" applyBorder="1" applyAlignment="1" applyProtection="1">
      <alignment vertical="center" wrapText="1"/>
    </xf>
    <xf numFmtId="3" fontId="18" fillId="0" borderId="33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/>
    <xf numFmtId="3" fontId="12" fillId="0" borderId="47" xfId="5" applyNumberFormat="1" applyFont="1" applyFill="1" applyBorder="1" applyAlignment="1" applyProtection="1"/>
    <xf numFmtId="3" fontId="12" fillId="0" borderId="35" xfId="5" applyNumberFormat="1" applyFont="1" applyFill="1" applyBorder="1" applyAlignment="1" applyProtection="1">
      <alignment vertical="center" wrapText="1"/>
      <protection locked="0"/>
    </xf>
    <xf numFmtId="3" fontId="12" fillId="0" borderId="3" xfId="5" applyNumberFormat="1" applyFont="1" applyFill="1" applyBorder="1" applyAlignment="1" applyProtection="1"/>
    <xf numFmtId="3" fontId="12" fillId="0" borderId="37" xfId="5" applyNumberFormat="1" applyFont="1" applyFill="1" applyBorder="1" applyAlignment="1" applyProtection="1">
      <alignment vertical="center" wrapText="1"/>
      <protection locked="0"/>
    </xf>
    <xf numFmtId="3" fontId="12" fillId="0" borderId="2" xfId="5" applyNumberFormat="1" applyFont="1" applyFill="1" applyBorder="1" applyAlignment="1" applyProtection="1"/>
    <xf numFmtId="3" fontId="9" fillId="0" borderId="6" xfId="5" applyNumberFormat="1" applyFont="1" applyFill="1" applyBorder="1" applyAlignment="1" applyProtection="1"/>
    <xf numFmtId="3" fontId="12" fillId="0" borderId="6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</xf>
    <xf numFmtId="3" fontId="18" fillId="0" borderId="13" xfId="5" applyNumberFormat="1" applyFont="1" applyFill="1" applyBorder="1" applyAlignment="1" applyProtection="1"/>
    <xf numFmtId="3" fontId="18" fillId="0" borderId="14" xfId="5" applyNumberFormat="1" applyFont="1" applyFill="1" applyBorder="1" applyAlignment="1" applyProtection="1"/>
    <xf numFmtId="3" fontId="12" fillId="0" borderId="46" xfId="5" applyNumberFormat="1" applyFont="1" applyFill="1" applyBorder="1" applyAlignment="1" applyProtection="1"/>
    <xf numFmtId="3" fontId="9" fillId="0" borderId="3" xfId="5" applyNumberFormat="1" applyFont="1" applyFill="1" applyBorder="1" applyAlignment="1" applyProtection="1"/>
    <xf numFmtId="3" fontId="9" fillId="0" borderId="2" xfId="5" applyNumberFormat="1" applyFont="1" applyFill="1" applyBorder="1" applyAlignment="1" applyProtection="1"/>
    <xf numFmtId="3" fontId="12" fillId="0" borderId="41" xfId="5" applyNumberFormat="1" applyFont="1" applyFill="1" applyBorder="1" applyAlignment="1" applyProtection="1">
      <alignment vertical="center" wrapText="1"/>
      <protection locked="0"/>
    </xf>
    <xf numFmtId="3" fontId="9" fillId="0" borderId="13" xfId="5" applyNumberFormat="1" applyFont="1" applyFill="1" applyBorder="1" applyAlignment="1" applyProtection="1"/>
    <xf numFmtId="3" fontId="12" fillId="0" borderId="14" xfId="5" applyNumberFormat="1" applyFont="1" applyFill="1" applyBorder="1" applyAlignment="1" applyProtection="1"/>
    <xf numFmtId="3" fontId="18" fillId="0" borderId="18" xfId="5" applyNumberFormat="1" applyFont="1" applyFill="1" applyBorder="1" applyAlignment="1" applyProtection="1">
      <alignment vertical="center" wrapText="1"/>
    </xf>
    <xf numFmtId="3" fontId="18" fillId="0" borderId="32" xfId="5" applyNumberFormat="1" applyFont="1" applyFill="1" applyBorder="1" applyAlignment="1" applyProtection="1">
      <alignment vertical="center" wrapText="1"/>
    </xf>
    <xf numFmtId="3" fontId="12" fillId="0" borderId="35" xfId="5" applyNumberFormat="1" applyFont="1" applyFill="1" applyBorder="1" applyAlignment="1" applyProtection="1">
      <alignment vertical="center" wrapText="1"/>
    </xf>
    <xf numFmtId="3" fontId="11" fillId="0" borderId="32" xfId="5" applyNumberFormat="1" applyFont="1" applyFill="1" applyBorder="1" applyAlignment="1" applyProtection="1">
      <alignment vertical="center" wrapText="1"/>
    </xf>
    <xf numFmtId="3" fontId="19" fillId="0" borderId="37" xfId="5" applyNumberFormat="1" applyFont="1" applyFill="1" applyBorder="1" applyAlignment="1" applyProtection="1">
      <alignment vertical="center" wrapText="1"/>
      <protection locked="0"/>
    </xf>
    <xf numFmtId="3" fontId="19" fillId="0" borderId="41" xfId="5" applyNumberFormat="1" applyFont="1" applyFill="1" applyBorder="1" applyAlignment="1" applyProtection="1">
      <alignment vertical="center" wrapText="1"/>
      <protection locked="0"/>
    </xf>
    <xf numFmtId="3" fontId="19" fillId="0" borderId="35" xfId="5" applyNumberFormat="1" applyFont="1" applyFill="1" applyBorder="1" applyAlignment="1" applyProtection="1">
      <alignment vertical="center" wrapText="1"/>
      <protection locked="0"/>
    </xf>
    <xf numFmtId="3" fontId="18" fillId="0" borderId="31" xfId="5" applyNumberFormat="1" applyFont="1" applyFill="1" applyBorder="1" applyAlignment="1" applyProtection="1">
      <alignment vertical="center" wrapText="1"/>
    </xf>
    <xf numFmtId="3" fontId="18" fillId="0" borderId="47" xfId="5" applyNumberFormat="1" applyFont="1" applyFill="1" applyBorder="1" applyAlignment="1" applyProtection="1">
      <alignment vertical="center" wrapText="1"/>
    </xf>
    <xf numFmtId="3" fontId="11" fillId="0" borderId="33" xfId="5" applyNumberFormat="1" applyFont="1" applyFill="1" applyBorder="1" applyAlignment="1" applyProtection="1">
      <alignment vertical="center" wrapText="1"/>
    </xf>
    <xf numFmtId="3" fontId="12" fillId="0" borderId="18" xfId="5" applyNumberFormat="1" applyFont="1" applyFill="1" applyBorder="1" applyAlignment="1" applyProtection="1"/>
    <xf numFmtId="3" fontId="12" fillId="0" borderId="13" xfId="5" applyNumberFormat="1" applyFont="1" applyFill="1" applyBorder="1" applyAlignment="1" applyProtection="1"/>
    <xf numFmtId="3" fontId="11" fillId="0" borderId="31" xfId="5" applyNumberFormat="1" applyFont="1" applyFill="1" applyBorder="1" applyAlignment="1" applyProtection="1">
      <alignment vertical="center" wrapText="1"/>
      <protection locked="0"/>
    </xf>
    <xf numFmtId="3" fontId="12" fillId="0" borderId="50" xfId="5" applyNumberFormat="1" applyFont="1" applyFill="1" applyBorder="1" applyAlignment="1" applyProtection="1"/>
    <xf numFmtId="3" fontId="12" fillId="0" borderId="51" xfId="5" applyNumberFormat="1" applyFont="1" applyFill="1" applyBorder="1" applyAlignment="1" applyProtection="1"/>
    <xf numFmtId="3" fontId="19" fillId="0" borderId="9" xfId="5" applyNumberFormat="1" applyFont="1" applyFill="1" applyBorder="1" applyAlignment="1" applyProtection="1"/>
    <xf numFmtId="3" fontId="19" fillId="0" borderId="3" xfId="5" applyNumberFormat="1" applyFont="1" applyFill="1" applyBorder="1" applyAlignment="1" applyProtection="1"/>
    <xf numFmtId="3" fontId="19" fillId="0" borderId="45" xfId="5" applyNumberFormat="1" applyFont="1" applyFill="1" applyBorder="1" applyAlignment="1" applyProtection="1"/>
    <xf numFmtId="3" fontId="19" fillId="0" borderId="8" xfId="5" applyNumberFormat="1" applyFont="1" applyFill="1" applyBorder="1" applyAlignment="1" applyProtection="1"/>
    <xf numFmtId="3" fontId="19" fillId="0" borderId="2" xfId="5" applyNumberFormat="1" applyFont="1" applyFill="1" applyBorder="1" applyAlignment="1" applyProtection="1"/>
    <xf numFmtId="3" fontId="19" fillId="0" borderId="36" xfId="5" applyNumberFormat="1" applyFont="1" applyFill="1" applyBorder="1" applyAlignment="1" applyProtection="1"/>
    <xf numFmtId="3" fontId="19" fillId="0" borderId="16" xfId="5" applyNumberFormat="1" applyFont="1" applyFill="1" applyBorder="1" applyAlignment="1" applyProtection="1"/>
    <xf numFmtId="3" fontId="19" fillId="0" borderId="48" xfId="5" applyNumberFormat="1" applyFont="1" applyFill="1" applyBorder="1" applyAlignment="1" applyProtection="1"/>
    <xf numFmtId="3" fontId="19" fillId="0" borderId="6" xfId="5" applyNumberFormat="1" applyFont="1" applyFill="1" applyBorder="1" applyAlignment="1" applyProtection="1"/>
    <xf numFmtId="3" fontId="19" fillId="0" borderId="44" xfId="5" applyNumberFormat="1" applyFont="1" applyFill="1" applyBorder="1" applyAlignment="1" applyProtection="1"/>
    <xf numFmtId="3" fontId="19" fillId="0" borderId="14" xfId="5" applyNumberFormat="1" applyFont="1" applyFill="1" applyBorder="1" applyAlignment="1" applyProtection="1"/>
    <xf numFmtId="3" fontId="19" fillId="0" borderId="46" xfId="5" applyNumberFormat="1" applyFont="1" applyFill="1" applyBorder="1" applyAlignment="1" applyProtection="1"/>
    <xf numFmtId="3" fontId="19" fillId="0" borderId="18" xfId="5" applyNumberFormat="1" applyFont="1" applyFill="1" applyBorder="1" applyAlignment="1" applyProtection="1"/>
    <xf numFmtId="3" fontId="36" fillId="0" borderId="47" xfId="5" applyNumberFormat="1" applyFont="1" applyFill="1" applyBorder="1" applyAlignment="1" applyProtection="1"/>
    <xf numFmtId="3" fontId="11" fillId="0" borderId="47" xfId="5" applyNumberFormat="1" applyFont="1" applyFill="1" applyBorder="1" applyAlignment="1" applyProtection="1">
      <alignment vertical="center" wrapText="1"/>
    </xf>
    <xf numFmtId="3" fontId="12" fillId="0" borderId="52" xfId="5" applyNumberFormat="1" applyFont="1" applyFill="1" applyBorder="1" applyAlignment="1" applyProtection="1">
      <alignment vertical="center" wrapText="1"/>
      <protection locked="0"/>
    </xf>
    <xf numFmtId="3" fontId="12" fillId="0" borderId="39" xfId="5" applyNumberFormat="1" applyFont="1" applyFill="1" applyBorder="1" applyAlignment="1" applyProtection="1">
      <alignment vertical="center" wrapText="1"/>
      <protection locked="0"/>
    </xf>
    <xf numFmtId="3" fontId="12" fillId="0" borderId="53" xfId="5" applyNumberFormat="1" applyFont="1" applyFill="1" applyBorder="1" applyAlignment="1" applyProtection="1">
      <alignment vertical="center" wrapText="1"/>
      <protection locked="0"/>
    </xf>
    <xf numFmtId="3" fontId="19" fillId="0" borderId="12" xfId="5" applyNumberFormat="1" applyFont="1" applyFill="1" applyBorder="1" applyAlignment="1" applyProtection="1"/>
    <xf numFmtId="3" fontId="12" fillId="0" borderId="54" xfId="5" applyNumberFormat="1" applyFont="1" applyFill="1" applyBorder="1" applyAlignment="1" applyProtection="1">
      <alignment vertical="center" wrapText="1"/>
      <protection locked="0"/>
    </xf>
    <xf numFmtId="3" fontId="19" fillId="0" borderId="10" xfId="5" applyNumberFormat="1" applyFont="1" applyFill="1" applyBorder="1" applyAlignment="1" applyProtection="1"/>
    <xf numFmtId="3" fontId="19" fillId="0" borderId="13" xfId="5" applyNumberFormat="1" applyFont="1" applyFill="1" applyBorder="1" applyAlignment="1" applyProtection="1"/>
    <xf numFmtId="3" fontId="18" fillId="0" borderId="33" xfId="5" applyNumberFormat="1" applyFont="1" applyFill="1" applyBorder="1" applyAlignment="1" applyProtection="1">
      <alignment vertical="center" wrapText="1"/>
    </xf>
    <xf numFmtId="3" fontId="17" fillId="0" borderId="33" xfId="0" applyNumberFormat="1" applyFont="1" applyBorder="1" applyAlignment="1" applyProtection="1">
      <alignment vertical="center" wrapText="1"/>
    </xf>
    <xf numFmtId="3" fontId="15" fillId="0" borderId="31" xfId="0" quotePrefix="1" applyNumberFormat="1" applyFont="1" applyBorder="1" applyAlignment="1" applyProtection="1">
      <alignment vertical="center" wrapText="1"/>
    </xf>
    <xf numFmtId="3" fontId="15" fillId="0" borderId="18" xfId="0" quotePrefix="1" applyNumberFormat="1" applyFont="1" applyBorder="1" applyAlignment="1" applyProtection="1">
      <alignment vertical="center" wrapText="1"/>
    </xf>
    <xf numFmtId="3" fontId="15" fillId="0" borderId="32" xfId="0" quotePrefix="1" applyNumberFormat="1" applyFont="1" applyBorder="1" applyAlignment="1" applyProtection="1">
      <alignment vertical="center" wrapText="1"/>
    </xf>
    <xf numFmtId="164" fontId="18" fillId="0" borderId="46" xfId="0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3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left" vertical="center" wrapText="1" indent="1"/>
    </xf>
    <xf numFmtId="164" fontId="29" fillId="0" borderId="5" xfId="0" applyNumberFormat="1" applyFont="1" applyFill="1" applyBorder="1" applyAlignment="1" applyProtection="1">
      <alignment horizontal="left" vertical="center" wrapText="1" indent="1"/>
    </xf>
    <xf numFmtId="164" fontId="29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11" xfId="0" applyNumberFormat="1" applyFont="1" applyFill="1" applyBorder="1" applyAlignment="1" applyProtection="1">
      <alignment horizontal="left" vertical="center" wrapText="1" indent="1"/>
    </xf>
    <xf numFmtId="164" fontId="2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vertical="center" wrapText="1"/>
    </xf>
    <xf numFmtId="164" fontId="29" fillId="0" borderId="6" xfId="0" applyNumberFormat="1" applyFont="1" applyFill="1" applyBorder="1" applyAlignment="1" applyProtection="1">
      <alignment vertical="center" wrapText="1"/>
    </xf>
    <xf numFmtId="164" fontId="29" fillId="0" borderId="44" xfId="0" applyNumberFormat="1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9" fillId="0" borderId="32" xfId="0" applyNumberFormat="1" applyFont="1" applyFill="1" applyBorder="1" applyAlignment="1" applyProtection="1">
      <alignment vertical="center" wrapText="1"/>
    </xf>
    <xf numFmtId="1" fontId="9" fillId="0" borderId="3" xfId="3" applyNumberFormat="1" applyFont="1" applyBorder="1" applyAlignment="1">
      <alignment horizontal="left"/>
    </xf>
    <xf numFmtId="1" fontId="34" fillId="0" borderId="2" xfId="3" applyNumberFormat="1" applyFont="1" applyBorder="1" applyAlignment="1">
      <alignment horizontal="left"/>
    </xf>
    <xf numFmtId="49" fontId="9" fillId="0" borderId="2" xfId="3" applyNumberFormat="1" applyFont="1" applyBorder="1" applyAlignment="1"/>
    <xf numFmtId="49" fontId="34" fillId="0" borderId="2" xfId="3" applyNumberFormat="1" applyFont="1" applyBorder="1"/>
    <xf numFmtId="3" fontId="10" fillId="0" borderId="13" xfId="5" applyNumberFormat="1" applyFont="1" applyFill="1" applyBorder="1" applyAlignment="1" applyProtection="1"/>
    <xf numFmtId="3" fontId="6" fillId="0" borderId="0" xfId="5" applyNumberFormat="1" applyFill="1" applyProtection="1"/>
    <xf numFmtId="0" fontId="21" fillId="0" borderId="0" xfId="0" applyFont="1"/>
    <xf numFmtId="0" fontId="32" fillId="0" borderId="1" xfId="3" applyFont="1" applyFill="1" applyBorder="1" applyAlignment="1">
      <alignment horizontal="left" vertical="center"/>
    </xf>
    <xf numFmtId="164" fontId="22" fillId="0" borderId="25" xfId="5" applyNumberFormat="1" applyFont="1" applyFill="1" applyBorder="1" applyAlignment="1" applyProtection="1">
      <alignment horizontal="left"/>
    </xf>
    <xf numFmtId="0" fontId="14" fillId="0" borderId="0" xfId="5" applyFont="1" applyFill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center" vertical="center"/>
    </xf>
    <xf numFmtId="0" fontId="5" fillId="0" borderId="27" xfId="5" applyFont="1" applyFill="1" applyBorder="1" applyAlignment="1" applyProtection="1">
      <alignment horizontal="center" vertical="center" wrapText="1"/>
    </xf>
    <xf numFmtId="0" fontId="5" fillId="0" borderId="25" xfId="5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/>
    </xf>
    <xf numFmtId="164" fontId="22" fillId="0" borderId="25" xfId="5" applyNumberFormat="1" applyFont="1" applyFill="1" applyBorder="1" applyAlignment="1" applyProtection="1">
      <alignment horizontal="left" vertical="center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37" fillId="0" borderId="27" xfId="0" applyNumberFormat="1" applyFont="1" applyFill="1" applyBorder="1" applyAlignment="1" applyProtection="1">
      <alignment horizontal="center" vertical="center" wrapText="1"/>
    </xf>
    <xf numFmtId="164" fontId="37" fillId="0" borderId="0" xfId="0" applyNumberFormat="1" applyFont="1" applyFill="1" applyBorder="1" applyAlignment="1" applyProtection="1">
      <alignment horizontal="center" vertical="center" wrapText="1"/>
    </xf>
    <xf numFmtId="164" fontId="5" fillId="0" borderId="33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center" vertical="center"/>
    </xf>
    <xf numFmtId="164" fontId="28" fillId="0" borderId="50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8" fillId="0" borderId="28" xfId="0" applyNumberFormat="1" applyFont="1" applyFill="1" applyBorder="1" applyAlignment="1" applyProtection="1">
      <alignment horizontal="center" vertical="center" wrapText="1"/>
    </xf>
    <xf numFmtId="164" fontId="35" fillId="0" borderId="25" xfId="0" applyNumberFormat="1" applyFont="1" applyFill="1" applyBorder="1" applyAlignment="1" applyProtection="1">
      <alignment horizontal="center" vertical="center" wrapText="1"/>
    </xf>
    <xf numFmtId="0" fontId="5" fillId="0" borderId="31" xfId="3" applyFont="1" applyBorder="1" applyAlignment="1">
      <alignment horizontal="center" vertical="center"/>
    </xf>
    <xf numFmtId="0" fontId="5" fillId="0" borderId="47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left"/>
    </xf>
    <xf numFmtId="0" fontId="5" fillId="2" borderId="40" xfId="3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5" fillId="0" borderId="15" xfId="3" applyFont="1" applyBorder="1" applyAlignment="1">
      <alignment horizontal="center" textRotation="255" wrapText="1"/>
    </xf>
    <xf numFmtId="0" fontId="5" fillId="0" borderId="17" xfId="3" applyFont="1" applyBorder="1" applyAlignment="1">
      <alignment horizontal="center" textRotation="255" wrapText="1"/>
    </xf>
    <xf numFmtId="0" fontId="5" fillId="0" borderId="58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/>
    </xf>
    <xf numFmtId="0" fontId="5" fillId="0" borderId="30" xfId="3" applyFont="1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47"/>
  <sheetViews>
    <sheetView tabSelected="1" view="pageLayout" topLeftCell="B31" zoomScaleNormal="120" zoomScaleSheetLayoutView="100" workbookViewId="0">
      <selection activeCell="C2" sqref="C2"/>
    </sheetView>
  </sheetViews>
  <sheetFormatPr defaultRowHeight="15.75"/>
  <cols>
    <col min="1" max="1" width="9.5" style="47" customWidth="1"/>
    <col min="2" max="2" width="63.6640625" style="47" customWidth="1"/>
    <col min="3" max="3" width="11.33203125" style="48" customWidth="1"/>
    <col min="4" max="4" width="9" style="51" customWidth="1"/>
    <col min="5" max="9" width="9.33203125" style="51"/>
    <col min="10" max="10" width="9.83203125" style="51" bestFit="1" customWidth="1"/>
    <col min="11" max="16384" width="9.33203125" style="51"/>
  </cols>
  <sheetData>
    <row r="1" spans="1:6" ht="15.95" customHeight="1">
      <c r="A1" s="320" t="s">
        <v>1</v>
      </c>
      <c r="B1" s="320"/>
      <c r="C1" s="320"/>
    </row>
    <row r="2" spans="1:6" ht="16.5" customHeight="1" thickBot="1">
      <c r="A2" s="327" t="s">
        <v>77</v>
      </c>
      <c r="B2" s="327"/>
      <c r="C2" s="72"/>
      <c r="F2" s="73" t="s">
        <v>113</v>
      </c>
    </row>
    <row r="3" spans="1:6" ht="19.5" customHeight="1" thickBot="1">
      <c r="A3" s="321" t="s">
        <v>42</v>
      </c>
      <c r="B3" s="321" t="s">
        <v>2</v>
      </c>
      <c r="C3" s="323" t="s">
        <v>334</v>
      </c>
      <c r="D3" s="324"/>
      <c r="E3" s="324"/>
      <c r="F3" s="325"/>
    </row>
    <row r="4" spans="1:6" ht="27.75" customHeight="1" thickBot="1">
      <c r="A4" s="322"/>
      <c r="B4" s="322"/>
      <c r="C4" s="74" t="s">
        <v>330</v>
      </c>
      <c r="D4" s="75" t="s">
        <v>335</v>
      </c>
      <c r="E4" s="76" t="s">
        <v>377</v>
      </c>
      <c r="F4" s="74" t="s">
        <v>336</v>
      </c>
    </row>
    <row r="5" spans="1:6" s="52" customFormat="1" ht="12" customHeight="1" thickBot="1">
      <c r="A5" s="49">
        <v>1</v>
      </c>
      <c r="B5" s="70">
        <v>2</v>
      </c>
      <c r="C5" s="71">
        <v>3</v>
      </c>
      <c r="D5" s="77">
        <v>4</v>
      </c>
      <c r="E5" s="78">
        <v>5</v>
      </c>
      <c r="F5" s="79">
        <v>6</v>
      </c>
    </row>
    <row r="6" spans="1:6" s="53" customFormat="1" ht="12" customHeight="1" thickBot="1">
      <c r="A6" s="16" t="s">
        <v>3</v>
      </c>
      <c r="B6" s="219" t="s">
        <v>134</v>
      </c>
      <c r="C6" s="220">
        <v>64876</v>
      </c>
      <c r="D6" s="221">
        <v>84780</v>
      </c>
      <c r="E6" s="222">
        <f>SUM(E7:E12)</f>
        <v>85436</v>
      </c>
      <c r="F6" s="223">
        <f>SUM(F7:F12)</f>
        <v>0</v>
      </c>
    </row>
    <row r="7" spans="1:6" s="53" customFormat="1" ht="12" customHeight="1">
      <c r="A7" s="11" t="s">
        <v>54</v>
      </c>
      <c r="B7" s="54" t="s">
        <v>135</v>
      </c>
      <c r="C7" s="224">
        <v>13651</v>
      </c>
      <c r="D7" s="225">
        <v>13673</v>
      </c>
      <c r="E7" s="225">
        <v>13673</v>
      </c>
      <c r="F7" s="225"/>
    </row>
    <row r="8" spans="1:6" s="53" customFormat="1" ht="12" customHeight="1">
      <c r="A8" s="10" t="s">
        <v>55</v>
      </c>
      <c r="B8" s="55" t="s">
        <v>136</v>
      </c>
      <c r="C8" s="226">
        <v>17569</v>
      </c>
      <c r="D8" s="227">
        <v>17569</v>
      </c>
      <c r="E8" s="227">
        <v>17569</v>
      </c>
      <c r="F8" s="227"/>
    </row>
    <row r="9" spans="1:6" s="53" customFormat="1" ht="12" customHeight="1">
      <c r="A9" s="10" t="s">
        <v>56</v>
      </c>
      <c r="B9" s="55" t="s">
        <v>137</v>
      </c>
      <c r="C9" s="226">
        <v>32448</v>
      </c>
      <c r="D9" s="227">
        <v>35440</v>
      </c>
      <c r="E9" s="227">
        <v>35985</v>
      </c>
      <c r="F9" s="227"/>
    </row>
    <row r="10" spans="1:6" s="53" customFormat="1" ht="12" customHeight="1">
      <c r="A10" s="10" t="s">
        <v>57</v>
      </c>
      <c r="B10" s="55" t="s">
        <v>138</v>
      </c>
      <c r="C10" s="226">
        <v>1208</v>
      </c>
      <c r="D10" s="227">
        <v>1208</v>
      </c>
      <c r="E10" s="227">
        <v>1208</v>
      </c>
      <c r="F10" s="227"/>
    </row>
    <row r="11" spans="1:6" s="53" customFormat="1" ht="12" customHeight="1">
      <c r="A11" s="10" t="s">
        <v>74</v>
      </c>
      <c r="B11" s="55" t="s">
        <v>139</v>
      </c>
      <c r="C11" s="226"/>
      <c r="D11" s="227">
        <v>16890</v>
      </c>
      <c r="E11" s="227">
        <v>17001</v>
      </c>
      <c r="F11" s="227"/>
    </row>
    <row r="12" spans="1:6" s="53" customFormat="1" ht="12" customHeight="1" thickBot="1">
      <c r="A12" s="12" t="s">
        <v>58</v>
      </c>
      <c r="B12" s="56" t="s">
        <v>140</v>
      </c>
      <c r="C12" s="226"/>
      <c r="D12" s="228"/>
      <c r="E12" s="229"/>
      <c r="F12" s="229"/>
    </row>
    <row r="13" spans="1:6" s="53" customFormat="1" ht="12" customHeight="1" thickBot="1">
      <c r="A13" s="16" t="s">
        <v>4</v>
      </c>
      <c r="B13" s="27" t="s">
        <v>141</v>
      </c>
      <c r="C13" s="230">
        <f>SUM(C14:C18)</f>
        <v>35882</v>
      </c>
      <c r="D13" s="231">
        <f>SUM(D14:D18)</f>
        <v>35882</v>
      </c>
      <c r="E13" s="232">
        <f>SUM(E14:E18)</f>
        <v>62561</v>
      </c>
      <c r="F13" s="233">
        <f>SUM(F14:F18)</f>
        <v>0</v>
      </c>
    </row>
    <row r="14" spans="1:6" s="53" customFormat="1" ht="12" customHeight="1">
      <c r="A14" s="11" t="s">
        <v>60</v>
      </c>
      <c r="B14" s="54" t="s">
        <v>142</v>
      </c>
      <c r="C14" s="224"/>
      <c r="D14" s="234"/>
      <c r="E14" s="225"/>
      <c r="F14" s="225"/>
    </row>
    <row r="15" spans="1:6" s="53" customFormat="1" ht="12" customHeight="1">
      <c r="A15" s="10" t="s">
        <v>61</v>
      </c>
      <c r="B15" s="55" t="s">
        <v>143</v>
      </c>
      <c r="C15" s="226"/>
      <c r="D15" s="235"/>
      <c r="E15" s="227"/>
      <c r="F15" s="227"/>
    </row>
    <row r="16" spans="1:6" s="53" customFormat="1" ht="12" customHeight="1">
      <c r="A16" s="10" t="s">
        <v>62</v>
      </c>
      <c r="B16" s="55" t="s">
        <v>316</v>
      </c>
      <c r="C16" s="226"/>
      <c r="D16" s="235"/>
      <c r="E16" s="227"/>
      <c r="F16" s="227"/>
    </row>
    <row r="17" spans="1:6" s="53" customFormat="1" ht="12" customHeight="1">
      <c r="A17" s="10" t="s">
        <v>63</v>
      </c>
      <c r="B17" s="55" t="s">
        <v>317</v>
      </c>
      <c r="C17" s="226"/>
      <c r="D17" s="235"/>
      <c r="E17" s="227"/>
      <c r="F17" s="227"/>
    </row>
    <row r="18" spans="1:6" s="53" customFormat="1" ht="12" customHeight="1">
      <c r="A18" s="10" t="s">
        <v>64</v>
      </c>
      <c r="B18" s="55" t="s">
        <v>144</v>
      </c>
      <c r="C18" s="226">
        <v>35882</v>
      </c>
      <c r="D18" s="227">
        <v>35882</v>
      </c>
      <c r="E18" s="227">
        <v>62561</v>
      </c>
      <c r="F18" s="227"/>
    </row>
    <row r="19" spans="1:6" s="53" customFormat="1" ht="12" customHeight="1" thickBot="1">
      <c r="A19" s="12" t="s">
        <v>70</v>
      </c>
      <c r="B19" s="56" t="s">
        <v>145</v>
      </c>
      <c r="C19" s="236">
        <v>11750</v>
      </c>
      <c r="D19" s="228">
        <v>11750</v>
      </c>
      <c r="E19" s="229">
        <v>20499</v>
      </c>
      <c r="F19" s="229"/>
    </row>
    <row r="20" spans="1:6" s="53" customFormat="1" ht="12" customHeight="1" thickBot="1">
      <c r="A20" s="16" t="s">
        <v>5</v>
      </c>
      <c r="B20" s="17" t="s">
        <v>146</v>
      </c>
      <c r="C20" s="230">
        <f>SUM(C21:C25)</f>
        <v>0</v>
      </c>
      <c r="D20" s="314">
        <f>SUM(D21:D25)</f>
        <v>0</v>
      </c>
      <c r="E20" s="238">
        <f>SUM(E21:E25)</f>
        <v>2777</v>
      </c>
      <c r="F20" s="233">
        <f>SUM(F21:F25)</f>
        <v>0</v>
      </c>
    </row>
    <row r="21" spans="1:6" s="53" customFormat="1" ht="12" customHeight="1">
      <c r="A21" s="11" t="s">
        <v>43</v>
      </c>
      <c r="B21" s="54" t="s">
        <v>147</v>
      </c>
      <c r="C21" s="224"/>
      <c r="D21" s="234"/>
      <c r="E21" s="225"/>
      <c r="F21" s="225"/>
    </row>
    <row r="22" spans="1:6" s="53" customFormat="1" ht="12" customHeight="1">
      <c r="A22" s="10" t="s">
        <v>44</v>
      </c>
      <c r="B22" s="55" t="s">
        <v>148</v>
      </c>
      <c r="C22" s="226"/>
      <c r="D22" s="235"/>
      <c r="E22" s="227"/>
      <c r="F22" s="227"/>
    </row>
    <row r="23" spans="1:6" s="53" customFormat="1" ht="12" customHeight="1">
      <c r="A23" s="10" t="s">
        <v>45</v>
      </c>
      <c r="B23" s="55" t="s">
        <v>318</v>
      </c>
      <c r="C23" s="226"/>
      <c r="D23" s="235"/>
      <c r="E23" s="227"/>
      <c r="F23" s="227"/>
    </row>
    <row r="24" spans="1:6" s="53" customFormat="1" ht="12" customHeight="1">
      <c r="A24" s="10" t="s">
        <v>46</v>
      </c>
      <c r="B24" s="55" t="s">
        <v>319</v>
      </c>
      <c r="C24" s="226"/>
      <c r="D24" s="235"/>
      <c r="E24" s="227"/>
      <c r="F24" s="227"/>
    </row>
    <row r="25" spans="1:6" s="53" customFormat="1" ht="12" customHeight="1">
      <c r="A25" s="10" t="s">
        <v>85</v>
      </c>
      <c r="B25" s="55" t="s">
        <v>149</v>
      </c>
      <c r="C25" s="226"/>
      <c r="D25" s="235"/>
      <c r="E25" s="227">
        <v>2777</v>
      </c>
      <c r="F25" s="227"/>
    </row>
    <row r="26" spans="1:6" s="53" customFormat="1" ht="12" customHeight="1" thickBot="1">
      <c r="A26" s="12" t="s">
        <v>86</v>
      </c>
      <c r="B26" s="56" t="s">
        <v>150</v>
      </c>
      <c r="C26" s="236"/>
      <c r="D26" s="228"/>
      <c r="E26" s="229">
        <v>2777</v>
      </c>
      <c r="F26" s="229"/>
    </row>
    <row r="27" spans="1:6" s="53" customFormat="1" ht="12" customHeight="1" thickBot="1">
      <c r="A27" s="16" t="s">
        <v>87</v>
      </c>
      <c r="B27" s="219" t="s">
        <v>151</v>
      </c>
      <c r="C27" s="239">
        <f>SUM(C28,C31,C32,C33)</f>
        <v>9580</v>
      </c>
      <c r="D27" s="240">
        <f>SUM(D28,D33,D32,D31)</f>
        <v>9580</v>
      </c>
      <c r="E27" s="239">
        <f>SUM(E28,E33,E32,E31)</f>
        <v>9580</v>
      </c>
      <c r="F27" s="223">
        <f>SUM(F33,F32,F31,F28)</f>
        <v>0</v>
      </c>
    </row>
    <row r="28" spans="1:6" s="53" customFormat="1" ht="12" customHeight="1">
      <c r="A28" s="11" t="s">
        <v>152</v>
      </c>
      <c r="B28" s="54" t="s">
        <v>158</v>
      </c>
      <c r="C28" s="241">
        <v>7100</v>
      </c>
      <c r="D28" s="225">
        <v>7100</v>
      </c>
      <c r="E28" s="225">
        <v>7100</v>
      </c>
      <c r="F28" s="225"/>
    </row>
    <row r="29" spans="1:6" s="53" customFormat="1" ht="12" customHeight="1">
      <c r="A29" s="10" t="s">
        <v>153</v>
      </c>
      <c r="B29" s="55" t="s">
        <v>159</v>
      </c>
      <c r="C29" s="226">
        <v>2000</v>
      </c>
      <c r="D29" s="227">
        <v>2000</v>
      </c>
      <c r="E29" s="227">
        <v>2000</v>
      </c>
      <c r="F29" s="227"/>
    </row>
    <row r="30" spans="1:6" s="53" customFormat="1" ht="12" customHeight="1">
      <c r="A30" s="10" t="s">
        <v>154</v>
      </c>
      <c r="B30" s="55" t="s">
        <v>342</v>
      </c>
      <c r="C30" s="226">
        <v>5100</v>
      </c>
      <c r="D30" s="227">
        <v>5100</v>
      </c>
      <c r="E30" s="227">
        <v>5100</v>
      </c>
      <c r="F30" s="227"/>
    </row>
    <row r="31" spans="1:6" s="53" customFormat="1" ht="12" customHeight="1">
      <c r="A31" s="10" t="s">
        <v>155</v>
      </c>
      <c r="B31" s="55" t="s">
        <v>160</v>
      </c>
      <c r="C31" s="226">
        <v>2480</v>
      </c>
      <c r="D31" s="227">
        <v>2480</v>
      </c>
      <c r="E31" s="227">
        <v>2480</v>
      </c>
      <c r="F31" s="227"/>
    </row>
    <row r="32" spans="1:6" s="53" customFormat="1" ht="12" customHeight="1">
      <c r="A32" s="10" t="s">
        <v>156</v>
      </c>
      <c r="B32" s="55" t="s">
        <v>161</v>
      </c>
      <c r="C32" s="226"/>
      <c r="D32" s="227"/>
      <c r="E32" s="227"/>
      <c r="F32" s="227"/>
    </row>
    <row r="33" spans="1:6" s="53" customFormat="1" ht="12" customHeight="1" thickBot="1">
      <c r="A33" s="12" t="s">
        <v>157</v>
      </c>
      <c r="B33" s="56" t="s">
        <v>162</v>
      </c>
      <c r="C33" s="236"/>
      <c r="D33" s="229"/>
      <c r="E33" s="229"/>
      <c r="F33" s="229"/>
    </row>
    <row r="34" spans="1:6" s="53" customFormat="1" ht="12" customHeight="1" thickBot="1">
      <c r="A34" s="16" t="s">
        <v>7</v>
      </c>
      <c r="B34" s="219" t="s">
        <v>163</v>
      </c>
      <c r="C34" s="220">
        <f>SUM(C35:C44)</f>
        <v>7957</v>
      </c>
      <c r="D34" s="242">
        <f>SUM(D35:D44)</f>
        <v>7957</v>
      </c>
      <c r="E34" s="220">
        <f>SUM(E35:E44)</f>
        <v>7957</v>
      </c>
      <c r="F34" s="223">
        <f>SUM(F35:F44)</f>
        <v>0</v>
      </c>
    </row>
    <row r="35" spans="1:6" s="53" customFormat="1" ht="12" customHeight="1">
      <c r="A35" s="11" t="s">
        <v>47</v>
      </c>
      <c r="B35" s="54" t="s">
        <v>166</v>
      </c>
      <c r="C35" s="224"/>
      <c r="D35" s="234"/>
      <c r="E35" s="225"/>
      <c r="F35" s="225"/>
    </row>
    <row r="36" spans="1:6" s="53" customFormat="1" ht="12" customHeight="1">
      <c r="A36" s="10" t="s">
        <v>48</v>
      </c>
      <c r="B36" s="55" t="s">
        <v>167</v>
      </c>
      <c r="C36" s="226">
        <v>571</v>
      </c>
      <c r="D36" s="227">
        <v>571</v>
      </c>
      <c r="E36" s="227">
        <v>571</v>
      </c>
      <c r="F36" s="227"/>
    </row>
    <row r="37" spans="1:6" s="53" customFormat="1" ht="12" customHeight="1">
      <c r="A37" s="10" t="s">
        <v>49</v>
      </c>
      <c r="B37" s="55" t="s">
        <v>168</v>
      </c>
      <c r="C37" s="226"/>
      <c r="D37" s="235"/>
      <c r="E37" s="227"/>
      <c r="F37" s="227"/>
    </row>
    <row r="38" spans="1:6" s="53" customFormat="1" ht="12" customHeight="1">
      <c r="A38" s="10" t="s">
        <v>89</v>
      </c>
      <c r="B38" s="55" t="s">
        <v>169</v>
      </c>
      <c r="C38" s="226"/>
      <c r="D38" s="235"/>
      <c r="E38" s="227"/>
      <c r="F38" s="227"/>
    </row>
    <row r="39" spans="1:6" s="53" customFormat="1" ht="12" customHeight="1">
      <c r="A39" s="10" t="s">
        <v>90</v>
      </c>
      <c r="B39" s="55" t="s">
        <v>170</v>
      </c>
      <c r="C39" s="226">
        <v>5795</v>
      </c>
      <c r="D39" s="227">
        <v>5795</v>
      </c>
      <c r="E39" s="227">
        <v>5795</v>
      </c>
      <c r="F39" s="227"/>
    </row>
    <row r="40" spans="1:6" s="53" customFormat="1" ht="12" customHeight="1">
      <c r="A40" s="10" t="s">
        <v>91</v>
      </c>
      <c r="B40" s="55" t="s">
        <v>171</v>
      </c>
      <c r="C40" s="226">
        <v>1591</v>
      </c>
      <c r="D40" s="227">
        <v>1591</v>
      </c>
      <c r="E40" s="227">
        <v>1591</v>
      </c>
      <c r="F40" s="227"/>
    </row>
    <row r="41" spans="1:6" s="53" customFormat="1" ht="12" customHeight="1">
      <c r="A41" s="10" t="s">
        <v>92</v>
      </c>
      <c r="B41" s="55" t="s">
        <v>172</v>
      </c>
      <c r="C41" s="226"/>
      <c r="D41" s="227"/>
      <c r="E41" s="227"/>
      <c r="F41" s="227"/>
    </row>
    <row r="42" spans="1:6" s="53" customFormat="1" ht="12" customHeight="1">
      <c r="A42" s="10" t="s">
        <v>93</v>
      </c>
      <c r="B42" s="55" t="s">
        <v>173</v>
      </c>
      <c r="C42" s="226"/>
      <c r="D42" s="227"/>
      <c r="E42" s="227"/>
      <c r="F42" s="227"/>
    </row>
    <row r="43" spans="1:6" s="53" customFormat="1" ht="12" customHeight="1">
      <c r="A43" s="10" t="s">
        <v>164</v>
      </c>
      <c r="B43" s="55" t="s">
        <v>174</v>
      </c>
      <c r="C43" s="243"/>
      <c r="D43" s="227"/>
      <c r="E43" s="227"/>
      <c r="F43" s="227"/>
    </row>
    <row r="44" spans="1:6" s="53" customFormat="1" ht="12" customHeight="1" thickBot="1">
      <c r="A44" s="12" t="s">
        <v>165</v>
      </c>
      <c r="B44" s="56" t="s">
        <v>175</v>
      </c>
      <c r="C44" s="244"/>
      <c r="D44" s="229"/>
      <c r="E44" s="229"/>
      <c r="F44" s="229"/>
    </row>
    <row r="45" spans="1:6" s="53" customFormat="1" ht="12" customHeight="1" thickBot="1">
      <c r="A45" s="16" t="s">
        <v>8</v>
      </c>
      <c r="B45" s="17" t="s">
        <v>176</v>
      </c>
      <c r="C45" s="230">
        <f>SUM(C46:C50)</f>
        <v>0</v>
      </c>
      <c r="D45" s="237">
        <f>SUM(D46:D50)</f>
        <v>0</v>
      </c>
      <c r="E45" s="238">
        <f>SUM(E46:E50)</f>
        <v>0</v>
      </c>
      <c r="F45" s="233">
        <f>SUM(F46:F50)</f>
        <v>0</v>
      </c>
    </row>
    <row r="46" spans="1:6" s="53" customFormat="1" ht="12" customHeight="1">
      <c r="A46" s="11" t="s">
        <v>50</v>
      </c>
      <c r="B46" s="54" t="s">
        <v>180</v>
      </c>
      <c r="C46" s="245"/>
      <c r="D46" s="234"/>
      <c r="E46" s="225"/>
      <c r="F46" s="225"/>
    </row>
    <row r="47" spans="1:6" s="53" customFormat="1" ht="12" customHeight="1">
      <c r="A47" s="10" t="s">
        <v>51</v>
      </c>
      <c r="B47" s="55" t="s">
        <v>181</v>
      </c>
      <c r="C47" s="243"/>
      <c r="D47" s="235"/>
      <c r="E47" s="227"/>
      <c r="F47" s="227"/>
    </row>
    <row r="48" spans="1:6" s="53" customFormat="1" ht="12" customHeight="1">
      <c r="A48" s="10" t="s">
        <v>177</v>
      </c>
      <c r="B48" s="55" t="s">
        <v>182</v>
      </c>
      <c r="C48" s="243"/>
      <c r="D48" s="235"/>
      <c r="E48" s="227"/>
      <c r="F48" s="227"/>
    </row>
    <row r="49" spans="1:6" s="53" customFormat="1" ht="12" customHeight="1">
      <c r="A49" s="10" t="s">
        <v>178</v>
      </c>
      <c r="B49" s="55" t="s">
        <v>183</v>
      </c>
      <c r="C49" s="243"/>
      <c r="D49" s="235"/>
      <c r="E49" s="227"/>
      <c r="F49" s="227"/>
    </row>
    <row r="50" spans="1:6" s="53" customFormat="1" ht="12" customHeight="1" thickBot="1">
      <c r="A50" s="12" t="s">
        <v>179</v>
      </c>
      <c r="B50" s="56" t="s">
        <v>184</v>
      </c>
      <c r="C50" s="244"/>
      <c r="D50" s="228"/>
      <c r="E50" s="229"/>
      <c r="F50" s="229"/>
    </row>
    <row r="51" spans="1:6" s="53" customFormat="1" ht="12" customHeight="1" thickBot="1">
      <c r="A51" s="16" t="s">
        <v>94</v>
      </c>
      <c r="B51" s="219" t="s">
        <v>185</v>
      </c>
      <c r="C51" s="220">
        <f>SUM(C52:C55)</f>
        <v>0</v>
      </c>
      <c r="D51" s="242">
        <f>SUM(D52:D55)</f>
        <v>0</v>
      </c>
      <c r="E51" s="220">
        <f>SUM(E52:E54)</f>
        <v>0</v>
      </c>
      <c r="F51" s="223">
        <f>SUM(F52:F54)</f>
        <v>0</v>
      </c>
    </row>
    <row r="52" spans="1:6" s="53" customFormat="1" ht="12" customHeight="1">
      <c r="A52" s="11" t="s">
        <v>52</v>
      </c>
      <c r="B52" s="54" t="s">
        <v>186</v>
      </c>
      <c r="C52" s="224"/>
      <c r="D52" s="225"/>
      <c r="E52" s="225"/>
      <c r="F52" s="225"/>
    </row>
    <row r="53" spans="1:6" s="53" customFormat="1" ht="12" customHeight="1">
      <c r="A53" s="10" t="s">
        <v>53</v>
      </c>
      <c r="B53" s="55" t="s">
        <v>320</v>
      </c>
      <c r="C53" s="226"/>
      <c r="D53" s="227"/>
      <c r="E53" s="227"/>
      <c r="F53" s="227"/>
    </row>
    <row r="54" spans="1:6" s="53" customFormat="1" ht="12" customHeight="1">
      <c r="A54" s="10" t="s">
        <v>187</v>
      </c>
      <c r="B54" s="55" t="s">
        <v>349</v>
      </c>
      <c r="C54" s="226"/>
      <c r="D54" s="227"/>
      <c r="E54" s="227"/>
      <c r="F54" s="227"/>
    </row>
    <row r="55" spans="1:6" s="53" customFormat="1" ht="12" customHeight="1" thickBot="1">
      <c r="A55" s="12" t="s">
        <v>188</v>
      </c>
      <c r="B55" s="56" t="s">
        <v>348</v>
      </c>
      <c r="C55" s="236"/>
      <c r="D55" s="229"/>
      <c r="E55" s="229"/>
      <c r="F55" s="229"/>
    </row>
    <row r="56" spans="1:6" s="53" customFormat="1" ht="12" customHeight="1" thickBot="1">
      <c r="A56" s="16" t="s">
        <v>10</v>
      </c>
      <c r="B56" s="218" t="s">
        <v>189</v>
      </c>
      <c r="C56" s="220">
        <f>SUM(C57:C59)</f>
        <v>0</v>
      </c>
      <c r="D56" s="242">
        <f>SUM(D57:D59)</f>
        <v>0</v>
      </c>
      <c r="E56" s="220">
        <f>SUM(E57:E59)</f>
        <v>0</v>
      </c>
      <c r="F56" s="220">
        <f>SUM(F57:F59)</f>
        <v>0</v>
      </c>
    </row>
    <row r="57" spans="1:6" s="53" customFormat="1" ht="12" customHeight="1">
      <c r="A57" s="11" t="s">
        <v>95</v>
      </c>
      <c r="B57" s="54" t="s">
        <v>191</v>
      </c>
      <c r="C57" s="243"/>
      <c r="D57" s="225"/>
      <c r="E57" s="225"/>
      <c r="F57" s="225"/>
    </row>
    <row r="58" spans="1:6" s="53" customFormat="1" ht="12" customHeight="1">
      <c r="A58" s="10" t="s">
        <v>96</v>
      </c>
      <c r="B58" s="55" t="s">
        <v>321</v>
      </c>
      <c r="C58" s="243"/>
      <c r="D58" s="227"/>
      <c r="E58" s="227"/>
      <c r="F58" s="227"/>
    </row>
    <row r="59" spans="1:6" s="53" customFormat="1" ht="12" customHeight="1">
      <c r="A59" s="10" t="s">
        <v>114</v>
      </c>
      <c r="B59" s="55" t="s">
        <v>192</v>
      </c>
      <c r="C59" s="243"/>
      <c r="D59" s="227"/>
      <c r="E59" s="227"/>
      <c r="F59" s="227"/>
    </row>
    <row r="60" spans="1:6" s="53" customFormat="1" ht="12" customHeight="1" thickBot="1">
      <c r="A60" s="12" t="s">
        <v>190</v>
      </c>
      <c r="B60" s="56" t="s">
        <v>193</v>
      </c>
      <c r="C60" s="243"/>
      <c r="D60" s="229"/>
      <c r="E60" s="229"/>
      <c r="F60" s="229"/>
    </row>
    <row r="61" spans="1:6" s="53" customFormat="1" ht="12" customHeight="1" thickBot="1">
      <c r="A61" s="16" t="s">
        <v>11</v>
      </c>
      <c r="B61" s="17" t="s">
        <v>194</v>
      </c>
      <c r="C61" s="246">
        <f>SUM(C56,C51,C45,C34,C27,C20,C13,C6)</f>
        <v>118295</v>
      </c>
      <c r="D61" s="239">
        <f>SUM(D56,D51,D45,D34,D27,D20,D13,D6)</f>
        <v>138199</v>
      </c>
      <c r="E61" s="239">
        <f>SUM(E56,E51,E45,E34,E27,E20,E13,E6)</f>
        <v>168311</v>
      </c>
      <c r="F61" s="247">
        <f>SUM(F56,F51,F45,F34,F27,F20,F13,F6)</f>
        <v>0</v>
      </c>
    </row>
    <row r="62" spans="1:6" s="53" customFormat="1" ht="12" customHeight="1" thickBot="1">
      <c r="A62" s="57" t="s">
        <v>195</v>
      </c>
      <c r="B62" s="218" t="s">
        <v>196</v>
      </c>
      <c r="C62" s="248">
        <f>SUM(C63:C65)</f>
        <v>0</v>
      </c>
      <c r="D62" s="249">
        <f>SUM(D63:D65)</f>
        <v>0</v>
      </c>
      <c r="E62" s="249">
        <f>SUM(E63:E65)</f>
        <v>0</v>
      </c>
      <c r="F62" s="223">
        <f>SUM(F63:F65)</f>
        <v>0</v>
      </c>
    </row>
    <row r="63" spans="1:6" s="53" customFormat="1" ht="12" customHeight="1">
      <c r="A63" s="11" t="s">
        <v>229</v>
      </c>
      <c r="B63" s="54" t="s">
        <v>197</v>
      </c>
      <c r="C63" s="245"/>
      <c r="D63" s="225"/>
      <c r="E63" s="225"/>
      <c r="F63" s="225"/>
    </row>
    <row r="64" spans="1:6" s="53" customFormat="1" ht="12" customHeight="1">
      <c r="A64" s="10" t="s">
        <v>238</v>
      </c>
      <c r="B64" s="55" t="s">
        <v>198</v>
      </c>
      <c r="C64" s="243"/>
      <c r="D64" s="227"/>
      <c r="E64" s="227"/>
      <c r="F64" s="227"/>
    </row>
    <row r="65" spans="1:6" s="53" customFormat="1" ht="12" customHeight="1" thickBot="1">
      <c r="A65" s="12" t="s">
        <v>239</v>
      </c>
      <c r="B65" s="58" t="s">
        <v>199</v>
      </c>
      <c r="C65" s="243"/>
      <c r="D65" s="229"/>
      <c r="E65" s="229"/>
      <c r="F65" s="229"/>
    </row>
    <row r="66" spans="1:6" s="53" customFormat="1" ht="12" customHeight="1" thickBot="1">
      <c r="A66" s="57" t="s">
        <v>200</v>
      </c>
      <c r="B66" s="27" t="s">
        <v>201</v>
      </c>
      <c r="C66" s="230">
        <f>SUM(C67:C70)</f>
        <v>0</v>
      </c>
      <c r="D66" s="250">
        <f>SUM(D67:D70)</f>
        <v>0</v>
      </c>
      <c r="E66" s="238">
        <f>SUM(E67:E70)</f>
        <v>0</v>
      </c>
      <c r="F66" s="233">
        <f>SUM(F67:F70)</f>
        <v>0</v>
      </c>
    </row>
    <row r="67" spans="1:6" s="53" customFormat="1" ht="12" customHeight="1">
      <c r="A67" s="11" t="s">
        <v>75</v>
      </c>
      <c r="B67" s="54" t="s">
        <v>202</v>
      </c>
      <c r="C67" s="243"/>
      <c r="D67" s="225"/>
      <c r="E67" s="225"/>
      <c r="F67" s="225"/>
    </row>
    <row r="68" spans="1:6" s="53" customFormat="1" ht="12" customHeight="1">
      <c r="A68" s="10" t="s">
        <v>76</v>
      </c>
      <c r="B68" s="55" t="s">
        <v>203</v>
      </c>
      <c r="C68" s="243"/>
      <c r="D68" s="227"/>
      <c r="E68" s="227"/>
      <c r="F68" s="227"/>
    </row>
    <row r="69" spans="1:6" s="53" customFormat="1" ht="12" customHeight="1">
      <c r="A69" s="10" t="s">
        <v>230</v>
      </c>
      <c r="B69" s="55" t="s">
        <v>204</v>
      </c>
      <c r="C69" s="243"/>
      <c r="D69" s="227"/>
      <c r="E69" s="227"/>
      <c r="F69" s="227"/>
    </row>
    <row r="70" spans="1:6" s="53" customFormat="1" ht="12" customHeight="1" thickBot="1">
      <c r="A70" s="12" t="s">
        <v>231</v>
      </c>
      <c r="B70" s="56" t="s">
        <v>205</v>
      </c>
      <c r="C70" s="243"/>
      <c r="D70" s="229"/>
      <c r="E70" s="229"/>
      <c r="F70" s="229"/>
    </row>
    <row r="71" spans="1:6" s="53" customFormat="1" ht="12" customHeight="1" thickBot="1">
      <c r="A71" s="57" t="s">
        <v>206</v>
      </c>
      <c r="B71" s="27" t="s">
        <v>207</v>
      </c>
      <c r="C71" s="230">
        <f>SUM(C72:C73)</f>
        <v>25543</v>
      </c>
      <c r="D71" s="230">
        <f>SUM(D72:D73)</f>
        <v>25543</v>
      </c>
      <c r="E71" s="230">
        <f>SUM(E72:E73)</f>
        <v>27338</v>
      </c>
      <c r="F71" s="220">
        <f>SUM(F72:F73)</f>
        <v>0</v>
      </c>
    </row>
    <row r="72" spans="1:6" s="53" customFormat="1" ht="12" customHeight="1">
      <c r="A72" s="11" t="s">
        <v>232</v>
      </c>
      <c r="B72" s="54" t="s">
        <v>208</v>
      </c>
      <c r="C72" s="243">
        <v>25543</v>
      </c>
      <c r="D72" s="225">
        <v>25543</v>
      </c>
      <c r="E72" s="225">
        <v>27338</v>
      </c>
      <c r="F72" s="225"/>
    </row>
    <row r="73" spans="1:6" s="53" customFormat="1" ht="12" customHeight="1" thickBot="1">
      <c r="A73" s="12" t="s">
        <v>233</v>
      </c>
      <c r="B73" s="56" t="s">
        <v>209</v>
      </c>
      <c r="C73" s="243"/>
      <c r="D73" s="229"/>
      <c r="E73" s="229"/>
      <c r="F73" s="229"/>
    </row>
    <row r="74" spans="1:6" s="53" customFormat="1" ht="12" customHeight="1" thickBot="1">
      <c r="A74" s="57" t="s">
        <v>210</v>
      </c>
      <c r="B74" s="27" t="s">
        <v>211</v>
      </c>
      <c r="C74" s="230">
        <f>SUM(C75:C77)</f>
        <v>0</v>
      </c>
      <c r="D74" s="250">
        <f>SUM(D75:D77)</f>
        <v>0</v>
      </c>
      <c r="E74" s="238">
        <f>SUM(E75:E77)</f>
        <v>0</v>
      </c>
      <c r="F74" s="233">
        <f>SUM(F75:F77)</f>
        <v>0</v>
      </c>
    </row>
    <row r="75" spans="1:6" s="53" customFormat="1" ht="12" customHeight="1">
      <c r="A75" s="11" t="s">
        <v>234</v>
      </c>
      <c r="B75" s="54" t="s">
        <v>212</v>
      </c>
      <c r="C75" s="243"/>
      <c r="D75" s="225"/>
      <c r="E75" s="225"/>
      <c r="F75" s="225"/>
    </row>
    <row r="76" spans="1:6" s="53" customFormat="1" ht="12" customHeight="1">
      <c r="A76" s="10" t="s">
        <v>235</v>
      </c>
      <c r="B76" s="55" t="s">
        <v>213</v>
      </c>
      <c r="C76" s="243"/>
      <c r="D76" s="227"/>
      <c r="E76" s="227"/>
      <c r="F76" s="227"/>
    </row>
    <row r="77" spans="1:6" s="53" customFormat="1" ht="12" customHeight="1" thickBot="1">
      <c r="A77" s="12" t="s">
        <v>236</v>
      </c>
      <c r="B77" s="56" t="s">
        <v>214</v>
      </c>
      <c r="C77" s="243"/>
      <c r="D77" s="229"/>
      <c r="E77" s="229"/>
      <c r="F77" s="229"/>
    </row>
    <row r="78" spans="1:6" s="53" customFormat="1" ht="12" customHeight="1" thickBot="1">
      <c r="A78" s="57" t="s">
        <v>215</v>
      </c>
      <c r="B78" s="27" t="s">
        <v>237</v>
      </c>
      <c r="C78" s="230">
        <f>SUM(C79:C82)</f>
        <v>0</v>
      </c>
      <c r="D78" s="230">
        <f>SUM(D79:D82)</f>
        <v>0</v>
      </c>
      <c r="E78" s="230">
        <f>SUM(E79:E82)</f>
        <v>0</v>
      </c>
      <c r="F78" s="230">
        <f>SUM(F79:F82)</f>
        <v>0</v>
      </c>
    </row>
    <row r="79" spans="1:6" s="53" customFormat="1" ht="12" customHeight="1">
      <c r="A79" s="59" t="s">
        <v>216</v>
      </c>
      <c r="B79" s="54" t="s">
        <v>217</v>
      </c>
      <c r="C79" s="243"/>
      <c r="D79" s="225"/>
      <c r="E79" s="225"/>
      <c r="F79" s="225"/>
    </row>
    <row r="80" spans="1:6" s="53" customFormat="1" ht="12" customHeight="1">
      <c r="A80" s="60" t="s">
        <v>218</v>
      </c>
      <c r="B80" s="55" t="s">
        <v>219</v>
      </c>
      <c r="C80" s="243"/>
      <c r="D80" s="227"/>
      <c r="E80" s="227"/>
      <c r="F80" s="227"/>
    </row>
    <row r="81" spans="1:10" s="53" customFormat="1" ht="12" customHeight="1">
      <c r="A81" s="60" t="s">
        <v>220</v>
      </c>
      <c r="B81" s="55" t="s">
        <v>221</v>
      </c>
      <c r="C81" s="243"/>
      <c r="D81" s="227"/>
      <c r="E81" s="227"/>
      <c r="F81" s="227"/>
    </row>
    <row r="82" spans="1:10" s="53" customFormat="1" ht="12" customHeight="1" thickBot="1">
      <c r="A82" s="61" t="s">
        <v>222</v>
      </c>
      <c r="B82" s="56" t="s">
        <v>223</v>
      </c>
      <c r="C82" s="243"/>
      <c r="D82" s="229"/>
      <c r="E82" s="229"/>
      <c r="F82" s="229"/>
    </row>
    <row r="83" spans="1:10" s="53" customFormat="1" ht="13.5" customHeight="1" thickBot="1">
      <c r="A83" s="57" t="s">
        <v>224</v>
      </c>
      <c r="B83" s="27" t="s">
        <v>225</v>
      </c>
      <c r="C83" s="251"/>
      <c r="D83" s="252"/>
      <c r="E83" s="252"/>
      <c r="F83" s="253"/>
    </row>
    <row r="84" spans="1:10" s="53" customFormat="1" ht="15.75" customHeight="1" thickBot="1">
      <c r="A84" s="57" t="s">
        <v>226</v>
      </c>
      <c r="B84" s="62" t="s">
        <v>227</v>
      </c>
      <c r="C84" s="246">
        <f>SUM(C83,C78,C74,C71,C66,C62)</f>
        <v>25543</v>
      </c>
      <c r="D84" s="239">
        <f>SUM(D83,D78,D74,D71,D66,D62)</f>
        <v>25543</v>
      </c>
      <c r="E84" s="239">
        <f>SUM(E83,E78,E74,E71,E66,E62)</f>
        <v>27338</v>
      </c>
      <c r="F84" s="247">
        <f>SUM(F83,F78,F74,F71,F66,F62)</f>
        <v>0</v>
      </c>
    </row>
    <row r="85" spans="1:10" s="53" customFormat="1" ht="16.5" customHeight="1" thickBot="1">
      <c r="A85" s="63" t="s">
        <v>240</v>
      </c>
      <c r="B85" s="64" t="s">
        <v>228</v>
      </c>
      <c r="C85" s="246">
        <f>SUM(C84,C61)</f>
        <v>143838</v>
      </c>
      <c r="D85" s="239">
        <f>SUM(D84,D61)</f>
        <v>163742</v>
      </c>
      <c r="E85" s="240">
        <f>SUM(E84,E61)</f>
        <v>195649</v>
      </c>
      <c r="F85" s="239">
        <f>SUM(F61,F84)</f>
        <v>0</v>
      </c>
    </row>
    <row r="86" spans="1:10" s="53" customFormat="1" ht="83.25" customHeight="1">
      <c r="A86" s="1"/>
      <c r="B86" s="2"/>
      <c r="C86" s="31"/>
    </row>
    <row r="87" spans="1:10" ht="16.5" customHeight="1">
      <c r="A87" s="320" t="s">
        <v>31</v>
      </c>
      <c r="B87" s="320"/>
      <c r="C87" s="320"/>
    </row>
    <row r="88" spans="1:10" s="65" customFormat="1" ht="16.5" customHeight="1" thickBot="1">
      <c r="A88" s="318" t="s">
        <v>78</v>
      </c>
      <c r="B88" s="318"/>
      <c r="C88" s="326" t="s">
        <v>113</v>
      </c>
      <c r="D88" s="326"/>
    </row>
    <row r="89" spans="1:10" ht="21.75" customHeight="1" thickBot="1">
      <c r="A89" s="321" t="s">
        <v>42</v>
      </c>
      <c r="B89" s="321" t="s">
        <v>2</v>
      </c>
      <c r="C89" s="323" t="s">
        <v>334</v>
      </c>
      <c r="D89" s="324"/>
      <c r="E89" s="324"/>
      <c r="F89" s="325"/>
    </row>
    <row r="90" spans="1:10" s="52" customFormat="1" ht="32.25" customHeight="1" thickBot="1">
      <c r="A90" s="322"/>
      <c r="B90" s="322"/>
      <c r="C90" s="74" t="s">
        <v>330</v>
      </c>
      <c r="D90" s="80" t="s">
        <v>335</v>
      </c>
      <c r="E90" s="81" t="s">
        <v>360</v>
      </c>
      <c r="F90" s="82" t="s">
        <v>336</v>
      </c>
    </row>
    <row r="91" spans="1:10" ht="12" customHeight="1" thickBot="1">
      <c r="A91" s="18" t="s">
        <v>3</v>
      </c>
      <c r="B91" s="215" t="s">
        <v>243</v>
      </c>
      <c r="C91" s="248">
        <f>SUM(C92:C96)</f>
        <v>131738</v>
      </c>
      <c r="D91" s="220">
        <f>SUM(D92:D96)</f>
        <v>151642</v>
      </c>
      <c r="E91" s="220">
        <f>SUM(E92:E96)</f>
        <v>180772</v>
      </c>
      <c r="F91" s="268">
        <f>SUM(F92:F96)</f>
        <v>0</v>
      </c>
      <c r="J91" s="315"/>
    </row>
    <row r="92" spans="1:10" ht="12" customHeight="1">
      <c r="A92" s="13" t="s">
        <v>54</v>
      </c>
      <c r="B92" s="6" t="s">
        <v>32</v>
      </c>
      <c r="C92" s="224">
        <v>59865</v>
      </c>
      <c r="D92" s="254">
        <v>60126</v>
      </c>
      <c r="E92" s="255">
        <v>70675</v>
      </c>
      <c r="F92" s="256"/>
    </row>
    <row r="93" spans="1:10" ht="12" customHeight="1">
      <c r="A93" s="10" t="s">
        <v>55</v>
      </c>
      <c r="B93" s="4" t="s">
        <v>97</v>
      </c>
      <c r="C93" s="226">
        <v>15707</v>
      </c>
      <c r="D93" s="257">
        <v>15707</v>
      </c>
      <c r="E93" s="258">
        <v>17464</v>
      </c>
      <c r="F93" s="259"/>
    </row>
    <row r="94" spans="1:10" ht="12" customHeight="1">
      <c r="A94" s="10" t="s">
        <v>56</v>
      </c>
      <c r="B94" s="4" t="s">
        <v>73</v>
      </c>
      <c r="C94" s="236">
        <v>48259</v>
      </c>
      <c r="D94" s="257">
        <v>48209</v>
      </c>
      <c r="E94" s="258">
        <v>57250</v>
      </c>
      <c r="F94" s="259"/>
    </row>
    <row r="95" spans="1:10" ht="12" customHeight="1">
      <c r="A95" s="10" t="s">
        <v>57</v>
      </c>
      <c r="B95" s="7" t="s">
        <v>98</v>
      </c>
      <c r="C95" s="236">
        <v>3950</v>
      </c>
      <c r="D95" s="257">
        <v>6892</v>
      </c>
      <c r="E95" s="258">
        <v>7542</v>
      </c>
      <c r="F95" s="259"/>
    </row>
    <row r="96" spans="1:10" ht="12" customHeight="1">
      <c r="A96" s="10" t="s">
        <v>65</v>
      </c>
      <c r="B96" s="15" t="s">
        <v>99</v>
      </c>
      <c r="C96" s="236">
        <v>3957</v>
      </c>
      <c r="D96" s="257">
        <v>20708</v>
      </c>
      <c r="E96" s="258">
        <v>27841</v>
      </c>
      <c r="F96" s="259"/>
    </row>
    <row r="97" spans="1:6" ht="12" customHeight="1">
      <c r="A97" s="10" t="s">
        <v>58</v>
      </c>
      <c r="B97" s="4" t="s">
        <v>244</v>
      </c>
      <c r="C97" s="236"/>
      <c r="D97" s="257">
        <v>50</v>
      </c>
      <c r="E97" s="258">
        <v>1388</v>
      </c>
      <c r="F97" s="259"/>
    </row>
    <row r="98" spans="1:6" ht="12" customHeight="1">
      <c r="A98" s="10" t="s">
        <v>59</v>
      </c>
      <c r="B98" s="21" t="s">
        <v>245</v>
      </c>
      <c r="C98" s="236"/>
      <c r="D98" s="257"/>
      <c r="E98" s="258"/>
      <c r="F98" s="259"/>
    </row>
    <row r="99" spans="1:6" ht="12" customHeight="1">
      <c r="A99" s="10" t="s">
        <v>66</v>
      </c>
      <c r="B99" s="22" t="s">
        <v>246</v>
      </c>
      <c r="C99" s="236"/>
      <c r="D99" s="257"/>
      <c r="E99" s="258"/>
      <c r="F99" s="259"/>
    </row>
    <row r="100" spans="1:6" ht="12" customHeight="1">
      <c r="A100" s="10" t="s">
        <v>67</v>
      </c>
      <c r="B100" s="22" t="s">
        <v>247</v>
      </c>
      <c r="C100" s="236"/>
      <c r="D100" s="257"/>
      <c r="E100" s="258">
        <v>1795</v>
      </c>
      <c r="F100" s="259"/>
    </row>
    <row r="101" spans="1:6" ht="12" customHeight="1">
      <c r="A101" s="10" t="s">
        <v>68</v>
      </c>
      <c r="B101" s="21" t="s">
        <v>248</v>
      </c>
      <c r="C101" s="236">
        <v>910</v>
      </c>
      <c r="D101" s="257">
        <v>17611</v>
      </c>
      <c r="E101" s="258">
        <v>17611</v>
      </c>
      <c r="F101" s="259"/>
    </row>
    <row r="102" spans="1:6" ht="12" customHeight="1">
      <c r="A102" s="10" t="s">
        <v>69</v>
      </c>
      <c r="B102" s="21" t="s">
        <v>249</v>
      </c>
      <c r="C102" s="236"/>
      <c r="D102" s="257"/>
      <c r="E102" s="258"/>
      <c r="F102" s="259"/>
    </row>
    <row r="103" spans="1:6" ht="12" customHeight="1">
      <c r="A103" s="10" t="s">
        <v>71</v>
      </c>
      <c r="B103" s="22" t="s">
        <v>250</v>
      </c>
      <c r="C103" s="236"/>
      <c r="D103" s="257"/>
      <c r="E103" s="258">
        <v>4000</v>
      </c>
      <c r="F103" s="259"/>
    </row>
    <row r="104" spans="1:6" ht="12" customHeight="1">
      <c r="A104" s="9" t="s">
        <v>100</v>
      </c>
      <c r="B104" s="23" t="s">
        <v>251</v>
      </c>
      <c r="C104" s="236"/>
      <c r="D104" s="257"/>
      <c r="E104" s="258"/>
      <c r="F104" s="259"/>
    </row>
    <row r="105" spans="1:6" ht="12" customHeight="1">
      <c r="A105" s="10" t="s">
        <v>241</v>
      </c>
      <c r="B105" s="23" t="s">
        <v>252</v>
      </c>
      <c r="C105" s="236"/>
      <c r="D105" s="257"/>
      <c r="E105" s="258"/>
      <c r="F105" s="259"/>
    </row>
    <row r="106" spans="1:6" ht="12" customHeight="1" thickBot="1">
      <c r="A106" s="14" t="s">
        <v>242</v>
      </c>
      <c r="B106" s="24" t="s">
        <v>253</v>
      </c>
      <c r="C106" s="269">
        <v>3047</v>
      </c>
      <c r="D106" s="257">
        <v>3047</v>
      </c>
      <c r="E106" s="258">
        <v>3047</v>
      </c>
      <c r="F106" s="259"/>
    </row>
    <row r="107" spans="1:6" ht="12" customHeight="1" thickBot="1">
      <c r="A107" s="16" t="s">
        <v>4</v>
      </c>
      <c r="B107" s="216" t="s">
        <v>254</v>
      </c>
      <c r="C107" s="220">
        <v>12100</v>
      </c>
      <c r="D107" s="242">
        <v>12100</v>
      </c>
      <c r="E107" s="230">
        <f>SUM(E108:E112)</f>
        <v>14877</v>
      </c>
      <c r="F107" s="220"/>
    </row>
    <row r="108" spans="1:6" ht="12" customHeight="1">
      <c r="A108" s="11" t="s">
        <v>60</v>
      </c>
      <c r="B108" s="4" t="s">
        <v>112</v>
      </c>
      <c r="C108" s="224">
        <v>8870</v>
      </c>
      <c r="D108" s="257">
        <v>8870</v>
      </c>
      <c r="E108" s="258">
        <v>11647</v>
      </c>
      <c r="F108" s="259"/>
    </row>
    <row r="109" spans="1:6" ht="12" customHeight="1">
      <c r="A109" s="11" t="s">
        <v>61</v>
      </c>
      <c r="B109" s="8" t="s">
        <v>258</v>
      </c>
      <c r="C109" s="224">
        <v>3033</v>
      </c>
      <c r="D109" s="257">
        <v>3033</v>
      </c>
      <c r="E109" s="258"/>
      <c r="F109" s="259"/>
    </row>
    <row r="110" spans="1:6" ht="12" customHeight="1">
      <c r="A110" s="11" t="s">
        <v>62</v>
      </c>
      <c r="B110" s="8" t="s">
        <v>101</v>
      </c>
      <c r="C110" s="226">
        <v>3230</v>
      </c>
      <c r="D110" s="257">
        <v>3230</v>
      </c>
      <c r="E110" s="258">
        <v>3230</v>
      </c>
      <c r="F110" s="259"/>
    </row>
    <row r="111" spans="1:6" ht="12" customHeight="1">
      <c r="A111" s="11" t="s">
        <v>63</v>
      </c>
      <c r="B111" s="8" t="s">
        <v>259</v>
      </c>
      <c r="C111" s="270"/>
      <c r="D111" s="257"/>
      <c r="E111" s="258"/>
      <c r="F111" s="259"/>
    </row>
    <row r="112" spans="1:6" ht="12" customHeight="1">
      <c r="A112" s="11" t="s">
        <v>64</v>
      </c>
      <c r="B112" s="29" t="s">
        <v>115</v>
      </c>
      <c r="C112" s="270"/>
      <c r="D112" s="257"/>
      <c r="E112" s="258"/>
      <c r="F112" s="259"/>
    </row>
    <row r="113" spans="1:6" ht="12" customHeight="1">
      <c r="A113" s="11" t="s">
        <v>70</v>
      </c>
      <c r="B113" s="28" t="s">
        <v>322</v>
      </c>
      <c r="C113" s="270"/>
      <c r="D113" s="257"/>
      <c r="E113" s="258"/>
      <c r="F113" s="259"/>
    </row>
    <row r="114" spans="1:6" ht="12" customHeight="1">
      <c r="A114" s="11" t="s">
        <v>72</v>
      </c>
      <c r="B114" s="50" t="s">
        <v>264</v>
      </c>
      <c r="C114" s="270"/>
      <c r="D114" s="257"/>
      <c r="E114" s="258"/>
      <c r="F114" s="259"/>
    </row>
    <row r="115" spans="1:6" ht="22.5">
      <c r="A115" s="11" t="s">
        <v>102</v>
      </c>
      <c r="B115" s="22" t="s">
        <v>247</v>
      </c>
      <c r="C115" s="270"/>
      <c r="D115" s="257"/>
      <c r="E115" s="258"/>
      <c r="F115" s="259"/>
    </row>
    <row r="116" spans="1:6" ht="12" customHeight="1">
      <c r="A116" s="11" t="s">
        <v>103</v>
      </c>
      <c r="B116" s="22" t="s">
        <v>263</v>
      </c>
      <c r="C116" s="270"/>
      <c r="D116" s="257"/>
      <c r="E116" s="258"/>
      <c r="F116" s="259"/>
    </row>
    <row r="117" spans="1:6" ht="12" customHeight="1">
      <c r="A117" s="11" t="s">
        <v>104</v>
      </c>
      <c r="B117" s="22" t="s">
        <v>262</v>
      </c>
      <c r="C117" s="270"/>
      <c r="D117" s="257"/>
      <c r="E117" s="258"/>
      <c r="F117" s="259"/>
    </row>
    <row r="118" spans="1:6" ht="12" customHeight="1">
      <c r="A118" s="11" t="s">
        <v>255</v>
      </c>
      <c r="B118" s="22" t="s">
        <v>250</v>
      </c>
      <c r="C118" s="270"/>
      <c r="D118" s="257"/>
      <c r="E118" s="258"/>
      <c r="F118" s="259"/>
    </row>
    <row r="119" spans="1:6" ht="12" customHeight="1">
      <c r="A119" s="11" t="s">
        <v>256</v>
      </c>
      <c r="B119" s="22" t="s">
        <v>261</v>
      </c>
      <c r="C119" s="270"/>
      <c r="D119" s="257"/>
      <c r="E119" s="258"/>
      <c r="F119" s="259"/>
    </row>
    <row r="120" spans="1:6" ht="16.5" thickBot="1">
      <c r="A120" s="9" t="s">
        <v>257</v>
      </c>
      <c r="B120" s="22" t="s">
        <v>260</v>
      </c>
      <c r="C120" s="271"/>
      <c r="D120" s="257"/>
      <c r="E120" s="258"/>
      <c r="F120" s="259"/>
    </row>
    <row r="121" spans="1:6" ht="12" customHeight="1" thickBot="1">
      <c r="A121" s="16" t="s">
        <v>5</v>
      </c>
      <c r="B121" s="214" t="s">
        <v>265</v>
      </c>
      <c r="C121" s="220"/>
      <c r="D121" s="242"/>
      <c r="E121" s="230">
        <f>SUM(E122:E123)</f>
        <v>0</v>
      </c>
      <c r="F121" s="220"/>
    </row>
    <row r="122" spans="1:6" ht="12" customHeight="1">
      <c r="A122" s="11" t="s">
        <v>43</v>
      </c>
      <c r="B122" s="5" t="s">
        <v>37</v>
      </c>
      <c r="C122" s="224"/>
      <c r="D122" s="257"/>
      <c r="E122" s="258"/>
      <c r="F122" s="259"/>
    </row>
    <row r="123" spans="1:6" ht="12" customHeight="1" thickBot="1">
      <c r="A123" s="12" t="s">
        <v>44</v>
      </c>
      <c r="B123" s="8" t="s">
        <v>38</v>
      </c>
      <c r="C123" s="236"/>
      <c r="D123" s="257"/>
      <c r="E123" s="258"/>
      <c r="F123" s="259"/>
    </row>
    <row r="124" spans="1:6" ht="12" customHeight="1" thickBot="1">
      <c r="A124" s="16" t="s">
        <v>6</v>
      </c>
      <c r="B124" s="214" t="s">
        <v>266</v>
      </c>
      <c r="C124" s="248">
        <f>SUM(C91,C107,C121)</f>
        <v>143838</v>
      </c>
      <c r="D124" s="220">
        <f>SUM(D91,D107,D121)</f>
        <v>163742</v>
      </c>
      <c r="E124" s="242">
        <v>195649</v>
      </c>
      <c r="F124" s="220"/>
    </row>
    <row r="125" spans="1:6" ht="12" customHeight="1" thickBot="1">
      <c r="A125" s="16" t="s">
        <v>7</v>
      </c>
      <c r="B125" s="214" t="s">
        <v>267</v>
      </c>
      <c r="C125" s="248">
        <f>SUM(C126:C128)</f>
        <v>0</v>
      </c>
      <c r="D125" s="272">
        <f>SUM(D126:D128)</f>
        <v>0</v>
      </c>
      <c r="E125" s="260">
        <f>SUM(E126:E128)</f>
        <v>0</v>
      </c>
      <c r="F125" s="261">
        <f>SUM(F126:F128)</f>
        <v>0</v>
      </c>
    </row>
    <row r="126" spans="1:6" ht="12" customHeight="1">
      <c r="A126" s="11" t="s">
        <v>47</v>
      </c>
      <c r="B126" s="5" t="s">
        <v>268</v>
      </c>
      <c r="C126" s="273"/>
      <c r="D126" s="254"/>
      <c r="E126" s="255"/>
      <c r="F126" s="256"/>
    </row>
    <row r="127" spans="1:6" ht="12" customHeight="1">
      <c r="A127" s="11" t="s">
        <v>48</v>
      </c>
      <c r="B127" s="5" t="s">
        <v>269</v>
      </c>
      <c r="C127" s="270"/>
      <c r="D127" s="257"/>
      <c r="E127" s="258"/>
      <c r="F127" s="259"/>
    </row>
    <row r="128" spans="1:6" ht="12" customHeight="1" thickBot="1">
      <c r="A128" s="9" t="s">
        <v>49</v>
      </c>
      <c r="B128" s="3" t="s">
        <v>270</v>
      </c>
      <c r="C128" s="271"/>
      <c r="D128" s="274"/>
      <c r="E128" s="262"/>
      <c r="F128" s="263"/>
    </row>
    <row r="129" spans="1:9" ht="12" customHeight="1" thickBot="1">
      <c r="A129" s="16" t="s">
        <v>8</v>
      </c>
      <c r="B129" s="214" t="s">
        <v>311</v>
      </c>
      <c r="C129" s="248">
        <f>SUM(C130:C133)</f>
        <v>0</v>
      </c>
      <c r="D129" s="275">
        <f>SUM(D130:D133)</f>
        <v>0</v>
      </c>
      <c r="E129" s="264">
        <f>SUM(E130:E133)</f>
        <v>0</v>
      </c>
      <c r="F129" s="265">
        <f>SUM(F130:F133)</f>
        <v>0</v>
      </c>
    </row>
    <row r="130" spans="1:9" ht="12" customHeight="1">
      <c r="A130" s="11" t="s">
        <v>50</v>
      </c>
      <c r="B130" s="5" t="s">
        <v>271</v>
      </c>
      <c r="C130" s="273"/>
      <c r="D130" s="254"/>
      <c r="E130" s="255"/>
      <c r="F130" s="256"/>
    </row>
    <row r="131" spans="1:9" ht="12" customHeight="1">
      <c r="A131" s="11" t="s">
        <v>51</v>
      </c>
      <c r="B131" s="5" t="s">
        <v>272</v>
      </c>
      <c r="C131" s="270"/>
      <c r="D131" s="257"/>
      <c r="E131" s="258"/>
      <c r="F131" s="259"/>
    </row>
    <row r="132" spans="1:9" ht="12" customHeight="1">
      <c r="A132" s="11" t="s">
        <v>177</v>
      </c>
      <c r="B132" s="5" t="s">
        <v>273</v>
      </c>
      <c r="C132" s="270"/>
      <c r="D132" s="257"/>
      <c r="E132" s="258"/>
      <c r="F132" s="259"/>
    </row>
    <row r="133" spans="1:9" ht="12" customHeight="1" thickBot="1">
      <c r="A133" s="9" t="s">
        <v>178</v>
      </c>
      <c r="B133" s="3" t="s">
        <v>274</v>
      </c>
      <c r="C133" s="271"/>
      <c r="D133" s="274"/>
      <c r="E133" s="262"/>
      <c r="F133" s="263"/>
    </row>
    <row r="134" spans="1:9" ht="12" customHeight="1" thickBot="1">
      <c r="A134" s="16" t="s">
        <v>9</v>
      </c>
      <c r="B134" s="214" t="s">
        <v>275</v>
      </c>
      <c r="C134" s="276">
        <f>SUM(C135:C138)</f>
        <v>0</v>
      </c>
      <c r="D134" s="275">
        <f>SUM(D135:D138)</f>
        <v>0</v>
      </c>
      <c r="E134" s="264">
        <f>SUM(E135:E138)</f>
        <v>0</v>
      </c>
      <c r="F134" s="265">
        <f>SUM(F135:F138)</f>
        <v>0</v>
      </c>
    </row>
    <row r="135" spans="1:9" ht="12" customHeight="1">
      <c r="A135" s="11" t="s">
        <v>52</v>
      </c>
      <c r="B135" s="5" t="s">
        <v>276</v>
      </c>
      <c r="C135" s="273"/>
      <c r="D135" s="254"/>
      <c r="E135" s="255"/>
      <c r="F135" s="256"/>
    </row>
    <row r="136" spans="1:9" ht="12" customHeight="1">
      <c r="A136" s="11" t="s">
        <v>53</v>
      </c>
      <c r="B136" s="5" t="s">
        <v>286</v>
      </c>
      <c r="C136" s="270"/>
      <c r="D136" s="257"/>
      <c r="E136" s="258"/>
      <c r="F136" s="259"/>
    </row>
    <row r="137" spans="1:9" ht="12" customHeight="1">
      <c r="A137" s="11" t="s">
        <v>187</v>
      </c>
      <c r="B137" s="5" t="s">
        <v>277</v>
      </c>
      <c r="C137" s="270"/>
      <c r="D137" s="257"/>
      <c r="E137" s="258"/>
      <c r="F137" s="259"/>
    </row>
    <row r="138" spans="1:9" ht="12" customHeight="1" thickBot="1">
      <c r="A138" s="9" t="s">
        <v>188</v>
      </c>
      <c r="B138" s="3" t="s">
        <v>278</v>
      </c>
      <c r="C138" s="271"/>
      <c r="D138" s="274"/>
      <c r="E138" s="262"/>
      <c r="F138" s="263"/>
    </row>
    <row r="139" spans="1:9" ht="12" customHeight="1" thickBot="1">
      <c r="A139" s="16" t="s">
        <v>10</v>
      </c>
      <c r="B139" s="214" t="s">
        <v>279</v>
      </c>
      <c r="C139" s="277">
        <f>SUM(C140:C143)</f>
        <v>0</v>
      </c>
      <c r="D139" s="275">
        <f>SUM(D140:D143)</f>
        <v>0</v>
      </c>
      <c r="E139" s="264">
        <f>SUM(E140:E143)</f>
        <v>0</v>
      </c>
      <c r="F139" s="265">
        <f>SUM(F140:F143)</f>
        <v>0</v>
      </c>
    </row>
    <row r="140" spans="1:9" ht="12" customHeight="1">
      <c r="A140" s="11" t="s">
        <v>95</v>
      </c>
      <c r="B140" s="5" t="s">
        <v>280</v>
      </c>
      <c r="C140" s="273"/>
      <c r="D140" s="254"/>
      <c r="E140" s="255"/>
      <c r="F140" s="256"/>
    </row>
    <row r="141" spans="1:9" ht="12" customHeight="1">
      <c r="A141" s="11" t="s">
        <v>96</v>
      </c>
      <c r="B141" s="5" t="s">
        <v>281</v>
      </c>
      <c r="C141" s="270"/>
      <c r="D141" s="257"/>
      <c r="E141" s="258"/>
      <c r="F141" s="259"/>
    </row>
    <row r="142" spans="1:9" ht="12" customHeight="1">
      <c r="A142" s="11" t="s">
        <v>114</v>
      </c>
      <c r="B142" s="5" t="s">
        <v>282</v>
      </c>
      <c r="C142" s="270"/>
      <c r="D142" s="257"/>
      <c r="E142" s="258"/>
      <c r="F142" s="259"/>
    </row>
    <row r="143" spans="1:9" ht="12" customHeight="1" thickBot="1">
      <c r="A143" s="11" t="s">
        <v>190</v>
      </c>
      <c r="B143" s="5" t="s">
        <v>283</v>
      </c>
      <c r="C143" s="270"/>
      <c r="D143" s="274"/>
      <c r="E143" s="262"/>
      <c r="F143" s="263"/>
    </row>
    <row r="144" spans="1:9" ht="15" customHeight="1" thickBot="1">
      <c r="A144" s="16" t="s">
        <v>11</v>
      </c>
      <c r="B144" s="20" t="s">
        <v>284</v>
      </c>
      <c r="C144" s="278"/>
      <c r="D144" s="266"/>
      <c r="E144" s="266"/>
      <c r="F144" s="267"/>
      <c r="G144" s="66"/>
      <c r="H144" s="66"/>
      <c r="I144" s="66"/>
    </row>
    <row r="145" spans="1:6" s="53" customFormat="1" ht="12.95" customHeight="1" thickBot="1">
      <c r="A145" s="30" t="s">
        <v>12</v>
      </c>
      <c r="B145" s="217" t="s">
        <v>285</v>
      </c>
      <c r="C145" s="279">
        <f>SUM(C124,C144)</f>
        <v>143838</v>
      </c>
      <c r="D145" s="279">
        <f>SUM(D124,D144)</f>
        <v>163742</v>
      </c>
      <c r="E145" s="280">
        <v>195649</v>
      </c>
      <c r="F145" s="279">
        <f>SUM(F124,F144)</f>
        <v>0</v>
      </c>
    </row>
    <row r="146" spans="1:6" ht="7.5" customHeight="1"/>
    <row r="147" spans="1:6">
      <c r="A147" s="319"/>
      <c r="B147" s="319"/>
      <c r="C147" s="319"/>
    </row>
  </sheetData>
  <sheetProtection formatCells="0" formatColumns="0" formatRows="0" insertColumns="0" insertRows="0" insertHyperlinks="0" deleteColumns="0" deleteRows="0" sort="0" autoFilter="0" pivotTables="0"/>
  <mergeCells count="12">
    <mergeCell ref="A3:A4"/>
    <mergeCell ref="B3:B4"/>
    <mergeCell ref="C3:F3"/>
    <mergeCell ref="A1:C1"/>
    <mergeCell ref="A2:B2"/>
    <mergeCell ref="A88:B88"/>
    <mergeCell ref="A147:C147"/>
    <mergeCell ref="A87:C87"/>
    <mergeCell ref="A89:A90"/>
    <mergeCell ref="B89:B90"/>
    <mergeCell ref="C89:F89"/>
    <mergeCell ref="C88:D88"/>
  </mergeCells>
  <phoneticPr fontId="0" type="noConversion"/>
  <printOptions horizontalCentered="1"/>
  <pageMargins left="0.39370078740157483" right="0.39370078740157483" top="1.4566929133858268" bottom="0.6692913385826772" header="0.78740157480314965" footer="0.59055118110236227"/>
  <pageSetup paperSize="9" scale="90" fitToWidth="0" fitToHeight="0" orientation="portrait" r:id="rId1"/>
  <headerFooter alignWithMargins="0">
    <oddHeader>&amp;C&amp;"Times New Roman CE,Félkövér"&amp;12
Hejőkeresztúr  Községi Önkormányzat
2015. ÉVI KÖLTSÉGVETÉSÉNEK ÖSSZEVONT MÉRLEGE&amp;10
&amp;R&amp;"Times New Roman CE,Félkövér dőlt"&amp;11 1.1. melléklet a 11/2015.(IX.18.) önkormányzati rendelethez</oddHeader>
  </headerFooter>
  <rowBreaks count="1" manualBreakCount="1">
    <brk id="86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view="pageLayout" topLeftCell="C5" zoomScaleNormal="115" zoomScaleSheetLayoutView="100" workbookViewId="0">
      <selection activeCell="J10" sqref="J10"/>
    </sheetView>
  </sheetViews>
  <sheetFormatPr defaultRowHeight="12.75"/>
  <cols>
    <col min="1" max="1" width="6.83203125" style="19" customWidth="1"/>
    <col min="2" max="2" width="38.5" style="25" customWidth="1"/>
    <col min="3" max="3" width="9.5" style="19" customWidth="1"/>
    <col min="4" max="6" width="10" style="19" customWidth="1"/>
    <col min="7" max="7" width="42.83203125" style="19" customWidth="1"/>
    <col min="8" max="8" width="9.6640625" style="19" customWidth="1"/>
    <col min="9" max="9" width="11.33203125" style="19" customWidth="1"/>
    <col min="10" max="11" width="9.6640625" style="19" customWidth="1"/>
    <col min="12" max="16384" width="9.33203125" style="19"/>
  </cols>
  <sheetData>
    <row r="1" spans="1:11" ht="39.75" customHeight="1">
      <c r="B1" s="32" t="s">
        <v>81</v>
      </c>
      <c r="C1" s="33"/>
      <c r="D1" s="33"/>
      <c r="E1" s="33"/>
      <c r="F1" s="33"/>
      <c r="G1" s="33"/>
      <c r="H1" s="33"/>
      <c r="I1" s="33"/>
    </row>
    <row r="2" spans="1:11" ht="14.25" thickBot="1">
      <c r="B2" s="203" t="s">
        <v>334</v>
      </c>
      <c r="H2" s="34" t="s">
        <v>39</v>
      </c>
      <c r="I2" s="335" t="s">
        <v>332</v>
      </c>
      <c r="J2" s="335"/>
      <c r="K2" s="335"/>
    </row>
    <row r="3" spans="1:11" ht="18" customHeight="1" thickBot="1">
      <c r="A3" s="328" t="s">
        <v>42</v>
      </c>
      <c r="B3" s="35" t="s">
        <v>35</v>
      </c>
      <c r="C3" s="36"/>
      <c r="D3" s="83"/>
      <c r="E3" s="83"/>
      <c r="F3" s="83"/>
      <c r="G3" s="332" t="s">
        <v>36</v>
      </c>
      <c r="H3" s="333"/>
      <c r="I3" s="333"/>
      <c r="J3" s="333"/>
      <c r="K3" s="334"/>
    </row>
    <row r="4" spans="1:11" s="37" customFormat="1" ht="35.25" customHeight="1" thickBot="1">
      <c r="A4" s="329"/>
      <c r="B4" s="26" t="s">
        <v>40</v>
      </c>
      <c r="C4" s="86" t="s">
        <v>337</v>
      </c>
      <c r="D4" s="87" t="s">
        <v>338</v>
      </c>
      <c r="E4" s="87" t="s">
        <v>361</v>
      </c>
      <c r="F4" s="87" t="s">
        <v>340</v>
      </c>
      <c r="G4" s="26" t="s">
        <v>40</v>
      </c>
      <c r="H4" s="88" t="s">
        <v>337</v>
      </c>
      <c r="I4" s="89" t="s">
        <v>338</v>
      </c>
      <c r="J4" s="90" t="s">
        <v>363</v>
      </c>
      <c r="K4" s="88" t="s">
        <v>339</v>
      </c>
    </row>
    <row r="5" spans="1:11" s="41" customFormat="1" ht="12" customHeight="1" thickBot="1">
      <c r="A5" s="38">
        <v>1</v>
      </c>
      <c r="B5" s="39">
        <v>2</v>
      </c>
      <c r="C5" s="40" t="s">
        <v>5</v>
      </c>
      <c r="D5" s="290"/>
      <c r="E5" s="38"/>
      <c r="F5" s="84"/>
      <c r="G5" s="39" t="s">
        <v>6</v>
      </c>
      <c r="H5" s="85" t="s">
        <v>7</v>
      </c>
      <c r="I5" s="39"/>
      <c r="J5" s="40"/>
      <c r="K5" s="281"/>
    </row>
    <row r="6" spans="1:11" ht="12.95" customHeight="1">
      <c r="A6" s="42" t="s">
        <v>3</v>
      </c>
      <c r="B6" s="91" t="s">
        <v>287</v>
      </c>
      <c r="C6" s="92">
        <v>64876</v>
      </c>
      <c r="D6" s="289">
        <v>84780</v>
      </c>
      <c r="E6" s="255">
        <v>85436</v>
      </c>
      <c r="F6" s="93"/>
      <c r="G6" s="91" t="s">
        <v>41</v>
      </c>
      <c r="H6" s="94">
        <v>59865</v>
      </c>
      <c r="I6" s="125">
        <v>60126</v>
      </c>
      <c r="J6" s="255">
        <v>70675</v>
      </c>
      <c r="K6" s="127"/>
    </row>
    <row r="7" spans="1:11" ht="12.95" customHeight="1">
      <c r="A7" s="43" t="s">
        <v>4</v>
      </c>
      <c r="B7" s="98" t="s">
        <v>288</v>
      </c>
      <c r="C7" s="99">
        <v>35882</v>
      </c>
      <c r="D7" s="100">
        <v>35882</v>
      </c>
      <c r="E7" s="93">
        <v>62561</v>
      </c>
      <c r="F7" s="100"/>
      <c r="G7" s="98" t="s">
        <v>97</v>
      </c>
      <c r="H7" s="101">
        <v>15707</v>
      </c>
      <c r="I7" s="95">
        <v>15707</v>
      </c>
      <c r="J7" s="258">
        <v>17464</v>
      </c>
      <c r="K7" s="97"/>
    </row>
    <row r="8" spans="1:11" ht="12.95" customHeight="1">
      <c r="A8" s="43" t="s">
        <v>5</v>
      </c>
      <c r="B8" s="98" t="s">
        <v>312</v>
      </c>
      <c r="C8" s="99"/>
      <c r="D8" s="100"/>
      <c r="E8" s="100"/>
      <c r="F8" s="100"/>
      <c r="G8" s="98" t="s">
        <v>118</v>
      </c>
      <c r="H8" s="101">
        <v>48259</v>
      </c>
      <c r="I8" s="95">
        <v>48209</v>
      </c>
      <c r="J8" s="258">
        <v>57250</v>
      </c>
      <c r="K8" s="97"/>
    </row>
    <row r="9" spans="1:11" ht="12.95" customHeight="1">
      <c r="A9" s="43" t="s">
        <v>6</v>
      </c>
      <c r="B9" s="98" t="s">
        <v>88</v>
      </c>
      <c r="C9" s="99">
        <v>9580</v>
      </c>
      <c r="D9" s="100">
        <v>9580</v>
      </c>
      <c r="E9" s="100">
        <v>9580</v>
      </c>
      <c r="F9" s="100"/>
      <c r="G9" s="98" t="s">
        <v>98</v>
      </c>
      <c r="H9" s="101">
        <v>3950</v>
      </c>
      <c r="I9" s="95">
        <v>6892</v>
      </c>
      <c r="J9" s="258">
        <v>7542</v>
      </c>
      <c r="K9" s="97"/>
    </row>
    <row r="10" spans="1:11" ht="12.95" customHeight="1">
      <c r="A10" s="43" t="s">
        <v>7</v>
      </c>
      <c r="B10" s="102" t="s">
        <v>346</v>
      </c>
      <c r="C10" s="99">
        <v>7957</v>
      </c>
      <c r="D10" s="100">
        <v>7957</v>
      </c>
      <c r="E10" s="100">
        <v>7957</v>
      </c>
      <c r="F10" s="100"/>
      <c r="G10" s="98" t="s">
        <v>99</v>
      </c>
      <c r="H10" s="101">
        <v>3957</v>
      </c>
      <c r="I10" s="95">
        <v>20708</v>
      </c>
      <c r="J10" s="258">
        <v>27841</v>
      </c>
      <c r="K10" s="97"/>
    </row>
    <row r="11" spans="1:11" ht="12.95" customHeight="1">
      <c r="A11" s="43" t="s">
        <v>8</v>
      </c>
      <c r="B11" s="98" t="s">
        <v>349</v>
      </c>
      <c r="C11" s="99"/>
      <c r="D11" s="99"/>
      <c r="E11" s="99"/>
      <c r="F11" s="103"/>
      <c r="G11" s="98" t="s">
        <v>33</v>
      </c>
      <c r="H11" s="101"/>
      <c r="I11" s="95"/>
      <c r="J11" s="258"/>
      <c r="K11" s="97"/>
    </row>
    <row r="12" spans="1:11" ht="12.95" customHeight="1">
      <c r="A12" s="43" t="s">
        <v>9</v>
      </c>
      <c r="B12" s="98" t="s">
        <v>175</v>
      </c>
      <c r="C12" s="99"/>
      <c r="D12" s="100"/>
      <c r="E12" s="100"/>
      <c r="F12" s="100"/>
      <c r="G12" s="104"/>
      <c r="H12" s="101"/>
      <c r="I12" s="95"/>
      <c r="J12" s="96"/>
      <c r="K12" s="97"/>
    </row>
    <row r="13" spans="1:11" ht="12.95" customHeight="1">
      <c r="A13" s="43" t="s">
        <v>10</v>
      </c>
      <c r="B13" s="104"/>
      <c r="C13" s="99"/>
      <c r="D13" s="100"/>
      <c r="E13" s="100"/>
      <c r="F13" s="100"/>
      <c r="G13" s="104"/>
      <c r="H13" s="101"/>
      <c r="I13" s="95"/>
      <c r="J13" s="96"/>
      <c r="K13" s="97"/>
    </row>
    <row r="14" spans="1:11" ht="12.95" customHeight="1">
      <c r="A14" s="43" t="s">
        <v>11</v>
      </c>
      <c r="B14" s="105"/>
      <c r="C14" s="99"/>
      <c r="D14" s="99"/>
      <c r="E14" s="99"/>
      <c r="F14" s="99"/>
      <c r="G14" s="106"/>
      <c r="H14" s="101"/>
      <c r="I14" s="95"/>
      <c r="J14" s="96"/>
      <c r="K14" s="97"/>
    </row>
    <row r="15" spans="1:11" ht="12.95" customHeight="1">
      <c r="A15" s="43" t="s">
        <v>12</v>
      </c>
      <c r="B15" s="104"/>
      <c r="C15" s="99"/>
      <c r="D15" s="100"/>
      <c r="E15" s="100"/>
      <c r="F15" s="100"/>
      <c r="G15" s="104"/>
      <c r="H15" s="101"/>
      <c r="I15" s="95"/>
      <c r="J15" s="96"/>
      <c r="K15" s="97"/>
    </row>
    <row r="16" spans="1:11" ht="12.95" customHeight="1">
      <c r="A16" s="43" t="s">
        <v>13</v>
      </c>
      <c r="B16" s="104"/>
      <c r="C16" s="99"/>
      <c r="D16" s="100"/>
      <c r="E16" s="100"/>
      <c r="F16" s="100"/>
      <c r="G16" s="104"/>
      <c r="H16" s="101"/>
      <c r="I16" s="95"/>
      <c r="J16" s="96"/>
      <c r="K16" s="97"/>
    </row>
    <row r="17" spans="1:11" ht="12.95" customHeight="1" thickBot="1">
      <c r="A17" s="43" t="s">
        <v>14</v>
      </c>
      <c r="B17" s="107"/>
      <c r="C17" s="108"/>
      <c r="D17" s="109"/>
      <c r="E17" s="109"/>
      <c r="F17" s="109"/>
      <c r="G17" s="104"/>
      <c r="H17" s="110"/>
      <c r="I17" s="122"/>
      <c r="J17" s="123"/>
      <c r="K17" s="124"/>
    </row>
    <row r="18" spans="1:11" ht="15.95" customHeight="1" thickBot="1">
      <c r="A18" s="44" t="s">
        <v>15</v>
      </c>
      <c r="B18" s="283" t="s">
        <v>313</v>
      </c>
      <c r="C18" s="282">
        <f>SUM(C6:C17)</f>
        <v>118295</v>
      </c>
      <c r="D18" s="121">
        <f>SUM(D6:D17)</f>
        <v>138199</v>
      </c>
      <c r="E18" s="282">
        <v>165534</v>
      </c>
      <c r="F18" s="112">
        <f>+F6+F7+F9+F10+F12+F13+F14+F15+F16+F17</f>
        <v>0</v>
      </c>
      <c r="G18" s="283" t="s">
        <v>296</v>
      </c>
      <c r="H18" s="282">
        <f>SUM(H6:H17)</f>
        <v>131738</v>
      </c>
      <c r="I18" s="282">
        <f>SUM(I6:I17)</f>
        <v>151642</v>
      </c>
      <c r="J18" s="121">
        <f>SUM(J6:J17)</f>
        <v>180772</v>
      </c>
      <c r="K18" s="282">
        <f>SUM(K6:K17)</f>
        <v>0</v>
      </c>
    </row>
    <row r="19" spans="1:11" ht="12.95" customHeight="1">
      <c r="A19" s="45" t="s">
        <v>16</v>
      </c>
      <c r="B19" s="113" t="s">
        <v>291</v>
      </c>
      <c r="C19" s="114">
        <f>SUM(C20:C23)</f>
        <v>13443</v>
      </c>
      <c r="D19" s="114">
        <f>SUM(D20:D23)</f>
        <v>13443</v>
      </c>
      <c r="E19" s="225">
        <f>SUM(E20:E23)</f>
        <v>15238</v>
      </c>
      <c r="F19" s="115">
        <f>SUM(F20:F23)</f>
        <v>0</v>
      </c>
      <c r="G19" s="98" t="s">
        <v>105</v>
      </c>
      <c r="H19" s="116"/>
      <c r="I19" s="125"/>
      <c r="J19" s="126"/>
      <c r="K19" s="127"/>
    </row>
    <row r="20" spans="1:11" ht="12.95" customHeight="1">
      <c r="A20" s="46" t="s">
        <v>17</v>
      </c>
      <c r="B20" s="98" t="s">
        <v>110</v>
      </c>
      <c r="C20" s="99">
        <v>13443</v>
      </c>
      <c r="D20" s="100">
        <v>13443</v>
      </c>
      <c r="E20" s="225">
        <v>15238</v>
      </c>
      <c r="F20" s="100"/>
      <c r="G20" s="98" t="s">
        <v>295</v>
      </c>
      <c r="H20" s="101"/>
      <c r="I20" s="95"/>
      <c r="J20" s="96"/>
      <c r="K20" s="97"/>
    </row>
    <row r="21" spans="1:11" ht="12.95" customHeight="1">
      <c r="A21" s="46" t="s">
        <v>18</v>
      </c>
      <c r="B21" s="98" t="s">
        <v>111</v>
      </c>
      <c r="C21" s="99"/>
      <c r="D21" s="100"/>
      <c r="E21" s="100"/>
      <c r="F21" s="100"/>
      <c r="G21" s="98" t="s">
        <v>79</v>
      </c>
      <c r="H21" s="101"/>
      <c r="I21" s="95"/>
      <c r="J21" s="96"/>
      <c r="K21" s="97"/>
    </row>
    <row r="22" spans="1:11" ht="12.95" customHeight="1">
      <c r="A22" s="46" t="s">
        <v>19</v>
      </c>
      <c r="B22" s="98" t="s">
        <v>116</v>
      </c>
      <c r="C22" s="99"/>
      <c r="D22" s="100"/>
      <c r="E22" s="100"/>
      <c r="F22" s="100"/>
      <c r="G22" s="98" t="s">
        <v>80</v>
      </c>
      <c r="H22" s="101"/>
      <c r="I22" s="95"/>
      <c r="J22" s="96"/>
      <c r="K22" s="97"/>
    </row>
    <row r="23" spans="1:11" ht="12.95" customHeight="1">
      <c r="A23" s="46" t="s">
        <v>20</v>
      </c>
      <c r="B23" s="98" t="s">
        <v>117</v>
      </c>
      <c r="C23" s="99"/>
      <c r="D23" s="117"/>
      <c r="E23" s="117"/>
      <c r="F23" s="117"/>
      <c r="G23" s="113" t="s">
        <v>119</v>
      </c>
      <c r="H23" s="101"/>
      <c r="I23" s="95"/>
      <c r="J23" s="96"/>
      <c r="K23" s="97"/>
    </row>
    <row r="24" spans="1:11" ht="12.95" customHeight="1">
      <c r="A24" s="46" t="s">
        <v>21</v>
      </c>
      <c r="B24" s="98" t="s">
        <v>292</v>
      </c>
      <c r="C24" s="118">
        <f>SUM(C25:C26)</f>
        <v>0</v>
      </c>
      <c r="D24" s="119">
        <f>SUM(D25:D26)</f>
        <v>0</v>
      </c>
      <c r="E24" s="119">
        <f>SUM(E25:E26)</f>
        <v>0</v>
      </c>
      <c r="F24" s="119">
        <f>SUM(F25:F26)</f>
        <v>0</v>
      </c>
      <c r="G24" s="98" t="s">
        <v>106</v>
      </c>
      <c r="H24" s="101"/>
      <c r="I24" s="95"/>
      <c r="J24" s="96"/>
      <c r="K24" s="97"/>
    </row>
    <row r="25" spans="1:11" ht="12.95" customHeight="1">
      <c r="A25" s="45" t="s">
        <v>22</v>
      </c>
      <c r="B25" s="113" t="s">
        <v>289</v>
      </c>
      <c r="C25" s="120"/>
      <c r="D25" s="117"/>
      <c r="E25" s="117"/>
      <c r="F25" s="117"/>
      <c r="G25" s="91" t="s">
        <v>107</v>
      </c>
      <c r="H25" s="116"/>
      <c r="I25" s="95"/>
      <c r="J25" s="96"/>
      <c r="K25" s="97"/>
    </row>
    <row r="26" spans="1:11" ht="12.95" customHeight="1" thickBot="1">
      <c r="A26" s="46" t="s">
        <v>23</v>
      </c>
      <c r="B26" s="98" t="s">
        <v>290</v>
      </c>
      <c r="C26" s="99"/>
      <c r="D26" s="100"/>
      <c r="E26" s="100"/>
      <c r="F26" s="100"/>
      <c r="G26" s="104"/>
      <c r="H26" s="101"/>
      <c r="I26" s="122"/>
      <c r="J26" s="123"/>
      <c r="K26" s="124"/>
    </row>
    <row r="27" spans="1:11" ht="19.5" customHeight="1" thickBot="1">
      <c r="A27" s="44" t="s">
        <v>24</v>
      </c>
      <c r="B27" s="283" t="s">
        <v>293</v>
      </c>
      <c r="C27" s="282">
        <f>SUM(C19,C24)</f>
        <v>13443</v>
      </c>
      <c r="D27" s="121">
        <f>SUM(D19,D24)</f>
        <v>13443</v>
      </c>
      <c r="E27" s="282">
        <f>SUM(E19,E24)</f>
        <v>15238</v>
      </c>
      <c r="F27" s="112">
        <f>SUM(F19,F24)</f>
        <v>0</v>
      </c>
      <c r="G27" s="283" t="s">
        <v>297</v>
      </c>
      <c r="H27" s="282">
        <f>SUM(H19:H26)</f>
        <v>0</v>
      </c>
      <c r="I27" s="282">
        <f>SUM(I19:I26)</f>
        <v>0</v>
      </c>
      <c r="J27" s="287">
        <f>SUM(J19:J26)</f>
        <v>0</v>
      </c>
      <c r="K27" s="287">
        <f>SUM(K19:K26)</f>
        <v>0</v>
      </c>
    </row>
    <row r="28" spans="1:11" ht="13.5" thickBot="1">
      <c r="A28" s="44" t="s">
        <v>25</v>
      </c>
      <c r="B28" s="283" t="s">
        <v>294</v>
      </c>
      <c r="C28" s="282">
        <f>SUM(C18,C27)</f>
        <v>131738</v>
      </c>
      <c r="D28" s="282">
        <f>SUM(D18,D27)</f>
        <v>151642</v>
      </c>
      <c r="E28" s="282">
        <f>SUM(E18,E27)</f>
        <v>180772</v>
      </c>
      <c r="F28" s="282">
        <f>SUM(F18,F27)</f>
        <v>0</v>
      </c>
      <c r="G28" s="284" t="s">
        <v>298</v>
      </c>
      <c r="H28" s="282">
        <f>SUM(H18,H27)</f>
        <v>131738</v>
      </c>
      <c r="I28" s="282">
        <f>SUM(I18,I27)</f>
        <v>151642</v>
      </c>
      <c r="J28" s="282">
        <f>SUM(J18,J27)</f>
        <v>180772</v>
      </c>
      <c r="K28" s="282">
        <f>SUM(K18,K27)</f>
        <v>0</v>
      </c>
    </row>
    <row r="29" spans="1:11" ht="13.5" thickBot="1">
      <c r="A29" s="44" t="s">
        <v>26</v>
      </c>
      <c r="B29" s="111" t="s">
        <v>83</v>
      </c>
      <c r="C29" s="121"/>
      <c r="D29" s="282"/>
      <c r="E29" s="282"/>
      <c r="F29" s="282"/>
      <c r="G29" s="284" t="s">
        <v>84</v>
      </c>
      <c r="H29" s="286" t="s">
        <v>343</v>
      </c>
      <c r="I29" s="282"/>
      <c r="J29" s="287"/>
      <c r="K29" s="287"/>
    </row>
    <row r="30" spans="1:11" ht="13.5" thickBot="1">
      <c r="A30" s="44" t="s">
        <v>27</v>
      </c>
      <c r="B30" s="111" t="s">
        <v>120</v>
      </c>
      <c r="C30" s="121" t="s">
        <v>343</v>
      </c>
      <c r="D30" s="286"/>
      <c r="E30" s="286"/>
      <c r="F30" s="286"/>
      <c r="G30" s="284" t="s">
        <v>121</v>
      </c>
      <c r="H30" s="282" t="s">
        <v>343</v>
      </c>
      <c r="I30" s="286"/>
      <c r="J30" s="288"/>
      <c r="K30" s="288"/>
    </row>
    <row r="31" spans="1:11" ht="18.75">
      <c r="B31" s="330"/>
      <c r="C31" s="330"/>
      <c r="D31" s="331"/>
      <c r="E31" s="331"/>
      <c r="F31" s="331"/>
      <c r="G31" s="330"/>
    </row>
  </sheetData>
  <mergeCells count="4">
    <mergeCell ref="A3:A4"/>
    <mergeCell ref="B31:G31"/>
    <mergeCell ref="G3:K3"/>
    <mergeCell ref="I2:K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34"/>
  <sheetViews>
    <sheetView topLeftCell="A43" zoomScaleNormal="100" zoomScaleSheetLayoutView="115" workbookViewId="0">
      <selection activeCell="J32" sqref="J32"/>
    </sheetView>
  </sheetViews>
  <sheetFormatPr defaultRowHeight="12.75"/>
  <cols>
    <col min="1" max="1" width="6.83203125" style="19" customWidth="1"/>
    <col min="2" max="2" width="39.83203125" style="25" customWidth="1"/>
    <col min="3" max="3" width="9" style="19" customWidth="1"/>
    <col min="4" max="4" width="10.1640625" style="19" customWidth="1"/>
    <col min="5" max="5" width="10.33203125" style="19" customWidth="1"/>
    <col min="6" max="6" width="8.5" style="19" customWidth="1"/>
    <col min="7" max="7" width="32" style="19" customWidth="1"/>
    <col min="8" max="9" width="9.1640625" style="19" customWidth="1"/>
    <col min="10" max="10" width="8.83203125" style="19" customWidth="1"/>
    <col min="11" max="11" width="9.83203125" style="19" customWidth="1"/>
    <col min="12" max="16384" width="9.33203125" style="19"/>
  </cols>
  <sheetData>
    <row r="1" spans="1:11" ht="31.5" customHeight="1">
      <c r="B1" s="32" t="s">
        <v>82</v>
      </c>
      <c r="C1" s="33"/>
      <c r="D1" s="33"/>
      <c r="E1" s="33"/>
      <c r="F1" s="33"/>
      <c r="G1" s="33"/>
      <c r="H1" s="33"/>
    </row>
    <row r="2" spans="1:11" ht="14.25" thickBot="1">
      <c r="B2" s="203" t="s">
        <v>334</v>
      </c>
      <c r="H2" s="34" t="s">
        <v>39</v>
      </c>
      <c r="I2" s="341" t="s">
        <v>333</v>
      </c>
      <c r="J2" s="341"/>
      <c r="K2" s="341"/>
    </row>
    <row r="3" spans="1:11" ht="13.5" thickBot="1">
      <c r="A3" s="336" t="s">
        <v>42</v>
      </c>
      <c r="B3" s="130" t="s">
        <v>35</v>
      </c>
      <c r="C3" s="131"/>
      <c r="D3" s="132"/>
      <c r="E3" s="132"/>
      <c r="F3" s="132"/>
      <c r="G3" s="338" t="s">
        <v>36</v>
      </c>
      <c r="H3" s="339"/>
      <c r="I3" s="339"/>
      <c r="J3" s="339"/>
      <c r="K3" s="340"/>
    </row>
    <row r="4" spans="1:11" s="37" customFormat="1" ht="32.25" thickBot="1">
      <c r="A4" s="337"/>
      <c r="B4" s="133" t="s">
        <v>40</v>
      </c>
      <c r="C4" s="134" t="s">
        <v>341</v>
      </c>
      <c r="D4" s="135" t="s">
        <v>338</v>
      </c>
      <c r="E4" s="136" t="s">
        <v>362</v>
      </c>
      <c r="F4" s="136" t="s">
        <v>339</v>
      </c>
      <c r="G4" s="137" t="s">
        <v>40</v>
      </c>
      <c r="H4" s="138" t="s">
        <v>341</v>
      </c>
      <c r="I4" s="135" t="s">
        <v>338</v>
      </c>
      <c r="J4" s="136" t="s">
        <v>363</v>
      </c>
      <c r="K4" s="136" t="s">
        <v>339</v>
      </c>
    </row>
    <row r="5" spans="1:11" s="37" customFormat="1" ht="13.5" thickBot="1">
      <c r="A5" s="138">
        <v>1</v>
      </c>
      <c r="B5" s="133">
        <v>2</v>
      </c>
      <c r="C5" s="134">
        <v>3</v>
      </c>
      <c r="D5" s="139">
        <v>4</v>
      </c>
      <c r="E5" s="139">
        <v>5</v>
      </c>
      <c r="F5" s="139">
        <v>6</v>
      </c>
      <c r="G5" s="133">
        <v>7</v>
      </c>
      <c r="H5" s="140">
        <v>8</v>
      </c>
      <c r="I5" s="133">
        <v>9</v>
      </c>
      <c r="J5" s="134">
        <v>10</v>
      </c>
      <c r="K5" s="141">
        <v>11</v>
      </c>
    </row>
    <row r="6" spans="1:11" ht="12.95" customHeight="1">
      <c r="A6" s="142" t="s">
        <v>3</v>
      </c>
      <c r="B6" s="294" t="s">
        <v>299</v>
      </c>
      <c r="C6" s="295"/>
      <c r="D6" s="296"/>
      <c r="E6" s="296"/>
      <c r="F6" s="297"/>
      <c r="G6" s="291" t="s">
        <v>112</v>
      </c>
      <c r="H6" s="145">
        <v>8870</v>
      </c>
      <c r="I6" s="146">
        <v>8870</v>
      </c>
      <c r="J6" s="147">
        <v>11647</v>
      </c>
      <c r="K6" s="148"/>
    </row>
    <row r="7" spans="1:11" ht="21">
      <c r="A7" s="149" t="s">
        <v>4</v>
      </c>
      <c r="B7" s="150" t="s">
        <v>300</v>
      </c>
      <c r="C7" s="151"/>
      <c r="D7" s="152"/>
      <c r="E7" s="152"/>
      <c r="F7" s="298"/>
      <c r="G7" s="292" t="s">
        <v>305</v>
      </c>
      <c r="H7" s="153">
        <v>3033</v>
      </c>
      <c r="I7" s="154">
        <v>3033</v>
      </c>
      <c r="J7" s="155">
        <v>5810</v>
      </c>
      <c r="K7" s="156"/>
    </row>
    <row r="8" spans="1:11" ht="12.95" customHeight="1">
      <c r="A8" s="149" t="s">
        <v>5</v>
      </c>
      <c r="B8" s="150" t="s">
        <v>0</v>
      </c>
      <c r="C8" s="151"/>
      <c r="D8" s="152"/>
      <c r="E8" s="152"/>
      <c r="F8" s="298"/>
      <c r="G8" s="292" t="s">
        <v>101</v>
      </c>
      <c r="H8" s="153">
        <v>3230</v>
      </c>
      <c r="I8" s="154">
        <v>3230</v>
      </c>
      <c r="J8" s="155">
        <v>3230</v>
      </c>
      <c r="K8" s="156"/>
    </row>
    <row r="9" spans="1:11" ht="12.95" customHeight="1">
      <c r="A9" s="149" t="s">
        <v>6</v>
      </c>
      <c r="B9" s="150" t="s">
        <v>301</v>
      </c>
      <c r="C9" s="151"/>
      <c r="D9" s="152"/>
      <c r="E9" s="152">
        <v>2777</v>
      </c>
      <c r="F9" s="298"/>
      <c r="G9" s="292" t="s">
        <v>306</v>
      </c>
      <c r="H9" s="153"/>
      <c r="I9" s="154"/>
      <c r="J9" s="155"/>
      <c r="K9" s="156"/>
    </row>
    <row r="10" spans="1:11" ht="12.75" customHeight="1">
      <c r="A10" s="149" t="s">
        <v>7</v>
      </c>
      <c r="B10" s="150" t="s">
        <v>302</v>
      </c>
      <c r="C10" s="151"/>
      <c r="D10" s="152"/>
      <c r="E10" s="152">
        <v>2777</v>
      </c>
      <c r="F10" s="298"/>
      <c r="G10" s="292" t="s">
        <v>115</v>
      </c>
      <c r="H10" s="153"/>
      <c r="I10" s="154"/>
      <c r="J10" s="155"/>
      <c r="K10" s="156"/>
    </row>
    <row r="11" spans="1:11" ht="12.95" customHeight="1">
      <c r="A11" s="149" t="s">
        <v>8</v>
      </c>
      <c r="B11" s="150" t="s">
        <v>303</v>
      </c>
      <c r="C11" s="151"/>
      <c r="D11" s="151"/>
      <c r="E11" s="151"/>
      <c r="F11" s="299"/>
      <c r="G11" s="285" t="s">
        <v>347</v>
      </c>
      <c r="H11" s="153"/>
      <c r="I11" s="154"/>
      <c r="J11" s="155"/>
      <c r="K11" s="156"/>
    </row>
    <row r="12" spans="1:11" ht="12.95" customHeight="1">
      <c r="A12" s="149" t="s">
        <v>9</v>
      </c>
      <c r="B12" s="157"/>
      <c r="C12" s="151"/>
      <c r="D12" s="152"/>
      <c r="E12" s="152"/>
      <c r="F12" s="298"/>
      <c r="G12" s="285"/>
      <c r="H12" s="153"/>
      <c r="I12" s="154"/>
      <c r="J12" s="155"/>
      <c r="K12" s="156"/>
    </row>
    <row r="13" spans="1:11" ht="12.95" customHeight="1">
      <c r="A13" s="149" t="s">
        <v>10</v>
      </c>
      <c r="B13" s="157"/>
      <c r="C13" s="151"/>
      <c r="D13" s="152"/>
      <c r="E13" s="152"/>
      <c r="F13" s="298"/>
      <c r="G13" s="285"/>
      <c r="H13" s="153"/>
      <c r="I13" s="154"/>
      <c r="J13" s="155"/>
      <c r="K13" s="156"/>
    </row>
    <row r="14" spans="1:11" ht="12.95" customHeight="1">
      <c r="A14" s="149" t="s">
        <v>11</v>
      </c>
      <c r="B14" s="157"/>
      <c r="C14" s="151"/>
      <c r="D14" s="151"/>
      <c r="E14" s="151"/>
      <c r="F14" s="298"/>
      <c r="G14" s="285"/>
      <c r="H14" s="153"/>
      <c r="I14" s="154"/>
      <c r="J14" s="155"/>
      <c r="K14" s="156"/>
    </row>
    <row r="15" spans="1:11">
      <c r="A15" s="149" t="s">
        <v>12</v>
      </c>
      <c r="B15" s="157"/>
      <c r="C15" s="151"/>
      <c r="D15" s="151"/>
      <c r="E15" s="151"/>
      <c r="F15" s="298"/>
      <c r="G15" s="285"/>
      <c r="H15" s="153"/>
      <c r="I15" s="154"/>
      <c r="J15" s="155"/>
      <c r="K15" s="156"/>
    </row>
    <row r="16" spans="1:11" ht="12.95" customHeight="1" thickBot="1">
      <c r="A16" s="158" t="s">
        <v>13</v>
      </c>
      <c r="B16" s="300"/>
      <c r="C16" s="303"/>
      <c r="D16" s="303"/>
      <c r="E16" s="303"/>
      <c r="F16" s="304"/>
      <c r="G16" s="293" t="s">
        <v>33</v>
      </c>
      <c r="H16" s="159"/>
      <c r="I16" s="154"/>
      <c r="J16" s="155"/>
      <c r="K16" s="156"/>
    </row>
    <row r="17" spans="1:11" ht="20.25" customHeight="1" thickBot="1">
      <c r="A17" s="161" t="s">
        <v>14</v>
      </c>
      <c r="B17" s="301" t="s">
        <v>314</v>
      </c>
      <c r="C17" s="302"/>
      <c r="D17" s="302"/>
      <c r="E17" s="178">
        <v>2777</v>
      </c>
      <c r="F17" s="302">
        <f>+F6+F8+F9+F11+F12+F13+F14+F15+F16</f>
        <v>0</v>
      </c>
      <c r="G17" s="162" t="s">
        <v>315</v>
      </c>
      <c r="H17" s="165">
        <v>12100</v>
      </c>
      <c r="I17" s="165">
        <v>12100</v>
      </c>
      <c r="J17" s="165">
        <v>14877</v>
      </c>
      <c r="K17" s="302">
        <f>+K6+K8+K10+K11+K12+K13+K14+K15+K16</f>
        <v>0</v>
      </c>
    </row>
    <row r="18" spans="1:11" ht="12.95" customHeight="1">
      <c r="A18" s="142" t="s">
        <v>15</v>
      </c>
      <c r="B18" s="166" t="s">
        <v>133</v>
      </c>
      <c r="C18" s="167">
        <v>12100</v>
      </c>
      <c r="D18" s="168">
        <v>12100</v>
      </c>
      <c r="E18" s="168">
        <v>12100</v>
      </c>
      <c r="F18" s="168"/>
      <c r="G18" s="150" t="s">
        <v>105</v>
      </c>
      <c r="H18" s="145"/>
      <c r="I18" s="154"/>
      <c r="J18" s="155"/>
      <c r="K18" s="156"/>
    </row>
    <row r="19" spans="1:11" ht="12.95" customHeight="1">
      <c r="A19" s="149" t="s">
        <v>16</v>
      </c>
      <c r="B19" s="169" t="s">
        <v>122</v>
      </c>
      <c r="C19" s="151">
        <v>12100</v>
      </c>
      <c r="D19" s="152">
        <v>12100</v>
      </c>
      <c r="E19" s="152">
        <v>12100</v>
      </c>
      <c r="F19" s="152"/>
      <c r="G19" s="150" t="s">
        <v>108</v>
      </c>
      <c r="H19" s="153"/>
      <c r="I19" s="154"/>
      <c r="J19" s="155"/>
      <c r="K19" s="156"/>
    </row>
    <row r="20" spans="1:11" ht="12.95" customHeight="1">
      <c r="A20" s="142" t="s">
        <v>17</v>
      </c>
      <c r="B20" s="169" t="s">
        <v>123</v>
      </c>
      <c r="C20" s="151"/>
      <c r="D20" s="152"/>
      <c r="E20" s="152"/>
      <c r="F20" s="152"/>
      <c r="G20" s="150" t="s">
        <v>79</v>
      </c>
      <c r="H20" s="153"/>
      <c r="I20" s="154"/>
      <c r="J20" s="155"/>
      <c r="K20" s="156"/>
    </row>
    <row r="21" spans="1:11" ht="12.95" customHeight="1">
      <c r="A21" s="149" t="s">
        <v>18</v>
      </c>
      <c r="B21" s="169" t="s">
        <v>124</v>
      </c>
      <c r="C21" s="151"/>
      <c r="D21" s="152"/>
      <c r="E21" s="152"/>
      <c r="F21" s="152"/>
      <c r="G21" s="150" t="s">
        <v>80</v>
      </c>
      <c r="H21" s="153"/>
      <c r="I21" s="154"/>
      <c r="J21" s="155"/>
      <c r="K21" s="156"/>
    </row>
    <row r="22" spans="1:11" ht="12.95" customHeight="1">
      <c r="A22" s="142" t="s">
        <v>19</v>
      </c>
      <c r="B22" s="169" t="s">
        <v>125</v>
      </c>
      <c r="C22" s="151"/>
      <c r="D22" s="170"/>
      <c r="E22" s="170"/>
      <c r="F22" s="170"/>
      <c r="G22" s="160" t="s">
        <v>119</v>
      </c>
      <c r="H22" s="153"/>
      <c r="I22" s="154"/>
      <c r="J22" s="155"/>
      <c r="K22" s="156"/>
    </row>
    <row r="23" spans="1:11" ht="12.95" customHeight="1">
      <c r="A23" s="149" t="s">
        <v>20</v>
      </c>
      <c r="B23" s="171" t="s">
        <v>126</v>
      </c>
      <c r="C23" s="151"/>
      <c r="D23" s="152"/>
      <c r="E23" s="152"/>
      <c r="F23" s="152"/>
      <c r="G23" s="150" t="s">
        <v>109</v>
      </c>
      <c r="H23" s="153"/>
      <c r="I23" s="154"/>
      <c r="J23" s="155"/>
      <c r="K23" s="156"/>
    </row>
    <row r="24" spans="1:11" ht="12.95" customHeight="1">
      <c r="A24" s="142" t="s">
        <v>21</v>
      </c>
      <c r="B24" s="172" t="s">
        <v>127</v>
      </c>
      <c r="C24" s="173"/>
      <c r="D24" s="168"/>
      <c r="E24" s="168"/>
      <c r="F24" s="168"/>
      <c r="G24" s="143" t="s">
        <v>107</v>
      </c>
      <c r="H24" s="153"/>
      <c r="I24" s="154"/>
      <c r="J24" s="155"/>
      <c r="K24" s="156"/>
    </row>
    <row r="25" spans="1:11" ht="12.95" customHeight="1">
      <c r="A25" s="149" t="s">
        <v>22</v>
      </c>
      <c r="B25" s="171" t="s">
        <v>128</v>
      </c>
      <c r="C25" s="151"/>
      <c r="D25" s="144"/>
      <c r="E25" s="144"/>
      <c r="F25" s="144"/>
      <c r="G25" s="143" t="s">
        <v>307</v>
      </c>
      <c r="H25" s="153"/>
      <c r="I25" s="154"/>
      <c r="J25" s="155"/>
      <c r="K25" s="156"/>
    </row>
    <row r="26" spans="1:11" ht="12.95" customHeight="1">
      <c r="A26" s="142" t="s">
        <v>23</v>
      </c>
      <c r="B26" s="171" t="s">
        <v>129</v>
      </c>
      <c r="C26" s="151"/>
      <c r="D26" s="144"/>
      <c r="E26" s="144"/>
      <c r="F26" s="144"/>
      <c r="G26" s="174"/>
      <c r="H26" s="153"/>
      <c r="I26" s="154"/>
      <c r="J26" s="155"/>
      <c r="K26" s="156"/>
    </row>
    <row r="27" spans="1:11" ht="12.95" customHeight="1">
      <c r="A27" s="149" t="s">
        <v>24</v>
      </c>
      <c r="B27" s="169" t="s">
        <v>130</v>
      </c>
      <c r="C27" s="151"/>
      <c r="D27" s="144"/>
      <c r="E27" s="144"/>
      <c r="F27" s="144"/>
      <c r="G27" s="174"/>
      <c r="H27" s="153"/>
      <c r="I27" s="154"/>
      <c r="J27" s="155"/>
      <c r="K27" s="156"/>
    </row>
    <row r="28" spans="1:11" ht="12.95" customHeight="1">
      <c r="A28" s="142" t="s">
        <v>25</v>
      </c>
      <c r="B28" s="175" t="s">
        <v>131</v>
      </c>
      <c r="C28" s="151"/>
      <c r="D28" s="152"/>
      <c r="E28" s="152"/>
      <c r="F28" s="152"/>
      <c r="G28" s="157"/>
      <c r="H28" s="153"/>
      <c r="I28" s="154"/>
      <c r="J28" s="155"/>
      <c r="K28" s="156"/>
    </row>
    <row r="29" spans="1:11" ht="12.95" customHeight="1" thickBot="1">
      <c r="A29" s="149" t="s">
        <v>26</v>
      </c>
      <c r="B29" s="176" t="s">
        <v>132</v>
      </c>
      <c r="C29" s="151"/>
      <c r="D29" s="144"/>
      <c r="E29" s="144"/>
      <c r="F29" s="144"/>
      <c r="G29" s="174"/>
      <c r="H29" s="153"/>
      <c r="I29" s="305"/>
      <c r="J29" s="306"/>
      <c r="K29" s="307"/>
    </row>
    <row r="30" spans="1:11" ht="26.25" customHeight="1" thickBot="1">
      <c r="A30" s="161" t="s">
        <v>27</v>
      </c>
      <c r="B30" s="162" t="s">
        <v>304</v>
      </c>
      <c r="C30" s="163">
        <v>12100</v>
      </c>
      <c r="D30" s="164">
        <v>12100</v>
      </c>
      <c r="E30" s="164">
        <v>12100</v>
      </c>
      <c r="F30" s="164"/>
      <c r="G30" s="162" t="s">
        <v>308</v>
      </c>
      <c r="H30" s="165"/>
      <c r="I30" s="308"/>
      <c r="J30" s="309"/>
      <c r="K30" s="308"/>
    </row>
    <row r="31" spans="1:11" ht="13.5" thickBot="1">
      <c r="A31" s="161" t="s">
        <v>28</v>
      </c>
      <c r="B31" s="162" t="s">
        <v>309</v>
      </c>
      <c r="C31" s="177">
        <v>12100</v>
      </c>
      <c r="D31" s="177">
        <v>12100</v>
      </c>
      <c r="E31" s="177">
        <v>14877</v>
      </c>
      <c r="F31" s="177">
        <f>+F17+F30</f>
        <v>0</v>
      </c>
      <c r="G31" s="162" t="s">
        <v>310</v>
      </c>
      <c r="H31" s="178">
        <v>12100</v>
      </c>
      <c r="I31" s="178">
        <v>12100</v>
      </c>
      <c r="J31" s="178">
        <v>14877</v>
      </c>
      <c r="K31" s="178">
        <f>+K17+K30</f>
        <v>0</v>
      </c>
    </row>
    <row r="32" spans="1:11" ht="13.5" thickBot="1">
      <c r="A32" s="161" t="s">
        <v>29</v>
      </c>
      <c r="B32" s="162" t="s">
        <v>83</v>
      </c>
      <c r="C32" s="177" t="s">
        <v>343</v>
      </c>
      <c r="D32" s="178"/>
      <c r="E32" s="178"/>
      <c r="F32" s="178"/>
      <c r="G32" s="162" t="s">
        <v>84</v>
      </c>
      <c r="H32" s="178" t="s">
        <v>343</v>
      </c>
      <c r="I32" s="154"/>
      <c r="J32" s="155"/>
      <c r="K32" s="156"/>
    </row>
    <row r="33" spans="1:11" ht="13.5" thickBot="1">
      <c r="A33" s="161" t="s">
        <v>30</v>
      </c>
      <c r="B33" s="162" t="s">
        <v>120</v>
      </c>
      <c r="C33" s="177" t="s">
        <v>343</v>
      </c>
      <c r="D33" s="178"/>
      <c r="E33" s="178"/>
      <c r="F33" s="178"/>
      <c r="G33" s="162" t="s">
        <v>121</v>
      </c>
      <c r="H33" s="178"/>
      <c r="I33" s="179"/>
      <c r="J33" s="180"/>
      <c r="K33" s="181"/>
    </row>
    <row r="34" spans="1:11">
      <c r="A34" s="128"/>
      <c r="B34" s="129"/>
      <c r="C34" s="128"/>
      <c r="D34" s="128"/>
      <c r="E34" s="128"/>
      <c r="F34" s="128"/>
      <c r="G34" s="128"/>
      <c r="H34" s="128"/>
      <c r="I34" s="128"/>
      <c r="J34" s="128"/>
      <c r="K34" s="128"/>
    </row>
  </sheetData>
  <mergeCells count="3">
    <mergeCell ref="A3:A4"/>
    <mergeCell ref="G3:K3"/>
    <mergeCell ref="I2:K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1"/>
  <sheetViews>
    <sheetView view="pageLayout" zoomScaleNormal="100" workbookViewId="0">
      <selection sqref="A1:G20"/>
    </sheetView>
  </sheetViews>
  <sheetFormatPr defaultRowHeight="12.75"/>
  <cols>
    <col min="2" max="2" width="42.33203125" customWidth="1"/>
    <col min="3" max="3" width="16.33203125" customWidth="1"/>
    <col min="4" max="4" width="19.83203125" customWidth="1"/>
    <col min="5" max="5" width="15.33203125" customWidth="1"/>
    <col min="6" max="6" width="23.5" bestFit="1" customWidth="1"/>
    <col min="7" max="7" width="12.16406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47" t="s">
        <v>323</v>
      </c>
      <c r="B2" s="349" t="s">
        <v>324</v>
      </c>
      <c r="C2" s="69" t="s">
        <v>325</v>
      </c>
      <c r="D2" s="351" t="s">
        <v>326</v>
      </c>
      <c r="E2" s="352"/>
      <c r="F2" s="342" t="s">
        <v>327</v>
      </c>
      <c r="G2" s="343"/>
    </row>
    <row r="3" spans="1:7" ht="13.5" thickBot="1">
      <c r="A3" s="348"/>
      <c r="B3" s="350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>
        <v>1</v>
      </c>
      <c r="B4" s="185" t="s">
        <v>350</v>
      </c>
      <c r="C4" s="194">
        <v>2992113</v>
      </c>
      <c r="D4" s="310" t="s">
        <v>344</v>
      </c>
      <c r="E4" s="194">
        <v>2992113</v>
      </c>
      <c r="F4" s="191"/>
      <c r="G4" s="191"/>
    </row>
    <row r="5" spans="1:7">
      <c r="A5" s="186"/>
      <c r="B5" s="187" t="s">
        <v>351</v>
      </c>
      <c r="C5" s="192"/>
      <c r="D5" s="195"/>
      <c r="E5" s="192"/>
      <c r="F5" s="196" t="s">
        <v>358</v>
      </c>
      <c r="G5" s="192">
        <v>1483023</v>
      </c>
    </row>
    <row r="6" spans="1:7">
      <c r="A6" s="186"/>
      <c r="B6" s="187" t="s">
        <v>352</v>
      </c>
      <c r="C6" s="192"/>
      <c r="D6" s="195"/>
      <c r="E6" s="192"/>
      <c r="F6" s="196" t="s">
        <v>359</v>
      </c>
      <c r="G6" s="192">
        <v>1160250</v>
      </c>
    </row>
    <row r="7" spans="1:7">
      <c r="A7" s="186"/>
      <c r="B7" s="187" t="s">
        <v>353</v>
      </c>
      <c r="C7" s="192"/>
      <c r="D7" s="195"/>
      <c r="E7" s="192"/>
      <c r="F7" s="196" t="s">
        <v>358</v>
      </c>
      <c r="G7" s="192">
        <v>348840</v>
      </c>
    </row>
    <row r="8" spans="1:7" ht="13.5">
      <c r="A8" s="186" t="s">
        <v>4</v>
      </c>
      <c r="B8" s="187" t="s">
        <v>329</v>
      </c>
      <c r="C8" s="192">
        <v>211450</v>
      </c>
      <c r="D8" s="195" t="s">
        <v>354</v>
      </c>
      <c r="E8" s="192">
        <v>211450</v>
      </c>
      <c r="F8" s="196"/>
      <c r="G8" s="192"/>
    </row>
    <row r="9" spans="1:7">
      <c r="A9" s="188"/>
      <c r="B9" s="187" t="s">
        <v>329</v>
      </c>
      <c r="C9" s="192"/>
      <c r="D9" s="195"/>
      <c r="E9" s="192"/>
      <c r="F9" s="311" t="s">
        <v>345</v>
      </c>
      <c r="G9" s="193">
        <v>211450</v>
      </c>
    </row>
    <row r="10" spans="1:7" ht="13.5">
      <c r="A10" s="186" t="s">
        <v>5</v>
      </c>
      <c r="B10" s="187" t="s">
        <v>355</v>
      </c>
      <c r="C10" s="192">
        <v>16701000</v>
      </c>
      <c r="D10" s="195" t="s">
        <v>354</v>
      </c>
      <c r="E10" s="192">
        <v>16701000</v>
      </c>
      <c r="F10" s="311"/>
      <c r="G10" s="193"/>
    </row>
    <row r="11" spans="1:7">
      <c r="A11" s="189"/>
      <c r="B11" s="187" t="s">
        <v>356</v>
      </c>
      <c r="C11" s="192"/>
      <c r="D11" s="312"/>
      <c r="E11" s="192"/>
      <c r="F11" s="311" t="s">
        <v>357</v>
      </c>
      <c r="G11" s="193">
        <v>16701000</v>
      </c>
    </row>
    <row r="12" spans="1:7">
      <c r="A12" s="190"/>
      <c r="B12" s="187"/>
      <c r="C12" s="192"/>
      <c r="D12" s="195"/>
      <c r="E12" s="192"/>
      <c r="F12" s="197"/>
      <c r="G12" s="193"/>
    </row>
    <row r="13" spans="1:7">
      <c r="A13" s="190"/>
      <c r="B13" s="187"/>
      <c r="C13" s="192"/>
      <c r="D13" s="196"/>
      <c r="E13" s="192"/>
      <c r="F13" s="313"/>
      <c r="G13" s="193"/>
    </row>
    <row r="14" spans="1:7">
      <c r="A14" s="190"/>
      <c r="B14" s="187"/>
      <c r="C14" s="192"/>
      <c r="D14" s="196"/>
      <c r="E14" s="192"/>
      <c r="F14" s="313"/>
      <c r="G14" s="193"/>
    </row>
    <row r="15" spans="1:7">
      <c r="A15" s="344" t="s">
        <v>34</v>
      </c>
      <c r="B15" s="345"/>
      <c r="C15" s="199">
        <f>SUM(C4:C14)</f>
        <v>19904563</v>
      </c>
      <c r="D15" s="199"/>
      <c r="E15" s="199">
        <f>SUM(E4:E14)</f>
        <v>19904563</v>
      </c>
      <c r="F15" s="199"/>
      <c r="G15" s="199">
        <f>SUM(G4:G14)</f>
        <v>19904563</v>
      </c>
    </row>
    <row r="16" spans="1:7">
      <c r="A16" s="200"/>
      <c r="B16" s="200"/>
      <c r="C16" s="201"/>
      <c r="D16" s="201"/>
      <c r="E16" s="201"/>
      <c r="F16" s="201"/>
      <c r="G16" s="201"/>
    </row>
    <row r="17" spans="1:7">
      <c r="A17" s="202"/>
      <c r="B17" s="202"/>
      <c r="C17" s="202"/>
      <c r="D17" s="202"/>
      <c r="E17" s="202"/>
      <c r="F17" s="202"/>
      <c r="G17" s="202"/>
    </row>
    <row r="18" spans="1:7">
      <c r="A18" s="202"/>
      <c r="B18" s="202"/>
      <c r="C18" s="202"/>
      <c r="D18" s="202"/>
      <c r="E18" s="202"/>
      <c r="F18" s="202"/>
      <c r="G18" s="202"/>
    </row>
    <row r="19" spans="1:7">
      <c r="A19" s="202"/>
      <c r="B19" s="202"/>
      <c r="C19" s="202"/>
      <c r="D19" s="202"/>
      <c r="E19" s="202"/>
      <c r="F19" s="202"/>
      <c r="G19" s="202"/>
    </row>
    <row r="20" spans="1:7">
      <c r="A20" s="202"/>
      <c r="B20" s="202"/>
      <c r="C20" s="202"/>
      <c r="D20" s="202"/>
      <c r="E20" s="202"/>
      <c r="F20" s="202"/>
      <c r="G20" s="202"/>
    </row>
    <row r="53" spans="1:7" ht="13.5" customHeight="1"/>
    <row r="60" spans="1:7">
      <c r="A60" s="208"/>
      <c r="B60" s="205"/>
      <c r="C60" s="206"/>
      <c r="D60" s="207"/>
      <c r="E60" s="206"/>
      <c r="F60" s="209"/>
      <c r="G60" s="210"/>
    </row>
    <row r="61" spans="1:7">
      <c r="A61" s="204"/>
      <c r="B61" s="205"/>
      <c r="C61" s="206"/>
      <c r="D61" s="207"/>
      <c r="E61" s="206"/>
      <c r="F61" s="211"/>
      <c r="G61" s="212"/>
    </row>
    <row r="62" spans="1:7">
      <c r="A62" s="208"/>
      <c r="B62" s="205"/>
      <c r="C62" s="206"/>
      <c r="D62" s="207"/>
      <c r="E62" s="206"/>
      <c r="F62" s="211"/>
      <c r="G62" s="212"/>
    </row>
    <row r="63" spans="1:7">
      <c r="A63" s="204"/>
      <c r="B63" s="205"/>
      <c r="C63" s="206"/>
      <c r="D63" s="207"/>
      <c r="E63" s="206"/>
      <c r="F63" s="211"/>
      <c r="G63" s="212"/>
    </row>
    <row r="64" spans="1:7">
      <c r="A64" s="204"/>
      <c r="B64" s="205"/>
      <c r="C64" s="206"/>
      <c r="D64" s="207"/>
      <c r="E64" s="206"/>
      <c r="F64" s="211"/>
      <c r="G64" s="212"/>
    </row>
    <row r="65" spans="1:7">
      <c r="A65" s="213"/>
      <c r="B65" s="205"/>
      <c r="C65" s="206"/>
      <c r="D65" s="207"/>
      <c r="E65" s="206"/>
      <c r="F65" s="211"/>
      <c r="G65" s="212"/>
    </row>
    <row r="66" spans="1:7">
      <c r="A66" s="204"/>
      <c r="B66" s="205"/>
      <c r="C66" s="206"/>
      <c r="D66" s="207"/>
      <c r="E66" s="206"/>
      <c r="F66" s="211"/>
      <c r="G66" s="212"/>
    </row>
    <row r="67" spans="1:7">
      <c r="A67" s="208"/>
      <c r="B67" s="205"/>
      <c r="C67" s="206"/>
      <c r="D67" s="207"/>
      <c r="E67" s="206"/>
      <c r="F67" s="211"/>
      <c r="G67" s="212"/>
    </row>
    <row r="68" spans="1:7">
      <c r="A68" s="204"/>
      <c r="B68" s="205"/>
      <c r="C68" s="206"/>
      <c r="D68" s="207"/>
      <c r="E68" s="206"/>
      <c r="F68" s="211"/>
      <c r="G68" s="212"/>
    </row>
    <row r="69" spans="1:7">
      <c r="A69" s="204"/>
      <c r="B69" s="205"/>
      <c r="C69" s="206"/>
      <c r="D69" s="207"/>
      <c r="E69" s="206"/>
      <c r="F69" s="211"/>
      <c r="G69" s="212"/>
    </row>
    <row r="70" spans="1:7">
      <c r="A70" s="204"/>
      <c r="B70" s="205"/>
      <c r="C70" s="206"/>
      <c r="D70" s="207"/>
      <c r="E70" s="206"/>
      <c r="F70" s="211"/>
      <c r="G70" s="212"/>
    </row>
    <row r="71" spans="1:7">
      <c r="A71" s="204"/>
      <c r="B71" s="205"/>
      <c r="C71" s="206"/>
      <c r="D71" s="207"/>
      <c r="E71" s="206"/>
      <c r="F71" s="211"/>
      <c r="G71" s="212"/>
    </row>
    <row r="72" spans="1:7">
      <c r="A72" s="204"/>
      <c r="B72" s="205"/>
      <c r="C72" s="206"/>
      <c r="D72" s="207"/>
      <c r="E72" s="206"/>
      <c r="F72" s="211"/>
      <c r="G72" s="212"/>
    </row>
    <row r="73" spans="1:7">
      <c r="A73" s="204"/>
      <c r="B73" s="205"/>
      <c r="C73" s="206"/>
      <c r="D73" s="207"/>
      <c r="E73" s="206"/>
      <c r="F73" s="211"/>
      <c r="G73" s="212"/>
    </row>
    <row r="74" spans="1:7">
      <c r="A74" s="204"/>
      <c r="B74" s="205"/>
      <c r="C74" s="206"/>
      <c r="D74" s="207"/>
      <c r="E74" s="206"/>
      <c r="F74" s="211"/>
      <c r="G74" s="212"/>
    </row>
    <row r="75" spans="1:7">
      <c r="A75" s="204"/>
      <c r="B75" s="205"/>
      <c r="C75" s="206"/>
      <c r="D75" s="207"/>
      <c r="E75" s="206"/>
      <c r="F75" s="211"/>
      <c r="G75" s="212"/>
    </row>
    <row r="76" spans="1:7" ht="13.5" customHeight="1"/>
    <row r="78" spans="1:7">
      <c r="C78" s="346"/>
      <c r="D78" s="346"/>
      <c r="E78" s="346"/>
    </row>
    <row r="79" spans="1:7">
      <c r="C79" s="316"/>
      <c r="D79" s="316"/>
      <c r="E79" s="316"/>
    </row>
    <row r="80" spans="1:7" ht="13.5" customHeight="1">
      <c r="C80" s="346"/>
      <c r="D80" s="346"/>
      <c r="E80" s="346"/>
    </row>
    <row r="81" ht="13.5" customHeight="1"/>
  </sheetData>
  <mergeCells count="7">
    <mergeCell ref="F2:G2"/>
    <mergeCell ref="A15:B15"/>
    <mergeCell ref="C78:E78"/>
    <mergeCell ref="C80:E80"/>
    <mergeCell ref="A2:A3"/>
    <mergeCell ref="B2:B3"/>
    <mergeCell ref="D2:E2"/>
  </mergeCells>
  <phoneticPr fontId="19" type="noConversion"/>
  <pageMargins left="0.7" right="0.7" top="0.75" bottom="0.75" header="0.3" footer="0.3"/>
  <pageSetup paperSize="9" orientation="landscape" r:id="rId1"/>
  <headerFooter>
    <oddHeader>&amp;CElőirányzat módositások
2015.05.31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showWhiteSpace="0" view="pageLayout" topLeftCell="B10" zoomScaleNormal="100" workbookViewId="0">
      <selection activeCell="E9" sqref="E9"/>
    </sheetView>
  </sheetViews>
  <sheetFormatPr defaultRowHeight="12.75"/>
  <cols>
    <col min="1" max="1" width="9.1640625" bestFit="1" customWidth="1"/>
    <col min="2" max="2" width="29.1640625" bestFit="1" customWidth="1"/>
    <col min="3" max="3" width="18.1640625" bestFit="1" customWidth="1"/>
    <col min="4" max="4" width="29.6640625" customWidth="1"/>
    <col min="5" max="5" width="11.83203125" customWidth="1"/>
    <col min="6" max="6" width="20.1640625" customWidth="1"/>
    <col min="7" max="7" width="13.83203125" customWidth="1"/>
  </cols>
  <sheetData>
    <row r="1" spans="1:7" ht="13.5" thickBot="1">
      <c r="A1" s="67"/>
      <c r="B1" s="67"/>
      <c r="C1" s="68"/>
      <c r="D1" s="67"/>
      <c r="E1" s="67"/>
      <c r="F1" s="67"/>
      <c r="G1" s="67"/>
    </row>
    <row r="2" spans="1:7" ht="13.5" thickBot="1">
      <c r="A2" s="347" t="s">
        <v>323</v>
      </c>
      <c r="B2" s="349" t="s">
        <v>324</v>
      </c>
      <c r="C2" s="69" t="s">
        <v>325</v>
      </c>
      <c r="D2" s="351" t="s">
        <v>326</v>
      </c>
      <c r="E2" s="352"/>
      <c r="F2" s="342" t="s">
        <v>327</v>
      </c>
      <c r="G2" s="343"/>
    </row>
    <row r="3" spans="1:7" ht="13.5" thickBot="1">
      <c r="A3" s="348"/>
      <c r="B3" s="350"/>
      <c r="C3" s="69" t="s">
        <v>328</v>
      </c>
      <c r="D3" s="182" t="s">
        <v>331</v>
      </c>
      <c r="E3" s="183" t="s">
        <v>328</v>
      </c>
      <c r="F3" s="182" t="s">
        <v>331</v>
      </c>
      <c r="G3" s="198" t="s">
        <v>328</v>
      </c>
    </row>
    <row r="4" spans="1:7" ht="13.5">
      <c r="A4" s="184" t="s">
        <v>3</v>
      </c>
      <c r="B4" s="185" t="s">
        <v>350</v>
      </c>
      <c r="C4" s="194">
        <v>446826</v>
      </c>
      <c r="D4" s="310" t="s">
        <v>344</v>
      </c>
      <c r="E4" s="194">
        <v>446826</v>
      </c>
      <c r="F4" s="191"/>
      <c r="G4" s="191"/>
    </row>
    <row r="5" spans="1:7">
      <c r="A5" s="186"/>
      <c r="B5" s="187" t="s">
        <v>352</v>
      </c>
      <c r="C5" s="192"/>
      <c r="D5" s="195"/>
      <c r="E5" s="192"/>
      <c r="F5" s="196" t="s">
        <v>359</v>
      </c>
      <c r="G5" s="192">
        <v>446826</v>
      </c>
    </row>
    <row r="6" spans="1:7" ht="13.5">
      <c r="A6" s="186" t="s">
        <v>4</v>
      </c>
      <c r="B6" s="185" t="s">
        <v>350</v>
      </c>
      <c r="C6" s="192">
        <v>124420</v>
      </c>
      <c r="D6" s="310" t="s">
        <v>344</v>
      </c>
      <c r="E6" s="192">
        <v>124420</v>
      </c>
    </row>
    <row r="7" spans="1:7">
      <c r="A7" s="186"/>
      <c r="B7" s="187" t="s">
        <v>353</v>
      </c>
      <c r="C7" s="192"/>
      <c r="D7" s="195"/>
      <c r="E7" s="192"/>
      <c r="F7" s="196" t="s">
        <v>359</v>
      </c>
      <c r="G7" s="192">
        <v>124420</v>
      </c>
    </row>
    <row r="8" spans="1:7" ht="13.5">
      <c r="A8" s="186" t="s">
        <v>5</v>
      </c>
      <c r="B8" s="187" t="s">
        <v>329</v>
      </c>
      <c r="C8" s="192">
        <v>52002</v>
      </c>
      <c r="D8" s="195" t="s">
        <v>354</v>
      </c>
      <c r="E8" s="192">
        <v>52002</v>
      </c>
      <c r="F8" s="196"/>
      <c r="G8" s="192"/>
    </row>
    <row r="9" spans="1:7">
      <c r="A9" s="188"/>
      <c r="B9" s="187" t="s">
        <v>329</v>
      </c>
      <c r="C9" s="192"/>
      <c r="D9" s="195"/>
      <c r="E9" s="192"/>
      <c r="F9" s="311" t="s">
        <v>345</v>
      </c>
      <c r="G9" s="193">
        <v>52002</v>
      </c>
    </row>
    <row r="10" spans="1:7" ht="13.5">
      <c r="A10" s="186" t="s">
        <v>6</v>
      </c>
      <c r="B10" s="187" t="s">
        <v>329</v>
      </c>
      <c r="C10" s="192">
        <v>36894</v>
      </c>
      <c r="D10" s="195" t="s">
        <v>354</v>
      </c>
      <c r="E10" s="192">
        <v>36894</v>
      </c>
      <c r="F10" s="311"/>
      <c r="G10" s="193"/>
    </row>
    <row r="11" spans="1:7">
      <c r="A11" s="189"/>
      <c r="B11" s="187" t="s">
        <v>329</v>
      </c>
      <c r="C11" s="192"/>
      <c r="D11" s="312"/>
      <c r="E11" s="192"/>
      <c r="F11" s="311" t="s">
        <v>345</v>
      </c>
      <c r="G11" s="193">
        <v>36894</v>
      </c>
    </row>
    <row r="12" spans="1:7" ht="13.5">
      <c r="A12" s="190" t="s">
        <v>7</v>
      </c>
      <c r="B12" s="187" t="s">
        <v>364</v>
      </c>
      <c r="C12" s="192">
        <v>1795000</v>
      </c>
      <c r="D12" s="195" t="s">
        <v>354</v>
      </c>
      <c r="E12" s="192">
        <v>1795000</v>
      </c>
      <c r="F12" s="197"/>
      <c r="G12" s="193"/>
    </row>
    <row r="13" spans="1:7">
      <c r="A13" s="190"/>
      <c r="B13" s="187" t="s">
        <v>365</v>
      </c>
      <c r="C13" s="192"/>
      <c r="D13" s="196"/>
      <c r="E13" s="192"/>
      <c r="F13" s="313" t="s">
        <v>379</v>
      </c>
      <c r="G13" s="193">
        <v>1795000</v>
      </c>
    </row>
    <row r="14" spans="1:7" ht="13.5">
      <c r="A14" s="190" t="s">
        <v>8</v>
      </c>
      <c r="B14" s="187" t="s">
        <v>366</v>
      </c>
      <c r="C14" s="192">
        <v>23276054</v>
      </c>
      <c r="D14" s="196" t="s">
        <v>380</v>
      </c>
      <c r="E14" s="192">
        <v>20499054</v>
      </c>
      <c r="F14" s="313"/>
      <c r="G14" s="193"/>
    </row>
    <row r="15" spans="1:7">
      <c r="A15" s="190"/>
      <c r="B15" s="187"/>
      <c r="C15" s="192"/>
      <c r="D15" s="196" t="s">
        <v>381</v>
      </c>
      <c r="E15" s="192">
        <v>2777000</v>
      </c>
      <c r="F15" s="313"/>
      <c r="G15" s="193"/>
    </row>
    <row r="16" spans="1:7">
      <c r="A16" s="190"/>
      <c r="B16" s="187" t="s">
        <v>367</v>
      </c>
      <c r="C16" s="192"/>
      <c r="D16" s="196"/>
      <c r="E16" s="192"/>
      <c r="F16" s="313" t="s">
        <v>382</v>
      </c>
      <c r="G16" s="193">
        <v>6510054</v>
      </c>
    </row>
    <row r="17" spans="1:7">
      <c r="A17" s="190"/>
      <c r="B17" s="187" t="s">
        <v>368</v>
      </c>
      <c r="C17" s="192"/>
      <c r="D17" s="196"/>
      <c r="E17" s="192"/>
      <c r="F17" s="313" t="s">
        <v>383</v>
      </c>
      <c r="G17" s="193">
        <v>1757000</v>
      </c>
    </row>
    <row r="18" spans="1:7">
      <c r="A18" s="190"/>
      <c r="B18" s="187" t="s">
        <v>369</v>
      </c>
      <c r="C18" s="192"/>
      <c r="D18" s="196"/>
      <c r="E18" s="192"/>
      <c r="F18" s="313" t="s">
        <v>385</v>
      </c>
      <c r="G18" s="193">
        <v>8232000</v>
      </c>
    </row>
    <row r="19" spans="1:7">
      <c r="A19" s="190"/>
      <c r="B19" s="187" t="s">
        <v>372</v>
      </c>
      <c r="C19" s="192"/>
      <c r="D19" s="196"/>
      <c r="E19" s="192"/>
      <c r="F19" s="313" t="s">
        <v>386</v>
      </c>
      <c r="G19" s="193">
        <v>4000000</v>
      </c>
    </row>
    <row r="20" spans="1:7">
      <c r="A20" s="190"/>
      <c r="B20" s="187" t="s">
        <v>370</v>
      </c>
      <c r="C20" s="192"/>
      <c r="D20" s="196"/>
      <c r="E20" s="192"/>
      <c r="F20" s="313" t="s">
        <v>387</v>
      </c>
      <c r="G20" s="193">
        <v>2187000</v>
      </c>
    </row>
    <row r="21" spans="1:7">
      <c r="A21" s="190"/>
      <c r="B21" s="187" t="s">
        <v>371</v>
      </c>
      <c r="C21" s="192"/>
      <c r="D21" s="196"/>
      <c r="E21" s="192"/>
      <c r="F21" s="313" t="s">
        <v>388</v>
      </c>
      <c r="G21" s="193">
        <v>590000</v>
      </c>
    </row>
    <row r="22" spans="1:7" ht="13.5">
      <c r="A22" s="190" t="s">
        <v>9</v>
      </c>
      <c r="B22" s="187" t="s">
        <v>373</v>
      </c>
      <c r="C22" s="192">
        <v>6180487</v>
      </c>
      <c r="D22" s="196" t="s">
        <v>389</v>
      </c>
      <c r="E22" s="192">
        <v>6180487</v>
      </c>
      <c r="F22" s="313"/>
      <c r="G22" s="193"/>
    </row>
    <row r="23" spans="1:7">
      <c r="A23" s="190"/>
      <c r="B23" s="187" t="s">
        <v>374</v>
      </c>
      <c r="C23" s="192"/>
      <c r="D23" s="196"/>
      <c r="E23" s="192"/>
      <c r="F23" s="313" t="s">
        <v>384</v>
      </c>
      <c r="G23" s="193">
        <v>4000000</v>
      </c>
    </row>
    <row r="24" spans="1:7">
      <c r="A24" s="190"/>
      <c r="B24" s="187" t="s">
        <v>376</v>
      </c>
      <c r="C24" s="192"/>
      <c r="D24" s="196"/>
      <c r="E24" s="192"/>
      <c r="F24" s="313" t="s">
        <v>390</v>
      </c>
      <c r="G24" s="193">
        <v>1388000</v>
      </c>
    </row>
    <row r="25" spans="1:7">
      <c r="A25" s="190"/>
      <c r="B25" s="187" t="s">
        <v>375</v>
      </c>
      <c r="C25" s="192"/>
      <c r="D25" s="196"/>
      <c r="E25" s="192"/>
      <c r="F25" s="313" t="s">
        <v>391</v>
      </c>
      <c r="G25" s="193">
        <v>792487</v>
      </c>
    </row>
    <row r="26" spans="1:7" ht="13.5">
      <c r="A26" s="190">
        <v>8</v>
      </c>
      <c r="B26" s="187" t="s">
        <v>378</v>
      </c>
      <c r="C26" s="192">
        <v>-4864</v>
      </c>
      <c r="D26" s="196" t="s">
        <v>393</v>
      </c>
      <c r="E26" s="192">
        <v>-4864</v>
      </c>
      <c r="F26" s="313"/>
      <c r="G26" s="193"/>
    </row>
    <row r="27" spans="1:7">
      <c r="A27" s="190"/>
      <c r="B27" s="317" t="s">
        <v>351</v>
      </c>
      <c r="C27" s="192"/>
      <c r="D27" s="196"/>
      <c r="E27" s="192"/>
      <c r="F27" s="313" t="s">
        <v>392</v>
      </c>
      <c r="G27" s="193">
        <v>-4864</v>
      </c>
    </row>
    <row r="28" spans="1:7">
      <c r="F28" s="313"/>
      <c r="G28" s="193"/>
    </row>
    <row r="29" spans="1:7">
      <c r="A29" s="344" t="s">
        <v>34</v>
      </c>
      <c r="B29" s="345"/>
      <c r="C29" s="199">
        <f>SUM(C4:C27)</f>
        <v>31906819</v>
      </c>
      <c r="D29" s="199"/>
      <c r="E29" s="199">
        <f>SUM(E4:E27)</f>
        <v>31906819</v>
      </c>
      <c r="F29" s="199"/>
      <c r="G29" s="199">
        <f>SUM(G4:G28)</f>
        <v>31906819</v>
      </c>
    </row>
    <row r="30" spans="1:7">
      <c r="A30" s="200"/>
      <c r="B30" s="200"/>
      <c r="C30" s="201"/>
      <c r="D30" s="201"/>
      <c r="E30" s="201"/>
      <c r="F30" s="201"/>
      <c r="G30" s="201"/>
    </row>
    <row r="31" spans="1:7">
      <c r="A31" s="202"/>
      <c r="B31" s="202"/>
      <c r="C31" s="202"/>
      <c r="D31" s="202"/>
      <c r="F31" s="202"/>
    </row>
    <row r="32" spans="1:7">
      <c r="A32" s="202"/>
      <c r="B32" s="202"/>
      <c r="C32" s="202"/>
      <c r="D32" s="202"/>
      <c r="E32" s="202"/>
      <c r="F32" s="202"/>
      <c r="G32" s="202"/>
    </row>
    <row r="33" spans="1:7">
      <c r="A33" s="202"/>
      <c r="B33" s="202"/>
      <c r="C33" s="202"/>
      <c r="D33" s="202"/>
      <c r="E33" s="202"/>
      <c r="F33" s="202"/>
      <c r="G33" s="202"/>
    </row>
    <row r="34" spans="1:7">
      <c r="A34" s="202"/>
      <c r="B34" s="202"/>
      <c r="C34" s="202"/>
      <c r="D34" s="202"/>
      <c r="E34" s="202"/>
      <c r="F34" s="202"/>
      <c r="G34" s="202"/>
    </row>
  </sheetData>
  <mergeCells count="5">
    <mergeCell ref="A2:A3"/>
    <mergeCell ref="B2:B3"/>
    <mergeCell ref="D2:E2"/>
    <mergeCell ref="F2:G2"/>
    <mergeCell ref="A29:B29"/>
  </mergeCells>
  <pageMargins left="0.7" right="0.7" top="0.75" bottom="0.75" header="0.3" footer="0.3"/>
  <pageSetup paperSize="9" orientation="landscape" r:id="rId1"/>
  <headerFooter>
    <oddHeader>&amp;CElőirányzat módosítások
2015.08.31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view="pageLayout" topLeftCell="A5" zoomScaleNormal="100" workbookViewId="0">
      <selection activeCell="D5" sqref="D5"/>
    </sheetView>
  </sheetViews>
  <sheetFormatPr defaultRowHeight="12.75"/>
  <cols>
    <col min="1" max="1" width="9.1640625" bestFit="1" customWidth="1"/>
    <col min="2" max="2" width="34.6640625" bestFit="1" customWidth="1"/>
    <col min="3" max="3" width="18.1640625" bestFit="1" customWidth="1"/>
    <col min="4" max="4" width="23.5" bestFit="1" customWidth="1"/>
    <col min="5" max="5" width="7.83203125" bestFit="1" customWidth="1"/>
    <col min="6" max="6" width="23.5" bestFit="1" customWidth="1"/>
    <col min="7" max="7" width="10.33203125" bestFit="1" customWidth="1"/>
  </cols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1.1.sz.mell.eir.mód</vt:lpstr>
      <vt:lpstr>2.1.sz.mell.eir.mód  </vt:lpstr>
      <vt:lpstr>2.2.sz.mell.eri.mód  </vt:lpstr>
      <vt:lpstr>3. sz. mell. 05.31.</vt:lpstr>
      <vt:lpstr>3.sz. melléklet 08.31</vt:lpstr>
      <vt:lpstr>Munka1</vt:lpstr>
      <vt:lpstr>Munka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Judit</cp:lastModifiedBy>
  <cp:lastPrinted>2015-09-15T13:53:33Z</cp:lastPrinted>
  <dcterms:created xsi:type="dcterms:W3CDTF">1999-10-30T10:30:45Z</dcterms:created>
  <dcterms:modified xsi:type="dcterms:W3CDTF">2016-01-19T14:13:21Z</dcterms:modified>
</cp:coreProperties>
</file>