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Önkormányzat" sheetId="1" r:id="rId1"/>
    <sheet name="Hivatal" sheetId="2" r:id="rId2"/>
    <sheet name="Óvoda" sheetId="3" r:id="rId3"/>
    <sheet name="kiadások összesen" sheetId="4" r:id="rId4"/>
  </sheets>
  <definedNames>
    <definedName name="Excel_BuiltIn_Print_Titles_2_1">#REF!</definedName>
    <definedName name="Excel_BuiltIn_Print_Titles_2_1_1">#REF!</definedName>
    <definedName name="_xlnm.Print_Titles" localSheetId="3">'kiadások összesen'!$1:$2</definedName>
    <definedName name="_xlnm.Print_Titles" localSheetId="0">'Önkormányzat'!$1:$3</definedName>
    <definedName name="u">'kiadások összesen'!$1:$2</definedName>
  </definedNames>
  <calcPr fullCalcOnLoad="1"/>
</workbook>
</file>

<file path=xl/sharedStrings.xml><?xml version="1.0" encoding="utf-8"?>
<sst xmlns="http://schemas.openxmlformats.org/spreadsheetml/2006/main" count="243" uniqueCount="70">
  <si>
    <t>Megnevezés</t>
  </si>
  <si>
    <t>Adatok 1000 Ft-ban</t>
  </si>
  <si>
    <t>Polgármesteri Hivatal Képviselő Testület (001)</t>
  </si>
  <si>
    <t>Önkormányzati elszámolás:</t>
  </si>
  <si>
    <t>Igazgatási feladatok összesen:</t>
  </si>
  <si>
    <t>Egészségügyi ellátás (002)</t>
  </si>
  <si>
    <t>E.ü. ellátás összesen:</t>
  </si>
  <si>
    <t>Szociális gondoskodás (003)</t>
  </si>
  <si>
    <t>Szociális gondoskodás összesen:</t>
  </si>
  <si>
    <t xml:space="preserve">Családs.Gyermj.Védőnői Szolgálat összesen: </t>
  </si>
  <si>
    <t>Település üzemeltetés (005)</t>
  </si>
  <si>
    <t>Település üzemeltetés összesen:</t>
  </si>
  <si>
    <t>Sportfeladatok: (006)</t>
  </si>
  <si>
    <t>Sportfeladatok összesen:</t>
  </si>
  <si>
    <t>Gyermekétkeztetés: (007)</t>
  </si>
  <si>
    <t>562912 Óvodai étkeztetés</t>
  </si>
  <si>
    <t>562913 Iskolai étkeztetés</t>
  </si>
  <si>
    <t>Gyermekétkeztetés összesen:</t>
  </si>
  <si>
    <t>Domaszék Községi Önkormányzat</t>
  </si>
  <si>
    <t>Napköziotthonos óvodája (008)</t>
  </si>
  <si>
    <t>Napköziotthonos Óvoda összesen:</t>
  </si>
  <si>
    <t>Általános Iskolája (009)</t>
  </si>
  <si>
    <t>Általános Iskola összesen:</t>
  </si>
  <si>
    <t>Közművelődési feladatok: (010)</t>
  </si>
  <si>
    <t>Közművelődési feladat összesen:</t>
  </si>
  <si>
    <t>Szakfeladatra el nem számolt kiadás</t>
  </si>
  <si>
    <t>Általános tartalék</t>
  </si>
  <si>
    <t>Céltartalék</t>
  </si>
  <si>
    <t>Kiadások mindösszesen:</t>
  </si>
  <si>
    <t xml:space="preserve">Bölcsőde előző évre vonatkozó működési díj </t>
  </si>
  <si>
    <t>13360 Más szerv részére végzett pénzügyi-gazdálkodási, üzemeltetési egyéb szolgáltatások (építményüzemeltetés)</t>
  </si>
  <si>
    <t>011130 Önkormányzatok és önkormányzati hivatalok jogalkotó és általános igazgatási tevékenysége</t>
  </si>
  <si>
    <t>011130 Önkormányzatok és önkormányzati hivatalok jogalkotó és általános igazgatási tevékenysége POG. HIV.</t>
  </si>
  <si>
    <t>107055  tanyagondnoki körzet</t>
  </si>
  <si>
    <t>011130 TÁMOP pályázat</t>
  </si>
  <si>
    <t>041233 Hosszabb idejű közfoglalkoztatás</t>
  </si>
  <si>
    <t>041231 Start munkaprogram téli közfoglalkoztatás</t>
  </si>
  <si>
    <t>086090 Mindenféle egyéb szabadidős szolgáltatás</t>
  </si>
  <si>
    <t>072311 Fogorvosi alapellátás</t>
  </si>
  <si>
    <t>072111 Házi orvosi alapellátás</t>
  </si>
  <si>
    <t>072111 Házi  orvosi alapellátás (gyermekorvos)</t>
  </si>
  <si>
    <t xml:space="preserve"> Rendszeres szociális ellátások</t>
  </si>
  <si>
    <t xml:space="preserve"> Eseti szociális ellátások</t>
  </si>
  <si>
    <t>107054 Családsegítés (004)</t>
  </si>
  <si>
    <t>042180 Állat-egészségügy</t>
  </si>
  <si>
    <t>066010 Zöldterület kezelés</t>
  </si>
  <si>
    <t>045120  Útépítés</t>
  </si>
  <si>
    <t>106010 Lakóingatlan szociális célú bérbeadása, üzemeltetése</t>
  </si>
  <si>
    <t>045160 Közutak, hidak, alagutak üzemeltetése, fenntartása</t>
  </si>
  <si>
    <t>013320 Köztemető-fenntartás és-működtetés</t>
  </si>
  <si>
    <t>064010 Közvilágítás</t>
  </si>
  <si>
    <t>052020 Szennyvíz gyűjtése, tisztítása, elhelyezése</t>
  </si>
  <si>
    <t>051030 Nem veszélyes (települési) hulladék vegyes (ömlesztett) begyűjtése, szállítása, átrakása</t>
  </si>
  <si>
    <t>047410 Ár-és belvízvédelemmel összefüggő tevékenységek</t>
  </si>
  <si>
    <t>081045 Szabadidősport-(rekreációs sport-) tevékenység és támogatása</t>
  </si>
  <si>
    <t>082042 Könyvtári állomány gyarapítása, nyilvántartása</t>
  </si>
  <si>
    <t>091110 Óvodai nevelés, ellátás szakmai feladatai</t>
  </si>
  <si>
    <t>091140 Óvodai nevelés, ellátás működtetési feladatai</t>
  </si>
  <si>
    <t>63020 Víztermelés, -kezelés,-ellátás</t>
  </si>
  <si>
    <t>081030 Sportintézmények,edzőtáborok működtetése és fejlesztése</t>
  </si>
  <si>
    <t>107055  Falugondnoki és tanyagondnoki szolgáltatás</t>
  </si>
  <si>
    <t>Kiadások összesen</t>
  </si>
  <si>
    <t>eredeti</t>
  </si>
  <si>
    <t>módosított</t>
  </si>
  <si>
    <t>előirányzat</t>
  </si>
  <si>
    <t>Személyi juttatások</t>
  </si>
  <si>
    <t>Járulék</t>
  </si>
  <si>
    <t>Dologi kiadások</t>
  </si>
  <si>
    <t>Pénzeszköz átadás</t>
  </si>
  <si>
    <t>Felhalmozási kiadás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</si>
</sst>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0"/>
      <name val="Arial"/>
      <family val="2"/>
    </font>
    <font>
      <b/>
      <i/>
      <sz val="10"/>
      <color indexed="8"/>
      <name val="Times New Roman CE"/>
      <family val="1"/>
    </font>
    <font>
      <b/>
      <i/>
      <sz val="9"/>
      <color indexed="8"/>
      <name val="Times New Roman CE"/>
      <family val="1"/>
    </font>
    <font>
      <sz val="10"/>
      <color indexed="8"/>
      <name val="Arial"/>
      <family val="2"/>
    </font>
    <font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  <font>
      <sz val="10"/>
      <name val="Times New Roman CE"/>
      <family val="1"/>
    </font>
    <font>
      <b/>
      <i/>
      <sz val="8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4" borderId="7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17" borderId="0" applyNumberFormat="0" applyBorder="0" applyAlignment="0" applyProtection="0"/>
    <xf numFmtId="0" fontId="24" fillId="8" borderId="0" applyNumberFormat="0" applyBorder="0" applyAlignment="0" applyProtection="0"/>
    <xf numFmtId="0" fontId="25" fillId="2" borderId="1" applyNumberFormat="0" applyAlignment="0" applyProtection="0"/>
    <xf numFmtId="9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3" fontId="6" fillId="18" borderId="10" xfId="0" applyNumberFormat="1" applyFont="1" applyFill="1" applyBorder="1" applyAlignment="1">
      <alignment/>
    </xf>
    <xf numFmtId="3" fontId="6" fillId="18" borderId="15" xfId="0" applyNumberFormat="1" applyFont="1" applyFill="1" applyBorder="1" applyAlignment="1">
      <alignment/>
    </xf>
    <xf numFmtId="3" fontId="6" fillId="18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5" fillId="19" borderId="14" xfId="0" applyFont="1" applyFill="1" applyBorder="1" applyAlignment="1">
      <alignment/>
    </xf>
    <xf numFmtId="3" fontId="5" fillId="2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19" borderId="14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3" fontId="6" fillId="0" borderId="15" xfId="0" applyNumberFormat="1" applyFont="1" applyFill="1" applyBorder="1" applyAlignment="1">
      <alignment wrapText="1"/>
    </xf>
    <xf numFmtId="3" fontId="6" fillId="0" borderId="14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19" borderId="14" xfId="0" applyFont="1" applyFill="1" applyBorder="1" applyAlignment="1">
      <alignment/>
    </xf>
    <xf numFmtId="3" fontId="5" fillId="20" borderId="1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right"/>
    </xf>
    <xf numFmtId="3" fontId="5" fillId="20" borderId="10" xfId="0" applyNumberFormat="1" applyFont="1" applyFill="1" applyBorder="1" applyAlignment="1">
      <alignment horizontal="right"/>
    </xf>
    <xf numFmtId="3" fontId="5" fillId="21" borderId="10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18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7" fillId="18" borderId="10" xfId="0" applyNumberFormat="1" applyFont="1" applyFill="1" applyBorder="1" applyAlignment="1">
      <alignment/>
    </xf>
    <xf numFmtId="3" fontId="5" fillId="19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5" fillId="20" borderId="14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20" borderId="16" xfId="0" applyFont="1" applyFill="1" applyBorder="1" applyAlignment="1">
      <alignment wrapText="1"/>
    </xf>
    <xf numFmtId="3" fontId="5" fillId="20" borderId="17" xfId="0" applyNumberFormat="1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5" fillId="20" borderId="10" xfId="0" applyFont="1" applyFill="1" applyBorder="1" applyAlignment="1">
      <alignment/>
    </xf>
    <xf numFmtId="3" fontId="6" fillId="22" borderId="10" xfId="0" applyNumberFormat="1" applyFont="1" applyFill="1" applyBorder="1" applyAlignment="1">
      <alignment/>
    </xf>
    <xf numFmtId="3" fontId="6" fillId="23" borderId="10" xfId="0" applyNumberFormat="1" applyFont="1" applyFill="1" applyBorder="1" applyAlignment="1">
      <alignment wrapText="1"/>
    </xf>
    <xf numFmtId="3" fontId="6" fillId="24" borderId="1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6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3" fontId="6" fillId="18" borderId="24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75"/>
  <sheetViews>
    <sheetView workbookViewId="0" topLeftCell="A1">
      <selection activeCell="J27" sqref="J27:K27"/>
    </sheetView>
  </sheetViews>
  <sheetFormatPr defaultColWidth="8.421875" defaultRowHeight="24" customHeight="1"/>
  <cols>
    <col min="1" max="1" width="45.00390625" style="1" customWidth="1"/>
    <col min="2" max="2" width="11.28125" style="1" customWidth="1"/>
    <col min="3" max="3" width="12.28125" style="1" customWidth="1"/>
    <col min="4" max="4" width="11.421875" style="1" customWidth="1"/>
    <col min="5" max="5" width="9.7109375" style="1" customWidth="1"/>
    <col min="6" max="7" width="10.28125" style="1" customWidth="1"/>
    <col min="8" max="8" width="11.57421875" style="1" customWidth="1"/>
    <col min="9" max="10" width="11.00390625" style="1" customWidth="1"/>
    <col min="11" max="11" width="10.7109375" style="1" customWidth="1"/>
    <col min="12" max="12" width="11.7109375" style="1" customWidth="1"/>
    <col min="13" max="13" width="11.421875" style="1" customWidth="1"/>
    <col min="14" max="14" width="11.7109375" style="1" customWidth="1"/>
    <col min="15" max="16384" width="8.421875" style="1" customWidth="1"/>
  </cols>
  <sheetData>
    <row r="1" spans="1:13" s="3" customFormat="1" ht="14.25" customHeight="1">
      <c r="A1" s="2" t="s">
        <v>0</v>
      </c>
      <c r="B1" s="87" t="s">
        <v>61</v>
      </c>
      <c r="C1" s="88"/>
      <c r="D1" s="87" t="s">
        <v>65</v>
      </c>
      <c r="E1" s="88"/>
      <c r="F1" s="75" t="s">
        <v>66</v>
      </c>
      <c r="G1" s="89"/>
      <c r="H1" s="75" t="s">
        <v>67</v>
      </c>
      <c r="I1" s="89"/>
      <c r="J1" s="75" t="s">
        <v>68</v>
      </c>
      <c r="K1" s="89"/>
      <c r="L1" s="75" t="s">
        <v>69</v>
      </c>
      <c r="M1" s="76"/>
    </row>
    <row r="2" spans="1:13" s="3" customFormat="1" ht="14.25" customHeight="1">
      <c r="A2" s="4" t="s">
        <v>1</v>
      </c>
      <c r="B2" s="66" t="s">
        <v>62</v>
      </c>
      <c r="C2" s="67" t="s">
        <v>63</v>
      </c>
      <c r="D2" s="66" t="s">
        <v>62</v>
      </c>
      <c r="E2" s="6" t="s">
        <v>63</v>
      </c>
      <c r="F2" s="7" t="s">
        <v>62</v>
      </c>
      <c r="G2" s="8" t="s">
        <v>63</v>
      </c>
      <c r="H2" s="8" t="s">
        <v>62</v>
      </c>
      <c r="I2" s="8" t="s">
        <v>63</v>
      </c>
      <c r="J2" s="68" t="s">
        <v>62</v>
      </c>
      <c r="K2" s="69" t="s">
        <v>63</v>
      </c>
      <c r="L2" s="70" t="s">
        <v>62</v>
      </c>
      <c r="M2" s="71" t="s">
        <v>63</v>
      </c>
    </row>
    <row r="3" spans="1:13" s="3" customFormat="1" ht="14.25" customHeight="1">
      <c r="A3" s="5"/>
      <c r="B3" s="77" t="s">
        <v>64</v>
      </c>
      <c r="C3" s="78"/>
      <c r="D3" s="79" t="s">
        <v>64</v>
      </c>
      <c r="E3" s="80"/>
      <c r="F3" s="81" t="s">
        <v>64</v>
      </c>
      <c r="G3" s="82"/>
      <c r="H3" s="83" t="s">
        <v>64</v>
      </c>
      <c r="I3" s="84"/>
      <c r="J3" s="83" t="s">
        <v>64</v>
      </c>
      <c r="K3" s="85"/>
      <c r="L3" s="86" t="s">
        <v>64</v>
      </c>
      <c r="M3" s="84"/>
    </row>
    <row r="4" spans="1:13" s="3" customFormat="1" ht="14.25" customHeight="1">
      <c r="A4" s="9" t="s">
        <v>2</v>
      </c>
      <c r="B4" s="11"/>
      <c r="C4" s="10"/>
      <c r="D4" s="11"/>
      <c r="E4" s="12"/>
      <c r="F4" s="10"/>
      <c r="G4" s="10"/>
      <c r="H4" s="10"/>
      <c r="I4" s="13"/>
      <c r="J4" s="13"/>
      <c r="K4" s="14"/>
      <c r="L4" s="13"/>
      <c r="M4" s="14"/>
    </row>
    <row r="5" spans="1:13" s="3" customFormat="1" ht="14.25" customHeight="1">
      <c r="A5" s="15" t="s">
        <v>3</v>
      </c>
      <c r="B5" s="17"/>
      <c r="C5" s="16"/>
      <c r="D5" s="17"/>
      <c r="E5" s="18"/>
      <c r="F5" s="16"/>
      <c r="G5" s="16"/>
      <c r="H5" s="16"/>
      <c r="I5" s="19"/>
      <c r="J5" s="19"/>
      <c r="K5" s="20"/>
      <c r="L5" s="19"/>
      <c r="M5" s="20"/>
    </row>
    <row r="6" spans="1:13" s="3" customFormat="1" ht="29.25" customHeight="1">
      <c r="A6" s="30" t="s">
        <v>31</v>
      </c>
      <c r="B6" s="22">
        <f>SUM(D6,F6,H6,J6,L6,)</f>
        <v>80689</v>
      </c>
      <c r="C6" s="22">
        <f>SUM(E6,G6,I6,K6,M6,)</f>
        <v>80689</v>
      </c>
      <c r="D6" s="22">
        <v>12665</v>
      </c>
      <c r="E6" s="22">
        <v>12665</v>
      </c>
      <c r="F6" s="22">
        <v>2595</v>
      </c>
      <c r="G6" s="22">
        <v>2595</v>
      </c>
      <c r="H6" s="22">
        <v>18000</v>
      </c>
      <c r="I6" s="22">
        <v>18000</v>
      </c>
      <c r="J6" s="19">
        <v>35130</v>
      </c>
      <c r="K6" s="19">
        <v>35130</v>
      </c>
      <c r="L6" s="19">
        <v>12299</v>
      </c>
      <c r="M6" s="19">
        <v>12299</v>
      </c>
    </row>
    <row r="7" spans="1:13" s="3" customFormat="1" ht="30" customHeight="1">
      <c r="A7" s="30" t="s">
        <v>32</v>
      </c>
      <c r="B7" s="22">
        <f aca="true" t="shared" si="0" ref="B7:B12">SUM(D7,F7,H7,J7,L7,)</f>
        <v>0</v>
      </c>
      <c r="C7" s="22">
        <f aca="true" t="shared" si="1" ref="C7:C12">SUM(E7,G7,I7,K7,M7,)</f>
        <v>0</v>
      </c>
      <c r="D7" s="22"/>
      <c r="E7" s="22"/>
      <c r="F7" s="22"/>
      <c r="G7" s="22"/>
      <c r="H7" s="22"/>
      <c r="I7" s="22"/>
      <c r="J7" s="19"/>
      <c r="K7" s="20"/>
      <c r="L7" s="19"/>
      <c r="M7" s="19"/>
    </row>
    <row r="8" spans="1:13" s="3" customFormat="1" ht="14.25" customHeight="1">
      <c r="A8" s="21" t="s">
        <v>60</v>
      </c>
      <c r="B8" s="22">
        <f t="shared" si="0"/>
        <v>9289</v>
      </c>
      <c r="C8" s="22">
        <f t="shared" si="1"/>
        <v>9289</v>
      </c>
      <c r="D8" s="22">
        <v>1542</v>
      </c>
      <c r="E8" s="22">
        <v>1542</v>
      </c>
      <c r="F8" s="22">
        <v>397</v>
      </c>
      <c r="G8" s="22">
        <v>397</v>
      </c>
      <c r="H8" s="22">
        <v>1000</v>
      </c>
      <c r="I8" s="22">
        <v>1000</v>
      </c>
      <c r="J8" s="19"/>
      <c r="K8" s="20"/>
      <c r="L8" s="19">
        <v>6350</v>
      </c>
      <c r="M8" s="19">
        <v>6350</v>
      </c>
    </row>
    <row r="9" spans="1:13" s="3" customFormat="1" ht="14.25" customHeight="1">
      <c r="A9" s="21" t="s">
        <v>34</v>
      </c>
      <c r="B9" s="22">
        <f t="shared" si="0"/>
        <v>0</v>
      </c>
      <c r="C9" s="22">
        <f t="shared" si="1"/>
        <v>0</v>
      </c>
      <c r="D9" s="22"/>
      <c r="E9" s="22"/>
      <c r="F9" s="22"/>
      <c r="G9" s="22"/>
      <c r="H9" s="20"/>
      <c r="I9" s="20"/>
      <c r="J9" s="19"/>
      <c r="K9" s="20"/>
      <c r="L9" s="19"/>
      <c r="M9" s="19"/>
    </row>
    <row r="10" spans="1:13" s="3" customFormat="1" ht="14.25" customHeight="1">
      <c r="A10" s="21" t="s">
        <v>36</v>
      </c>
      <c r="B10" s="22">
        <f t="shared" si="0"/>
        <v>400</v>
      </c>
      <c r="C10" s="22">
        <f t="shared" si="1"/>
        <v>400</v>
      </c>
      <c r="D10" s="22"/>
      <c r="E10" s="22"/>
      <c r="F10" s="22"/>
      <c r="G10" s="22"/>
      <c r="H10" s="20">
        <v>400</v>
      </c>
      <c r="I10" s="20">
        <v>400</v>
      </c>
      <c r="J10" s="19"/>
      <c r="K10" s="20"/>
      <c r="L10" s="19"/>
      <c r="M10" s="19"/>
    </row>
    <row r="11" spans="1:13" s="3" customFormat="1" ht="14.25" customHeight="1">
      <c r="A11" s="21" t="s">
        <v>35</v>
      </c>
      <c r="B11" s="22">
        <f t="shared" si="0"/>
        <v>11000</v>
      </c>
      <c r="C11" s="22">
        <f t="shared" si="1"/>
        <v>11000</v>
      </c>
      <c r="D11" s="22">
        <v>8661</v>
      </c>
      <c r="E11" s="22">
        <v>8661</v>
      </c>
      <c r="F11" s="22">
        <v>2339</v>
      </c>
      <c r="G11" s="22">
        <v>2339</v>
      </c>
      <c r="H11" s="20"/>
      <c r="I11" s="20"/>
      <c r="J11" s="19"/>
      <c r="K11" s="20"/>
      <c r="L11" s="19"/>
      <c r="M11" s="20"/>
    </row>
    <row r="12" spans="1:13" s="3" customFormat="1" ht="14.25" customHeight="1">
      <c r="A12" s="21" t="s">
        <v>37</v>
      </c>
      <c r="B12" s="22">
        <f t="shared" si="0"/>
        <v>4000</v>
      </c>
      <c r="C12" s="22">
        <f t="shared" si="1"/>
        <v>4000</v>
      </c>
      <c r="D12" s="22"/>
      <c r="E12" s="22"/>
      <c r="F12" s="20"/>
      <c r="G12" s="20"/>
      <c r="H12" s="22">
        <v>4000</v>
      </c>
      <c r="I12" s="22">
        <v>4000</v>
      </c>
      <c r="J12" s="24"/>
      <c r="K12" s="20"/>
      <c r="L12" s="24"/>
      <c r="M12" s="20"/>
    </row>
    <row r="13" spans="1:13" s="3" customFormat="1" ht="14.25" customHeight="1">
      <c r="A13" s="26" t="s">
        <v>4</v>
      </c>
      <c r="B13" s="27">
        <f aca="true" t="shared" si="2" ref="B13:K13">SUM(B6:B12)</f>
        <v>105378</v>
      </c>
      <c r="C13" s="27">
        <f>SUM(C6:C12)</f>
        <v>105378</v>
      </c>
      <c r="D13" s="27">
        <f t="shared" si="2"/>
        <v>22868</v>
      </c>
      <c r="E13" s="27">
        <f t="shared" si="2"/>
        <v>22868</v>
      </c>
      <c r="F13" s="27">
        <f t="shared" si="2"/>
        <v>5331</v>
      </c>
      <c r="G13" s="27">
        <f t="shared" si="2"/>
        <v>5331</v>
      </c>
      <c r="H13" s="27">
        <f t="shared" si="2"/>
        <v>23400</v>
      </c>
      <c r="I13" s="27">
        <f t="shared" si="2"/>
        <v>23400</v>
      </c>
      <c r="J13" s="27">
        <f t="shared" si="2"/>
        <v>35130</v>
      </c>
      <c r="K13" s="27">
        <f t="shared" si="2"/>
        <v>35130</v>
      </c>
      <c r="L13" s="27">
        <f>SUM(L6:L12)</f>
        <v>18649</v>
      </c>
      <c r="M13" s="27">
        <f>SUM(M6:M12)</f>
        <v>18649</v>
      </c>
    </row>
    <row r="14" spans="1:13" s="3" customFormat="1" ht="14.25" customHeight="1">
      <c r="A14" s="21"/>
      <c r="B14" s="20"/>
      <c r="C14" s="20"/>
      <c r="D14" s="20"/>
      <c r="E14" s="25"/>
      <c r="F14" s="20"/>
      <c r="G14" s="20"/>
      <c r="H14" s="20"/>
      <c r="I14" s="19"/>
      <c r="J14" s="19"/>
      <c r="K14" s="20"/>
      <c r="L14" s="19"/>
      <c r="M14" s="20"/>
    </row>
    <row r="15" spans="1:13" s="3" customFormat="1" ht="14.25" customHeight="1">
      <c r="A15" s="15" t="s">
        <v>5</v>
      </c>
      <c r="B15" s="20"/>
      <c r="C15" s="20"/>
      <c r="D15" s="28"/>
      <c r="E15" s="25"/>
      <c r="F15" s="20"/>
      <c r="G15" s="20"/>
      <c r="H15" s="20"/>
      <c r="I15" s="19"/>
      <c r="J15" s="19"/>
      <c r="K15" s="20"/>
      <c r="L15" s="19"/>
      <c r="M15" s="20"/>
    </row>
    <row r="16" spans="1:13" s="3" customFormat="1" ht="14.25" customHeight="1">
      <c r="A16" s="21" t="s">
        <v>39</v>
      </c>
      <c r="B16" s="22">
        <f aca="true" t="shared" si="3" ref="B16:C18">SUM(D16,F16,H16,J16,L16,)</f>
        <v>2400</v>
      </c>
      <c r="C16" s="22">
        <f t="shared" si="3"/>
        <v>2400</v>
      </c>
      <c r="D16" s="20"/>
      <c r="E16" s="25"/>
      <c r="F16" s="20"/>
      <c r="G16" s="59"/>
      <c r="H16" s="20">
        <v>2400</v>
      </c>
      <c r="I16" s="20">
        <v>2400</v>
      </c>
      <c r="J16" s="19"/>
      <c r="K16" s="20"/>
      <c r="L16" s="19"/>
      <c r="M16" s="20"/>
    </row>
    <row r="17" spans="1:14" s="3" customFormat="1" ht="14.25" customHeight="1">
      <c r="A17" s="21" t="s">
        <v>40</v>
      </c>
      <c r="B17" s="22">
        <f t="shared" si="3"/>
        <v>1200</v>
      </c>
      <c r="C17" s="22">
        <f t="shared" si="3"/>
        <v>1200</v>
      </c>
      <c r="D17" s="20"/>
      <c r="E17" s="25"/>
      <c r="F17" s="20"/>
      <c r="G17" s="59"/>
      <c r="H17" s="20">
        <v>1200</v>
      </c>
      <c r="I17" s="20">
        <v>1200</v>
      </c>
      <c r="J17" s="19"/>
      <c r="K17" s="20"/>
      <c r="L17" s="19"/>
      <c r="M17" s="20"/>
      <c r="N17" s="1"/>
    </row>
    <row r="18" spans="1:14" s="3" customFormat="1" ht="14.25" customHeight="1">
      <c r="A18" s="21" t="s">
        <v>38</v>
      </c>
      <c r="B18" s="22">
        <f t="shared" si="3"/>
        <v>1200</v>
      </c>
      <c r="C18" s="22">
        <f t="shared" si="3"/>
        <v>1200</v>
      </c>
      <c r="D18" s="20"/>
      <c r="E18" s="25"/>
      <c r="F18" s="20"/>
      <c r="G18" s="59"/>
      <c r="H18" s="20">
        <v>1200</v>
      </c>
      <c r="I18" s="20">
        <v>1200</v>
      </c>
      <c r="J18" s="19"/>
      <c r="K18" s="20"/>
      <c r="L18" s="19"/>
      <c r="M18" s="20"/>
      <c r="N18" s="1"/>
    </row>
    <row r="19" spans="1:14" s="3" customFormat="1" ht="14.25" customHeight="1">
      <c r="A19" s="29" t="s">
        <v>6</v>
      </c>
      <c r="B19" s="27">
        <f aca="true" t="shared" si="4" ref="B19:K19">SUM(B16:B18)</f>
        <v>4800</v>
      </c>
      <c r="C19" s="27">
        <f t="shared" si="4"/>
        <v>4800</v>
      </c>
      <c r="D19" s="27">
        <f t="shared" si="4"/>
        <v>0</v>
      </c>
      <c r="E19" s="27">
        <f t="shared" si="4"/>
        <v>0</v>
      </c>
      <c r="F19" s="27">
        <f t="shared" si="4"/>
        <v>0</v>
      </c>
      <c r="G19" s="27">
        <f t="shared" si="4"/>
        <v>0</v>
      </c>
      <c r="H19" s="27">
        <f t="shared" si="4"/>
        <v>4800</v>
      </c>
      <c r="I19" s="27">
        <f t="shared" si="4"/>
        <v>4800</v>
      </c>
      <c r="J19" s="27">
        <f t="shared" si="4"/>
        <v>0</v>
      </c>
      <c r="K19" s="27">
        <f t="shared" si="4"/>
        <v>0</v>
      </c>
      <c r="L19" s="27">
        <f>SUM(L16:L18)</f>
        <v>0</v>
      </c>
      <c r="M19" s="27">
        <f>SUM(M16:M18)</f>
        <v>0</v>
      </c>
      <c r="N19" s="1"/>
    </row>
    <row r="20" spans="1:14" s="3" customFormat="1" ht="14.25" customHeight="1">
      <c r="A20" s="21"/>
      <c r="B20" s="20"/>
      <c r="C20" s="20"/>
      <c r="D20" s="20"/>
      <c r="E20" s="25"/>
      <c r="F20" s="20"/>
      <c r="G20" s="20"/>
      <c r="H20" s="20"/>
      <c r="I20" s="19"/>
      <c r="J20" s="19"/>
      <c r="K20" s="20"/>
      <c r="L20" s="19"/>
      <c r="M20" s="20"/>
      <c r="N20" s="1"/>
    </row>
    <row r="21" spans="1:14" s="3" customFormat="1" ht="14.25" customHeight="1">
      <c r="A21" s="15" t="s">
        <v>7</v>
      </c>
      <c r="B21" s="20"/>
      <c r="C21" s="20"/>
      <c r="D21" s="28"/>
      <c r="E21" s="25"/>
      <c r="F21" s="20"/>
      <c r="G21" s="20"/>
      <c r="H21" s="20"/>
      <c r="I21" s="19"/>
      <c r="J21" s="19"/>
      <c r="K21" s="20"/>
      <c r="L21" s="19"/>
      <c r="M21" s="20"/>
      <c r="N21" s="1"/>
    </row>
    <row r="22" spans="1:13" s="34" customFormat="1" ht="24.75" customHeight="1">
      <c r="A22" s="30" t="s">
        <v>41</v>
      </c>
      <c r="B22" s="22">
        <f>SUM(D22,F22,H22,J22,L22,)</f>
        <v>34000</v>
      </c>
      <c r="C22" s="22">
        <f>SUM(E22,G22,I22,K22,M22,)</f>
        <v>34000</v>
      </c>
      <c r="D22" s="31"/>
      <c r="E22" s="32"/>
      <c r="F22" s="31"/>
      <c r="G22" s="60"/>
      <c r="H22" s="31"/>
      <c r="I22" s="33"/>
      <c r="J22" s="33">
        <v>34000</v>
      </c>
      <c r="K22" s="33">
        <v>34000</v>
      </c>
      <c r="L22" s="33"/>
      <c r="M22" s="31"/>
    </row>
    <row r="23" spans="1:13" s="34" customFormat="1" ht="24.75" customHeight="1">
      <c r="A23" s="30" t="s">
        <v>42</v>
      </c>
      <c r="B23" s="22">
        <f>SUM(D23,F23,H23,J23,L23,)</f>
        <v>2085</v>
      </c>
      <c r="C23" s="22">
        <f>SUM(E23,G23,I23,K23,M23,)</f>
        <v>2085</v>
      </c>
      <c r="D23" s="31"/>
      <c r="E23" s="32"/>
      <c r="F23" s="31"/>
      <c r="G23" s="60"/>
      <c r="H23" s="31"/>
      <c r="I23" s="33"/>
      <c r="J23" s="33">
        <v>2085</v>
      </c>
      <c r="K23" s="33">
        <v>2085</v>
      </c>
      <c r="L23" s="33"/>
      <c r="M23" s="31"/>
    </row>
    <row r="24" spans="1:13" s="3" customFormat="1" ht="14.25" customHeight="1">
      <c r="A24" s="35" t="s">
        <v>8</v>
      </c>
      <c r="B24" s="36">
        <f aca="true" t="shared" si="5" ref="B24:K24">SUM(B22:B23)</f>
        <v>36085</v>
      </c>
      <c r="C24" s="36">
        <f t="shared" si="5"/>
        <v>36085</v>
      </c>
      <c r="D24" s="36">
        <f t="shared" si="5"/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36085</v>
      </c>
      <c r="K24" s="36">
        <f t="shared" si="5"/>
        <v>36085</v>
      </c>
      <c r="L24" s="36">
        <f>SUM(L22:L23)</f>
        <v>0</v>
      </c>
      <c r="M24" s="36">
        <f>SUM(M22:M23)</f>
        <v>0</v>
      </c>
    </row>
    <row r="25" spans="1:13" s="3" customFormat="1" ht="14.25" customHeight="1">
      <c r="A25" s="37" t="s">
        <v>43</v>
      </c>
      <c r="B25" s="22">
        <f>SUM(D25,F25,H25,J25,L25,)</f>
        <v>24272</v>
      </c>
      <c r="C25" s="22">
        <f>SUM(E25,G25,I25,K25,M25,)</f>
        <v>24272</v>
      </c>
      <c r="D25" s="20"/>
      <c r="E25" s="25"/>
      <c r="F25" s="20"/>
      <c r="G25" s="20"/>
      <c r="H25" s="20"/>
      <c r="I25" s="61"/>
      <c r="J25" s="19">
        <v>24272</v>
      </c>
      <c r="K25" s="20">
        <v>24272</v>
      </c>
      <c r="L25" s="19"/>
      <c r="M25" s="20"/>
    </row>
    <row r="26" spans="1:13" s="3" customFormat="1" ht="14.25" customHeight="1">
      <c r="A26" s="38" t="s">
        <v>29</v>
      </c>
      <c r="B26" s="39"/>
      <c r="C26" s="39"/>
      <c r="D26" s="20">
        <f>SUM(E26:K26)</f>
        <v>0</v>
      </c>
      <c r="E26" s="25"/>
      <c r="F26" s="20"/>
      <c r="G26" s="20"/>
      <c r="H26" s="20"/>
      <c r="I26" s="24"/>
      <c r="J26" s="24"/>
      <c r="K26" s="20"/>
      <c r="L26" s="24"/>
      <c r="M26" s="20"/>
    </row>
    <row r="27" spans="1:13" s="3" customFormat="1" ht="14.25" customHeight="1">
      <c r="A27" s="29" t="s">
        <v>9</v>
      </c>
      <c r="B27" s="27">
        <f>SUM(B25:B26)</f>
        <v>24272</v>
      </c>
      <c r="C27" s="40">
        <f>SUM(C25:C26)</f>
        <v>24272</v>
      </c>
      <c r="D27" s="40">
        <f>SUM(D25:D26)</f>
        <v>0</v>
      </c>
      <c r="E27" s="27">
        <f>SUM(E26)</f>
        <v>0</v>
      </c>
      <c r="F27" s="27">
        <f>SUM(F26)</f>
        <v>0</v>
      </c>
      <c r="G27" s="27">
        <f>SUM(G26)</f>
        <v>0</v>
      </c>
      <c r="H27" s="27">
        <f>SUM(H25:H26)</f>
        <v>0</v>
      </c>
      <c r="I27" s="41">
        <f>SUM(I25:I26)</f>
        <v>0</v>
      </c>
      <c r="J27" s="41">
        <f>SUM(J25:J26)</f>
        <v>24272</v>
      </c>
      <c r="K27" s="41">
        <f>SUM(K25:K26)</f>
        <v>24272</v>
      </c>
      <c r="L27" s="41">
        <f>SUM(L26)</f>
        <v>0</v>
      </c>
      <c r="M27" s="27">
        <f>SUM(M26)</f>
        <v>0</v>
      </c>
    </row>
    <row r="28" spans="1:13" s="3" customFormat="1" ht="14.25" customHeight="1">
      <c r="A28" s="15"/>
      <c r="B28" s="28"/>
      <c r="C28" s="28"/>
      <c r="D28" s="17"/>
      <c r="E28" s="42"/>
      <c r="F28" s="28"/>
      <c r="G28" s="28"/>
      <c r="H28" s="28"/>
      <c r="I28" s="43"/>
      <c r="J28" s="43"/>
      <c r="K28" s="28"/>
      <c r="L28" s="43"/>
      <c r="M28" s="28"/>
    </row>
    <row r="29" spans="1:13" s="3" customFormat="1" ht="14.25" customHeight="1">
      <c r="A29" s="15" t="s">
        <v>10</v>
      </c>
      <c r="B29" s="20"/>
      <c r="C29" s="20"/>
      <c r="D29" s="17"/>
      <c r="E29" s="25"/>
      <c r="F29" s="20"/>
      <c r="G29" s="20"/>
      <c r="H29" s="20"/>
      <c r="I29" s="24"/>
      <c r="J29" s="24"/>
      <c r="K29" s="20"/>
      <c r="L29" s="24"/>
      <c r="M29" s="20"/>
    </row>
    <row r="30" spans="1:13" s="3" customFormat="1" ht="14.25" customHeight="1">
      <c r="A30" s="21" t="s">
        <v>44</v>
      </c>
      <c r="B30" s="22">
        <f aca="true" t="shared" si="6" ref="B30:C40">SUM(D30,F30,H30,J30,L30,)</f>
        <v>100</v>
      </c>
      <c r="C30" s="22">
        <f t="shared" si="6"/>
        <v>100</v>
      </c>
      <c r="D30" s="20"/>
      <c r="E30" s="25"/>
      <c r="F30" s="20"/>
      <c r="G30" s="20"/>
      <c r="H30" s="20">
        <v>100</v>
      </c>
      <c r="I30" s="20">
        <v>100</v>
      </c>
      <c r="J30" s="24"/>
      <c r="K30" s="24"/>
      <c r="L30" s="24"/>
      <c r="M30" s="20"/>
    </row>
    <row r="31" spans="1:13" s="3" customFormat="1" ht="14.25" customHeight="1">
      <c r="A31" s="21" t="s">
        <v>45</v>
      </c>
      <c r="B31" s="22">
        <f t="shared" si="6"/>
        <v>4467</v>
      </c>
      <c r="C31" s="22">
        <f t="shared" si="6"/>
        <v>4467</v>
      </c>
      <c r="D31" s="20"/>
      <c r="E31" s="25"/>
      <c r="F31" s="20"/>
      <c r="G31" s="20"/>
      <c r="H31" s="20">
        <v>600</v>
      </c>
      <c r="I31" s="20">
        <v>600</v>
      </c>
      <c r="J31" s="24">
        <v>3867</v>
      </c>
      <c r="K31" s="24">
        <v>3867</v>
      </c>
      <c r="L31" s="24"/>
      <c r="M31" s="20"/>
    </row>
    <row r="32" spans="1:13" s="3" customFormat="1" ht="14.25" customHeight="1">
      <c r="A32" s="21" t="s">
        <v>46</v>
      </c>
      <c r="B32" s="22">
        <f t="shared" si="6"/>
        <v>6481</v>
      </c>
      <c r="C32" s="22">
        <f t="shared" si="6"/>
        <v>6481</v>
      </c>
      <c r="D32" s="20"/>
      <c r="E32" s="25"/>
      <c r="F32" s="20"/>
      <c r="G32" s="20"/>
      <c r="H32" s="20"/>
      <c r="I32" s="20"/>
      <c r="J32" s="24">
        <v>6481</v>
      </c>
      <c r="K32" s="24">
        <v>6481</v>
      </c>
      <c r="L32" s="24"/>
      <c r="M32" s="20"/>
    </row>
    <row r="33" spans="1:13" s="3" customFormat="1" ht="14.25" customHeight="1">
      <c r="A33" s="21" t="s">
        <v>47</v>
      </c>
      <c r="B33" s="22">
        <f t="shared" si="6"/>
        <v>500</v>
      </c>
      <c r="C33" s="22">
        <f t="shared" si="6"/>
        <v>500</v>
      </c>
      <c r="D33" s="20"/>
      <c r="E33" s="25"/>
      <c r="F33" s="20"/>
      <c r="G33" s="20"/>
      <c r="H33" s="20">
        <v>500</v>
      </c>
      <c r="I33" s="20">
        <v>500</v>
      </c>
      <c r="J33" s="24"/>
      <c r="K33" s="24"/>
      <c r="L33" s="24"/>
      <c r="M33" s="20"/>
    </row>
    <row r="34" spans="1:13" s="3" customFormat="1" ht="14.25" customHeight="1">
      <c r="A34" s="21" t="s">
        <v>48</v>
      </c>
      <c r="B34" s="22">
        <f t="shared" si="6"/>
        <v>5818</v>
      </c>
      <c r="C34" s="22">
        <f t="shared" si="6"/>
        <v>5818</v>
      </c>
      <c r="D34" s="20"/>
      <c r="E34" s="25"/>
      <c r="F34" s="20"/>
      <c r="G34" s="20"/>
      <c r="H34" s="20"/>
      <c r="I34" s="20"/>
      <c r="J34" s="24">
        <v>5818</v>
      </c>
      <c r="K34" s="24">
        <v>5818</v>
      </c>
      <c r="L34" s="24"/>
      <c r="M34" s="20"/>
    </row>
    <row r="35" spans="1:13" s="3" customFormat="1" ht="14.25" customHeight="1">
      <c r="A35" s="21" t="s">
        <v>49</v>
      </c>
      <c r="B35" s="22">
        <f t="shared" si="6"/>
        <v>553</v>
      </c>
      <c r="C35" s="22">
        <f t="shared" si="6"/>
        <v>553</v>
      </c>
      <c r="D35" s="20"/>
      <c r="E35" s="25"/>
      <c r="F35" s="20"/>
      <c r="G35" s="20"/>
      <c r="H35" s="20">
        <v>100</v>
      </c>
      <c r="I35" s="20">
        <v>100</v>
      </c>
      <c r="J35" s="24">
        <v>453</v>
      </c>
      <c r="K35" s="24">
        <v>453</v>
      </c>
      <c r="L35" s="24"/>
      <c r="M35" s="20"/>
    </row>
    <row r="36" spans="1:13" s="3" customFormat="1" ht="14.25" customHeight="1">
      <c r="A36" s="21" t="s">
        <v>50</v>
      </c>
      <c r="B36" s="22">
        <f t="shared" si="6"/>
        <v>8200</v>
      </c>
      <c r="C36" s="22">
        <f t="shared" si="6"/>
        <v>8200</v>
      </c>
      <c r="D36" s="20"/>
      <c r="E36" s="25"/>
      <c r="F36" s="20"/>
      <c r="G36" s="20"/>
      <c r="H36" s="20">
        <v>8200</v>
      </c>
      <c r="I36" s="20">
        <v>8200</v>
      </c>
      <c r="J36" s="24"/>
      <c r="K36" s="24"/>
      <c r="L36" s="24"/>
      <c r="M36" s="20"/>
    </row>
    <row r="37" spans="1:13" s="3" customFormat="1" ht="14.25" customHeight="1">
      <c r="A37" s="21" t="s">
        <v>58</v>
      </c>
      <c r="B37" s="22">
        <f t="shared" si="6"/>
        <v>1192</v>
      </c>
      <c r="C37" s="22">
        <f t="shared" si="6"/>
        <v>1192</v>
      </c>
      <c r="D37" s="20"/>
      <c r="E37" s="25"/>
      <c r="F37" s="20"/>
      <c r="G37" s="20"/>
      <c r="H37" s="20"/>
      <c r="I37" s="20"/>
      <c r="J37" s="24"/>
      <c r="K37" s="24"/>
      <c r="L37" s="24">
        <v>1192</v>
      </c>
      <c r="M37" s="24">
        <v>1192</v>
      </c>
    </row>
    <row r="38" spans="1:13" s="3" customFormat="1" ht="14.25" customHeight="1">
      <c r="A38" s="21" t="s">
        <v>51</v>
      </c>
      <c r="B38" s="22">
        <f t="shared" si="6"/>
        <v>46730</v>
      </c>
      <c r="C38" s="22">
        <f t="shared" si="6"/>
        <v>46730</v>
      </c>
      <c r="D38" s="20"/>
      <c r="E38" s="25"/>
      <c r="F38" s="20"/>
      <c r="G38" s="20"/>
      <c r="H38" s="20">
        <v>1000</v>
      </c>
      <c r="I38" s="20">
        <v>1000</v>
      </c>
      <c r="J38" s="19"/>
      <c r="K38" s="19"/>
      <c r="L38" s="19">
        <v>45730</v>
      </c>
      <c r="M38" s="19">
        <v>45730</v>
      </c>
    </row>
    <row r="39" spans="1:13" s="3" customFormat="1" ht="27" customHeight="1">
      <c r="A39" s="30" t="s">
        <v>52</v>
      </c>
      <c r="B39" s="22">
        <f t="shared" si="6"/>
        <v>50</v>
      </c>
      <c r="C39" s="22">
        <f t="shared" si="6"/>
        <v>50</v>
      </c>
      <c r="D39" s="20"/>
      <c r="E39" s="25"/>
      <c r="F39" s="20"/>
      <c r="G39" s="22"/>
      <c r="H39" s="22">
        <v>50</v>
      </c>
      <c r="I39" s="22">
        <v>50</v>
      </c>
      <c r="J39" s="19"/>
      <c r="K39" s="19"/>
      <c r="L39" s="19"/>
      <c r="M39" s="20"/>
    </row>
    <row r="40" spans="1:13" s="3" customFormat="1" ht="14.25" customHeight="1">
      <c r="A40" s="21" t="s">
        <v>53</v>
      </c>
      <c r="B40" s="22">
        <f t="shared" si="6"/>
        <v>0</v>
      </c>
      <c r="C40" s="22">
        <f t="shared" si="6"/>
        <v>0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s="3" customFormat="1" ht="14.25" customHeight="1">
      <c r="A41" s="29" t="s">
        <v>11</v>
      </c>
      <c r="B41" s="27">
        <f>SUM(B30:B40)</f>
        <v>74091</v>
      </c>
      <c r="C41" s="27">
        <f>SUM(C30:C40)</f>
        <v>74091</v>
      </c>
      <c r="D41" s="27">
        <f>SUM(D30:D40)</f>
        <v>0</v>
      </c>
      <c r="E41" s="27">
        <f>SUM(E30:E39)</f>
        <v>0</v>
      </c>
      <c r="F41" s="27">
        <f>SUM(F30:F40)</f>
        <v>0</v>
      </c>
      <c r="G41" s="27">
        <f>SUM(G30:G40)</f>
        <v>0</v>
      </c>
      <c r="H41" s="27">
        <f>SUM(H30:H40)</f>
        <v>10550</v>
      </c>
      <c r="I41" s="27">
        <f>SUM(I30:I40)</f>
        <v>10550</v>
      </c>
      <c r="J41" s="27">
        <f>SUM(J30:J39)</f>
        <v>16619</v>
      </c>
      <c r="K41" s="27">
        <f>SUM(K30:K39)</f>
        <v>16619</v>
      </c>
      <c r="L41" s="27">
        <f>SUM(L30:L39)</f>
        <v>46922</v>
      </c>
      <c r="M41" s="27">
        <f>SUM(M30:M39)</f>
        <v>46922</v>
      </c>
    </row>
    <row r="42" spans="1:13" s="3" customFormat="1" ht="14.25" customHeight="1">
      <c r="A42" s="15"/>
      <c r="B42" s="20"/>
      <c r="C42" s="20"/>
      <c r="D42" s="28"/>
      <c r="E42" s="42"/>
      <c r="F42" s="28"/>
      <c r="G42" s="28"/>
      <c r="H42" s="28"/>
      <c r="I42" s="44"/>
      <c r="J42" s="44"/>
      <c r="K42" s="20"/>
      <c r="L42" s="44"/>
      <c r="M42" s="20"/>
    </row>
    <row r="43" spans="1:13" s="3" customFormat="1" ht="14.25" customHeight="1">
      <c r="A43" s="15" t="s">
        <v>12</v>
      </c>
      <c r="B43" s="20"/>
      <c r="C43" s="20"/>
      <c r="D43" s="28"/>
      <c r="E43" s="25"/>
      <c r="F43" s="20"/>
      <c r="G43" s="20"/>
      <c r="H43" s="20"/>
      <c r="I43" s="19"/>
      <c r="J43" s="19"/>
      <c r="K43" s="20"/>
      <c r="L43" s="19"/>
      <c r="M43" s="20"/>
    </row>
    <row r="44" spans="1:13" s="3" customFormat="1" ht="28.5" customHeight="1">
      <c r="A44" s="30" t="s">
        <v>59</v>
      </c>
      <c r="B44" s="22">
        <f>SUM(D44,F44,H44,J44,L44,)</f>
        <v>16684</v>
      </c>
      <c r="C44" s="22">
        <f>SUM(E44,G44,I44,K44,M44,)</f>
        <v>16684</v>
      </c>
      <c r="D44" s="20">
        <v>3979</v>
      </c>
      <c r="E44" s="25">
        <v>3979</v>
      </c>
      <c r="F44" s="20">
        <v>1105</v>
      </c>
      <c r="G44" s="22">
        <v>1105</v>
      </c>
      <c r="H44" s="20">
        <v>9100</v>
      </c>
      <c r="I44" s="19">
        <v>9100</v>
      </c>
      <c r="J44" s="19"/>
      <c r="K44" s="20"/>
      <c r="L44" s="19">
        <v>2500</v>
      </c>
      <c r="M44" s="20">
        <v>2500</v>
      </c>
    </row>
    <row r="45" spans="1:13" s="3" customFormat="1" ht="28.5" customHeight="1">
      <c r="A45" s="30" t="s">
        <v>54</v>
      </c>
      <c r="B45" s="22">
        <f>SUM(D45,F45,H45,J45,L45,)</f>
        <v>500</v>
      </c>
      <c r="C45" s="22">
        <f>SUM(E45,G45,I45,K45,M45,)</f>
        <v>500</v>
      </c>
      <c r="D45" s="20"/>
      <c r="E45" s="25"/>
      <c r="F45" s="20"/>
      <c r="G45" s="20"/>
      <c r="H45" s="20">
        <v>500</v>
      </c>
      <c r="I45" s="19">
        <v>500</v>
      </c>
      <c r="J45" s="19"/>
      <c r="K45" s="20"/>
      <c r="L45" s="19"/>
      <c r="M45" s="20"/>
    </row>
    <row r="46" spans="1:13" s="3" customFormat="1" ht="14.25" customHeight="1">
      <c r="A46" s="29" t="s">
        <v>13</v>
      </c>
      <c r="B46" s="27">
        <f aca="true" t="shared" si="7" ref="B46:K46">SUM(B44:B45)</f>
        <v>17184</v>
      </c>
      <c r="C46" s="27">
        <f t="shared" si="7"/>
        <v>17184</v>
      </c>
      <c r="D46" s="27">
        <f t="shared" si="7"/>
        <v>3979</v>
      </c>
      <c r="E46" s="27">
        <f t="shared" si="7"/>
        <v>3979</v>
      </c>
      <c r="F46" s="27">
        <f t="shared" si="7"/>
        <v>1105</v>
      </c>
      <c r="G46" s="27">
        <f t="shared" si="7"/>
        <v>1105</v>
      </c>
      <c r="H46" s="27">
        <f t="shared" si="7"/>
        <v>9600</v>
      </c>
      <c r="I46" s="27">
        <f t="shared" si="7"/>
        <v>9600</v>
      </c>
      <c r="J46" s="27">
        <f t="shared" si="7"/>
        <v>0</v>
      </c>
      <c r="K46" s="27">
        <f t="shared" si="7"/>
        <v>0</v>
      </c>
      <c r="L46" s="27">
        <f>SUM(L44:L45)</f>
        <v>2500</v>
      </c>
      <c r="M46" s="27">
        <f>SUM(M44:M45)</f>
        <v>2500</v>
      </c>
    </row>
    <row r="47" spans="1:13" s="3" customFormat="1" ht="14.25" customHeight="1">
      <c r="A47" s="21"/>
      <c r="B47" s="20"/>
      <c r="C47" s="20"/>
      <c r="D47" s="20"/>
      <c r="E47" s="25"/>
      <c r="F47" s="20"/>
      <c r="G47" s="20"/>
      <c r="H47" s="20"/>
      <c r="I47" s="19"/>
      <c r="J47" s="19"/>
      <c r="K47" s="20"/>
      <c r="L47" s="19"/>
      <c r="M47" s="20"/>
    </row>
    <row r="48" spans="1:13" s="3" customFormat="1" ht="14.25" customHeight="1">
      <c r="A48" s="15" t="s">
        <v>14</v>
      </c>
      <c r="B48" s="20"/>
      <c r="C48" s="20"/>
      <c r="D48" s="28"/>
      <c r="E48" s="25"/>
      <c r="F48" s="20"/>
      <c r="G48" s="20"/>
      <c r="H48" s="20"/>
      <c r="I48" s="19"/>
      <c r="J48" s="19"/>
      <c r="K48" s="20"/>
      <c r="L48" s="19"/>
      <c r="M48" s="20"/>
    </row>
    <row r="49" spans="1:13" s="3" customFormat="1" ht="14.25" customHeight="1">
      <c r="A49" s="21" t="s">
        <v>15</v>
      </c>
      <c r="B49" s="22">
        <f>SUM(D49,F49,H49,J49,L49,)</f>
        <v>0</v>
      </c>
      <c r="C49" s="22">
        <f>SUM(E49,G49,I49,K49,M49,)</f>
        <v>0</v>
      </c>
      <c r="D49" s="20"/>
      <c r="E49" s="25"/>
      <c r="F49" s="20"/>
      <c r="G49" s="20"/>
      <c r="H49" s="20"/>
      <c r="I49" s="19"/>
      <c r="J49" s="19"/>
      <c r="K49" s="20"/>
      <c r="L49" s="19"/>
      <c r="M49" s="20"/>
    </row>
    <row r="50" spans="1:13" s="3" customFormat="1" ht="14.25" customHeight="1">
      <c r="A50" s="21" t="s">
        <v>16</v>
      </c>
      <c r="B50" s="22">
        <f>SUM(D50,F50,H50,J50,L50,)</f>
        <v>24000</v>
      </c>
      <c r="C50" s="22">
        <f>SUM(E50,G50,I50,K50,M50,)</f>
        <v>24000</v>
      </c>
      <c r="D50" s="20"/>
      <c r="E50" s="25"/>
      <c r="F50" s="20"/>
      <c r="G50" s="20"/>
      <c r="H50" s="20">
        <v>24000</v>
      </c>
      <c r="I50" s="19">
        <v>24000</v>
      </c>
      <c r="J50" s="19"/>
      <c r="K50" s="20"/>
      <c r="L50" s="19"/>
      <c r="M50" s="20"/>
    </row>
    <row r="51" spans="1:13" s="3" customFormat="1" ht="14.25" customHeight="1">
      <c r="A51" s="29" t="s">
        <v>17</v>
      </c>
      <c r="B51" s="27">
        <f aca="true" t="shared" si="8" ref="B51:K51">SUM(B49:B50)</f>
        <v>24000</v>
      </c>
      <c r="C51" s="27">
        <f t="shared" si="8"/>
        <v>24000</v>
      </c>
      <c r="D51" s="27">
        <f t="shared" si="8"/>
        <v>0</v>
      </c>
      <c r="E51" s="27">
        <f t="shared" si="8"/>
        <v>0</v>
      </c>
      <c r="F51" s="27">
        <f t="shared" si="8"/>
        <v>0</v>
      </c>
      <c r="G51" s="27">
        <f t="shared" si="8"/>
        <v>0</v>
      </c>
      <c r="H51" s="27">
        <f t="shared" si="8"/>
        <v>24000</v>
      </c>
      <c r="I51" s="27">
        <f t="shared" si="8"/>
        <v>24000</v>
      </c>
      <c r="J51" s="27">
        <f t="shared" si="8"/>
        <v>0</v>
      </c>
      <c r="K51" s="27">
        <f t="shared" si="8"/>
        <v>0</v>
      </c>
      <c r="L51" s="27">
        <f>SUM(L49:L50)</f>
        <v>0</v>
      </c>
      <c r="M51" s="27">
        <f>SUM(M49:M50)</f>
        <v>0</v>
      </c>
    </row>
    <row r="52" spans="1:13" s="3" customFormat="1" ht="14.25" customHeight="1">
      <c r="A52" s="15"/>
      <c r="B52" s="28"/>
      <c r="C52" s="28"/>
      <c r="D52" s="28"/>
      <c r="E52" s="42"/>
      <c r="F52" s="28"/>
      <c r="G52" s="28"/>
      <c r="H52" s="28"/>
      <c r="I52" s="44"/>
      <c r="J52" s="44"/>
      <c r="K52" s="28"/>
      <c r="L52" s="44"/>
      <c r="M52" s="28"/>
    </row>
    <row r="53" spans="1:13" s="3" customFormat="1" ht="14.25" customHeight="1">
      <c r="A53" s="15" t="s">
        <v>18</v>
      </c>
      <c r="B53" s="20"/>
      <c r="C53" s="20"/>
      <c r="D53" s="28"/>
      <c r="E53" s="25"/>
      <c r="F53" s="20"/>
      <c r="G53" s="20"/>
      <c r="H53" s="20"/>
      <c r="I53" s="19"/>
      <c r="J53" s="19"/>
      <c r="K53" s="20"/>
      <c r="L53" s="19"/>
      <c r="M53" s="20"/>
    </row>
    <row r="54" spans="1:13" s="3" customFormat="1" ht="14.25" customHeight="1">
      <c r="A54" s="15" t="s">
        <v>19</v>
      </c>
      <c r="B54" s="20"/>
      <c r="C54" s="20"/>
      <c r="D54" s="28"/>
      <c r="E54" s="25"/>
      <c r="F54" s="20"/>
      <c r="G54" s="20"/>
      <c r="H54" s="20"/>
      <c r="I54" s="19"/>
      <c r="J54" s="19"/>
      <c r="K54" s="20"/>
      <c r="L54" s="19"/>
      <c r="M54" s="20"/>
    </row>
    <row r="55" spans="1:13" s="3" customFormat="1" ht="14.25" customHeight="1">
      <c r="A55" s="64" t="s">
        <v>56</v>
      </c>
      <c r="B55" s="22">
        <f>SUM(D55,F55,H55,J55,L55,)</f>
        <v>0</v>
      </c>
      <c r="C55" s="22">
        <f>SUM(E55,G55,I55,K55,M55,)</f>
        <v>0</v>
      </c>
      <c r="D55" s="28"/>
      <c r="E55" s="25"/>
      <c r="F55" s="20"/>
      <c r="G55" s="20"/>
      <c r="H55" s="20"/>
      <c r="I55" s="19"/>
      <c r="J55" s="19"/>
      <c r="K55" s="20"/>
      <c r="L55" s="19"/>
      <c r="M55" s="20"/>
    </row>
    <row r="56" spans="1:13" s="3" customFormat="1" ht="14.25" customHeight="1">
      <c r="A56" s="21" t="s">
        <v>57</v>
      </c>
      <c r="B56" s="22">
        <f>SUM(D56,F56,H56,J56,L56,)</f>
        <v>0</v>
      </c>
      <c r="C56" s="22">
        <f>SUM(E56,G56,I56,K56,M56,)</f>
        <v>0</v>
      </c>
      <c r="D56" s="20"/>
      <c r="E56" s="25"/>
      <c r="F56" s="22"/>
      <c r="G56" s="45"/>
      <c r="H56" s="20"/>
      <c r="I56" s="19"/>
      <c r="J56" s="19"/>
      <c r="K56" s="20"/>
      <c r="L56" s="19"/>
      <c r="M56" s="20"/>
    </row>
    <row r="57" spans="1:13" s="3" customFormat="1" ht="14.25" customHeight="1">
      <c r="A57" s="29" t="s">
        <v>20</v>
      </c>
      <c r="B57" s="27">
        <f>SUM(B55:B56)</f>
        <v>0</v>
      </c>
      <c r="C57" s="27">
        <f>SUM(C55:C56)</f>
        <v>0</v>
      </c>
      <c r="D57" s="27">
        <f>SUM(D55:D56)</f>
        <v>0</v>
      </c>
      <c r="E57" s="27">
        <f>SUM(E55:E56)</f>
        <v>0</v>
      </c>
      <c r="F57" s="46">
        <f>SUM(F55:F56)</f>
        <v>0</v>
      </c>
      <c r="G57" s="27">
        <f aca="true" t="shared" si="9" ref="G57:M57">SUM(G56)</f>
        <v>0</v>
      </c>
      <c r="H57" s="27">
        <f t="shared" si="9"/>
        <v>0</v>
      </c>
      <c r="I57" s="27">
        <f t="shared" si="9"/>
        <v>0</v>
      </c>
      <c r="J57" s="27">
        <f t="shared" si="9"/>
        <v>0</v>
      </c>
      <c r="K57" s="27">
        <f t="shared" si="9"/>
        <v>0</v>
      </c>
      <c r="L57" s="27">
        <f t="shared" si="9"/>
        <v>0</v>
      </c>
      <c r="M57" s="27">
        <f t="shared" si="9"/>
        <v>0</v>
      </c>
    </row>
    <row r="58" spans="1:13" s="3" customFormat="1" ht="14.25" customHeight="1">
      <c r="A58" s="15"/>
      <c r="B58" s="28"/>
      <c r="C58" s="28"/>
      <c r="D58" s="28"/>
      <c r="E58" s="42"/>
      <c r="F58" s="28"/>
      <c r="G58" s="28"/>
      <c r="H58" s="28"/>
      <c r="I58" s="44"/>
      <c r="J58" s="44"/>
      <c r="K58" s="28"/>
      <c r="L58" s="44"/>
      <c r="M58" s="28"/>
    </row>
    <row r="59" spans="1:13" s="3" customFormat="1" ht="14.25" customHeight="1">
      <c r="A59" s="15" t="s">
        <v>18</v>
      </c>
      <c r="B59" s="20"/>
      <c r="C59" s="20"/>
      <c r="D59" s="28"/>
      <c r="E59" s="25"/>
      <c r="F59" s="20"/>
      <c r="G59" s="20"/>
      <c r="H59" s="20"/>
      <c r="I59" s="19"/>
      <c r="J59" s="19"/>
      <c r="K59" s="20"/>
      <c r="L59" s="19"/>
      <c r="M59" s="20"/>
    </row>
    <row r="60" spans="1:13" s="3" customFormat="1" ht="14.25" customHeight="1">
      <c r="A60" s="15" t="s">
        <v>21</v>
      </c>
      <c r="B60" s="20"/>
      <c r="C60" s="20"/>
      <c r="D60" s="28"/>
      <c r="E60" s="25"/>
      <c r="F60" s="20"/>
      <c r="G60" s="20"/>
      <c r="H60" s="20"/>
      <c r="I60" s="19"/>
      <c r="J60" s="19"/>
      <c r="K60" s="20"/>
      <c r="L60" s="19"/>
      <c r="M60" s="20"/>
    </row>
    <row r="61" spans="1:13" s="3" customFormat="1" ht="27" customHeight="1">
      <c r="A61" s="63" t="s">
        <v>30</v>
      </c>
      <c r="B61" s="22">
        <f>SUM(D61,F61,H61,J61,L61,)</f>
        <v>19841</v>
      </c>
      <c r="C61" s="22">
        <f>SUM(E61,G61,I61,K61,M61,)</f>
        <v>19841</v>
      </c>
      <c r="D61" s="20">
        <v>7294</v>
      </c>
      <c r="E61" s="25">
        <v>7294</v>
      </c>
      <c r="F61" s="20">
        <v>2047</v>
      </c>
      <c r="G61" s="47">
        <v>2047</v>
      </c>
      <c r="H61" s="20">
        <v>10500</v>
      </c>
      <c r="I61" s="19">
        <v>10500</v>
      </c>
      <c r="J61" s="19"/>
      <c r="K61" s="20"/>
      <c r="L61" s="19"/>
      <c r="M61" s="20"/>
    </row>
    <row r="62" spans="1:13" s="3" customFormat="1" ht="14.25" customHeight="1">
      <c r="A62" s="48" t="s">
        <v>22</v>
      </c>
      <c r="B62" s="27">
        <f aca="true" t="shared" si="10" ref="B62:K62">SUM(B61:B61)</f>
        <v>19841</v>
      </c>
      <c r="C62" s="27">
        <f t="shared" si="10"/>
        <v>19841</v>
      </c>
      <c r="D62" s="27">
        <f t="shared" si="10"/>
        <v>7294</v>
      </c>
      <c r="E62" s="27">
        <f t="shared" si="10"/>
        <v>7294</v>
      </c>
      <c r="F62" s="27">
        <f t="shared" si="10"/>
        <v>2047</v>
      </c>
      <c r="G62" s="27">
        <f t="shared" si="10"/>
        <v>2047</v>
      </c>
      <c r="H62" s="27">
        <f t="shared" si="10"/>
        <v>10500</v>
      </c>
      <c r="I62" s="27">
        <f t="shared" si="10"/>
        <v>10500</v>
      </c>
      <c r="J62" s="27">
        <f t="shared" si="10"/>
        <v>0</v>
      </c>
      <c r="K62" s="27">
        <f t="shared" si="10"/>
        <v>0</v>
      </c>
      <c r="L62" s="27">
        <f>SUM(L61:L61)</f>
        <v>0</v>
      </c>
      <c r="M62" s="27">
        <f>SUM(M61:M61)</f>
        <v>0</v>
      </c>
    </row>
    <row r="63" spans="1:13" s="3" customFormat="1" ht="14.25" customHeight="1">
      <c r="A63" s="30"/>
      <c r="B63" s="20"/>
      <c r="C63" s="20"/>
      <c r="D63" s="20"/>
      <c r="E63" s="25"/>
      <c r="F63" s="20"/>
      <c r="G63" s="20"/>
      <c r="H63" s="20"/>
      <c r="I63" s="19"/>
      <c r="J63" s="19"/>
      <c r="K63" s="20"/>
      <c r="L63" s="19"/>
      <c r="M63" s="20"/>
    </row>
    <row r="64" spans="1:13" s="3" customFormat="1" ht="14.25" customHeight="1">
      <c r="A64" s="49" t="s">
        <v>23</v>
      </c>
      <c r="B64" s="20"/>
      <c r="C64" s="20"/>
      <c r="D64" s="28"/>
      <c r="E64" s="25"/>
      <c r="F64" s="20"/>
      <c r="G64" s="20"/>
      <c r="H64" s="20"/>
      <c r="I64" s="19"/>
      <c r="J64" s="19"/>
      <c r="K64" s="20"/>
      <c r="L64" s="19"/>
      <c r="M64" s="20"/>
    </row>
    <row r="65" spans="1:13" s="3" customFormat="1" ht="14.25" customHeight="1">
      <c r="A65" s="30" t="s">
        <v>55</v>
      </c>
      <c r="B65" s="22">
        <f>SUM(D65,F65,H65,J65,L65,)</f>
        <v>4118</v>
      </c>
      <c r="C65" s="22">
        <f>SUM(E65,G65,I65,K65,M65,)</f>
        <v>4118</v>
      </c>
      <c r="D65" s="20">
        <v>2391</v>
      </c>
      <c r="E65" s="25">
        <v>2391</v>
      </c>
      <c r="F65" s="20">
        <v>627</v>
      </c>
      <c r="G65" s="20">
        <v>627</v>
      </c>
      <c r="H65" s="20">
        <v>1100</v>
      </c>
      <c r="I65" s="19">
        <v>1100</v>
      </c>
      <c r="J65" s="19"/>
      <c r="K65" s="20"/>
      <c r="L65" s="19"/>
      <c r="M65" s="20"/>
    </row>
    <row r="66" spans="1:13" s="3" customFormat="1" ht="14.25" customHeight="1">
      <c r="A66" s="50" t="s">
        <v>24</v>
      </c>
      <c r="B66" s="51">
        <f aca="true" t="shared" si="11" ref="B66:K66">SUM(B65)</f>
        <v>4118</v>
      </c>
      <c r="C66" s="51">
        <f t="shared" si="11"/>
        <v>4118</v>
      </c>
      <c r="D66" s="51">
        <f t="shared" si="11"/>
        <v>2391</v>
      </c>
      <c r="E66" s="51">
        <f t="shared" si="11"/>
        <v>2391</v>
      </c>
      <c r="F66" s="51">
        <f t="shared" si="11"/>
        <v>627</v>
      </c>
      <c r="G66" s="51">
        <f t="shared" si="11"/>
        <v>627</v>
      </c>
      <c r="H66" s="51">
        <f t="shared" si="11"/>
        <v>1100</v>
      </c>
      <c r="I66" s="51">
        <f t="shared" si="11"/>
        <v>1100</v>
      </c>
      <c r="J66" s="51">
        <f t="shared" si="11"/>
        <v>0</v>
      </c>
      <c r="K66" s="51">
        <f t="shared" si="11"/>
        <v>0</v>
      </c>
      <c r="L66" s="51">
        <f>SUM(L65)</f>
        <v>0</v>
      </c>
      <c r="M66" s="51">
        <f>SUM(M65)</f>
        <v>0</v>
      </c>
    </row>
    <row r="67" spans="1:13" s="3" customFormat="1" ht="14.25" customHeight="1">
      <c r="A67" s="52"/>
      <c r="B67" s="53"/>
      <c r="C67" s="53"/>
      <c r="D67" s="53"/>
      <c r="E67" s="54"/>
      <c r="F67" s="53"/>
      <c r="G67" s="53"/>
      <c r="H67" s="53"/>
      <c r="I67" s="53"/>
      <c r="J67" s="53"/>
      <c r="K67" s="53"/>
      <c r="L67" s="53"/>
      <c r="M67" s="53"/>
    </row>
    <row r="68" spans="1:13" s="3" customFormat="1" ht="14.25" customHeight="1">
      <c r="A68" s="15" t="s">
        <v>25</v>
      </c>
      <c r="B68" s="28"/>
      <c r="C68" s="28"/>
      <c r="D68" s="44"/>
      <c r="E68" s="28"/>
      <c r="F68" s="28"/>
      <c r="G68" s="28"/>
      <c r="H68" s="28"/>
      <c r="I68" s="28"/>
      <c r="J68" s="28"/>
      <c r="K68" s="28"/>
      <c r="L68" s="28"/>
      <c r="M68" s="28"/>
    </row>
    <row r="69" spans="1:13" s="3" customFormat="1" ht="14.25" customHeight="1">
      <c r="A69" s="13" t="s">
        <v>26</v>
      </c>
      <c r="B69" s="22">
        <f>SUM(D69,F69,H69,J69,L69,)</f>
        <v>4000</v>
      </c>
      <c r="C69" s="22">
        <f>SUM(E69,G69,I69,K69,M69,)</f>
        <v>4000</v>
      </c>
      <c r="D69" s="20"/>
      <c r="E69" s="55"/>
      <c r="F69" s="56"/>
      <c r="G69" s="56"/>
      <c r="H69" s="14">
        <v>4000</v>
      </c>
      <c r="I69" s="14">
        <v>4000</v>
      </c>
      <c r="J69" s="14"/>
      <c r="K69" s="14"/>
      <c r="L69" s="14"/>
      <c r="M69" s="14"/>
    </row>
    <row r="70" spans="1:13" s="3" customFormat="1" ht="14.25" customHeight="1">
      <c r="A70" s="13" t="s">
        <v>27</v>
      </c>
      <c r="B70" s="22">
        <f>SUM(D70,F70,H70,J70,L70,)</f>
        <v>42000</v>
      </c>
      <c r="C70" s="22">
        <f>SUM(E70,G70,I70,K70,M70,)</f>
        <v>42000</v>
      </c>
      <c r="D70" s="20"/>
      <c r="E70" s="55"/>
      <c r="F70" s="56"/>
      <c r="G70" s="56"/>
      <c r="H70" s="14">
        <v>42000</v>
      </c>
      <c r="I70" s="57">
        <v>42000</v>
      </c>
      <c r="J70" s="57"/>
      <c r="K70" s="14"/>
      <c r="L70" s="57"/>
      <c r="M70" s="14"/>
    </row>
    <row r="71" spans="1:13" s="3" customFormat="1" ht="28.5" customHeight="1">
      <c r="A71" s="58" t="s">
        <v>28</v>
      </c>
      <c r="B71" s="27">
        <f>SUM(B70,B69,B66,B62,B57,B51,B46,B41,B27,B24,B19,B13,B68)</f>
        <v>355769</v>
      </c>
      <c r="C71" s="27">
        <f>SUM(C70,C69,C66,C62,C57,C51,C46,C41,C27,C24,C19,C13,C68)</f>
        <v>355769</v>
      </c>
      <c r="D71" s="27">
        <f>SUM(D70,D69,D66,D62,D57,D51,D46,D41,D27,D24,D19,D13)</f>
        <v>36532</v>
      </c>
      <c r="E71" s="27">
        <f aca="true" t="shared" si="12" ref="E71:M71">SUM(E70,E69,E66,E62,E57,E51,E46,E41,E27,E24,E19,E13)</f>
        <v>36532</v>
      </c>
      <c r="F71" s="27">
        <f t="shared" si="12"/>
        <v>9110</v>
      </c>
      <c r="G71" s="27">
        <f t="shared" si="12"/>
        <v>9110</v>
      </c>
      <c r="H71" s="27">
        <f t="shared" si="12"/>
        <v>129950</v>
      </c>
      <c r="I71" s="27">
        <f t="shared" si="12"/>
        <v>129950</v>
      </c>
      <c r="J71" s="27">
        <f t="shared" si="12"/>
        <v>112106</v>
      </c>
      <c r="K71" s="27">
        <f t="shared" si="12"/>
        <v>112106</v>
      </c>
      <c r="L71" s="27">
        <f t="shared" si="12"/>
        <v>68071</v>
      </c>
      <c r="M71" s="27">
        <f t="shared" si="12"/>
        <v>68071</v>
      </c>
    </row>
    <row r="72" ht="24" customHeight="1">
      <c r="E72"/>
    </row>
    <row r="73" spans="4:5" ht="24" customHeight="1">
      <c r="D73" s="62"/>
      <c r="E73"/>
    </row>
    <row r="75" spans="4:5" ht="24" customHeight="1">
      <c r="D75" s="62"/>
      <c r="E75"/>
    </row>
  </sheetData>
  <mergeCells count="12">
    <mergeCell ref="H1:I1"/>
    <mergeCell ref="J1:K1"/>
    <mergeCell ref="L1:M1"/>
    <mergeCell ref="B3:C3"/>
    <mergeCell ref="D3:E3"/>
    <mergeCell ref="F3:G3"/>
    <mergeCell ref="H3:I3"/>
    <mergeCell ref="J3:K3"/>
    <mergeCell ref="L3:M3"/>
    <mergeCell ref="B1:C1"/>
    <mergeCell ref="D1:E1"/>
    <mergeCell ref="F1:G1"/>
  </mergeCells>
  <printOptions gridLines="1"/>
  <pageMargins left="0.43" right="0.17" top="1" bottom="1" header="0.45" footer="0.5"/>
  <pageSetup horizontalDpi="600" verticalDpi="600" orientation="landscape" paperSize="9" scale="81" r:id="rId1"/>
  <headerFooter alignWithMargins="0">
    <oddHeader>&amp;CKiadás kormányzati funkciók szerint 2014. évi költségvetés I. módosítása
Önkormányzat
5./a melléklet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19"/>
  <sheetViews>
    <sheetView workbookViewId="0" topLeftCell="A1">
      <selection activeCell="M8" sqref="M8"/>
    </sheetView>
  </sheetViews>
  <sheetFormatPr defaultColWidth="8.421875" defaultRowHeight="24" customHeight="1"/>
  <cols>
    <col min="1" max="1" width="45.00390625" style="1" customWidth="1"/>
    <col min="2" max="2" width="11.28125" style="1" customWidth="1"/>
    <col min="3" max="3" width="11.421875" style="1" customWidth="1"/>
    <col min="4" max="4" width="10.57421875" style="1" customWidth="1"/>
    <col min="5" max="5" width="9.28125" style="1" customWidth="1"/>
    <col min="6" max="6" width="9.7109375" style="1" customWidth="1"/>
    <col min="7" max="7" width="8.57421875" style="1" customWidth="1"/>
    <col min="8" max="8" width="10.7109375" style="1" customWidth="1"/>
    <col min="9" max="9" width="10.57421875" style="1" customWidth="1"/>
    <col min="10" max="10" width="11.140625" style="1" customWidth="1"/>
    <col min="11" max="11" width="11.00390625" style="1" customWidth="1"/>
    <col min="12" max="12" width="11.28125" style="1" customWidth="1"/>
    <col min="13" max="13" width="11.140625" style="1" customWidth="1"/>
    <col min="14" max="14" width="11.7109375" style="1" customWidth="1"/>
    <col min="15" max="16384" width="8.421875" style="1" customWidth="1"/>
  </cols>
  <sheetData>
    <row r="1" spans="1:13" s="3" customFormat="1" ht="14.25" customHeight="1">
      <c r="A1" s="2" t="s">
        <v>0</v>
      </c>
      <c r="B1" s="87" t="s">
        <v>61</v>
      </c>
      <c r="C1" s="88"/>
      <c r="D1" s="87" t="s">
        <v>65</v>
      </c>
      <c r="E1" s="88"/>
      <c r="F1" s="75" t="s">
        <v>66</v>
      </c>
      <c r="G1" s="89"/>
      <c r="H1" s="75" t="s">
        <v>67</v>
      </c>
      <c r="I1" s="89"/>
      <c r="J1" s="75" t="s">
        <v>68</v>
      </c>
      <c r="K1" s="89"/>
      <c r="L1" s="75" t="s">
        <v>69</v>
      </c>
      <c r="M1" s="76"/>
    </row>
    <row r="2" spans="1:13" s="3" customFormat="1" ht="14.25" customHeight="1">
      <c r="A2" s="4" t="s">
        <v>1</v>
      </c>
      <c r="B2" s="66" t="s">
        <v>62</v>
      </c>
      <c r="C2" s="67" t="s">
        <v>63</v>
      </c>
      <c r="D2" s="66" t="s">
        <v>62</v>
      </c>
      <c r="E2" s="6" t="s">
        <v>63</v>
      </c>
      <c r="F2" s="7" t="s">
        <v>62</v>
      </c>
      <c r="G2" s="8" t="s">
        <v>63</v>
      </c>
      <c r="H2" s="8" t="s">
        <v>62</v>
      </c>
      <c r="I2" s="8" t="s">
        <v>63</v>
      </c>
      <c r="J2" s="68" t="s">
        <v>62</v>
      </c>
      <c r="K2" s="69" t="s">
        <v>63</v>
      </c>
      <c r="L2" s="70" t="s">
        <v>62</v>
      </c>
      <c r="M2" s="71" t="s">
        <v>63</v>
      </c>
    </row>
    <row r="3" spans="1:13" s="3" customFormat="1" ht="14.25" customHeight="1">
      <c r="A3" s="5"/>
      <c r="B3" s="77" t="s">
        <v>64</v>
      </c>
      <c r="C3" s="78"/>
      <c r="D3" s="79" t="s">
        <v>64</v>
      </c>
      <c r="E3" s="80"/>
      <c r="F3" s="81" t="s">
        <v>64</v>
      </c>
      <c r="G3" s="82"/>
      <c r="H3" s="83" t="s">
        <v>64</v>
      </c>
      <c r="I3" s="84"/>
      <c r="J3" s="83" t="s">
        <v>64</v>
      </c>
      <c r="K3" s="85"/>
      <c r="L3" s="86" t="s">
        <v>64</v>
      </c>
      <c r="M3" s="84"/>
    </row>
    <row r="4" spans="1:13" s="3" customFormat="1" ht="14.25" customHeight="1">
      <c r="A4" s="9" t="s">
        <v>2</v>
      </c>
      <c r="B4" s="11"/>
      <c r="C4" s="10"/>
      <c r="D4" s="11"/>
      <c r="E4" s="12"/>
      <c r="F4" s="10"/>
      <c r="G4" s="10"/>
      <c r="H4" s="10"/>
      <c r="I4" s="13"/>
      <c r="J4" s="13"/>
      <c r="K4" s="14"/>
      <c r="L4" s="13"/>
      <c r="M4" s="14"/>
    </row>
    <row r="5" spans="1:13" s="3" customFormat="1" ht="14.25" customHeight="1">
      <c r="A5" s="15" t="s">
        <v>3</v>
      </c>
      <c r="B5" s="17"/>
      <c r="C5" s="16"/>
      <c r="D5" s="17"/>
      <c r="E5" s="18"/>
      <c r="F5" s="16"/>
      <c r="G5" s="16"/>
      <c r="H5" s="16"/>
      <c r="I5" s="19"/>
      <c r="J5" s="19"/>
      <c r="K5" s="20"/>
      <c r="L5" s="19"/>
      <c r="M5" s="20"/>
    </row>
    <row r="6" spans="1:13" s="3" customFormat="1" ht="29.25" customHeight="1">
      <c r="A6" s="30" t="s">
        <v>31</v>
      </c>
      <c r="B6" s="22"/>
      <c r="C6" s="22"/>
      <c r="D6" s="22"/>
      <c r="E6" s="23"/>
      <c r="F6" s="22"/>
      <c r="G6" s="22"/>
      <c r="H6" s="22"/>
      <c r="I6" s="24"/>
      <c r="J6" s="19"/>
      <c r="K6" s="20"/>
      <c r="L6" s="19"/>
      <c r="M6" s="20"/>
    </row>
    <row r="7" spans="1:13" s="3" customFormat="1" ht="30" customHeight="1">
      <c r="A7" s="30" t="s">
        <v>32</v>
      </c>
      <c r="B7" s="22">
        <f>SUM(D7,F7,H7,J7,L7,)</f>
        <v>70088</v>
      </c>
      <c r="C7" s="22">
        <f>SUM(E7,G7,I7,K7,M7,)</f>
        <v>70088</v>
      </c>
      <c r="D7" s="22">
        <v>37689</v>
      </c>
      <c r="E7" s="23">
        <v>37689</v>
      </c>
      <c r="F7" s="22">
        <v>10399</v>
      </c>
      <c r="G7" s="22">
        <v>10399</v>
      </c>
      <c r="H7" s="22">
        <v>22000</v>
      </c>
      <c r="I7" s="24">
        <v>21300</v>
      </c>
      <c r="J7" s="19"/>
      <c r="K7" s="20"/>
      <c r="L7" s="19"/>
      <c r="M7" s="20">
        <v>700</v>
      </c>
    </row>
    <row r="8" spans="1:13" s="3" customFormat="1" ht="14.25" customHeight="1">
      <c r="A8" s="21" t="s">
        <v>33</v>
      </c>
      <c r="B8" s="22"/>
      <c r="C8" s="22"/>
      <c r="D8" s="22"/>
      <c r="E8" s="23"/>
      <c r="F8" s="22"/>
      <c r="G8" s="22"/>
      <c r="H8" s="22"/>
      <c r="I8" s="24"/>
      <c r="J8" s="19"/>
      <c r="K8" s="20"/>
      <c r="L8" s="19"/>
      <c r="M8" s="20"/>
    </row>
    <row r="9" spans="1:13" s="3" customFormat="1" ht="14.25" customHeight="1">
      <c r="A9" s="21" t="s">
        <v>34</v>
      </c>
      <c r="B9" s="22"/>
      <c r="C9" s="22"/>
      <c r="D9" s="22"/>
      <c r="E9" s="23"/>
      <c r="F9" s="22"/>
      <c r="G9" s="22"/>
      <c r="H9" s="20"/>
      <c r="I9" s="19"/>
      <c r="J9" s="19"/>
      <c r="K9" s="20"/>
      <c r="L9" s="19"/>
      <c r="M9" s="20"/>
    </row>
    <row r="10" spans="1:13" s="3" customFormat="1" ht="14.25" customHeight="1">
      <c r="A10" s="21" t="s">
        <v>36</v>
      </c>
      <c r="B10" s="22"/>
      <c r="C10" s="20"/>
      <c r="D10" s="22"/>
      <c r="E10" s="25"/>
      <c r="F10" s="22"/>
      <c r="G10" s="22"/>
      <c r="H10" s="20"/>
      <c r="I10" s="19"/>
      <c r="J10" s="19"/>
      <c r="K10" s="20"/>
      <c r="L10" s="19"/>
      <c r="M10" s="20"/>
    </row>
    <row r="11" spans="1:13" s="3" customFormat="1" ht="14.25" customHeight="1">
      <c r="A11" s="21" t="s">
        <v>35</v>
      </c>
      <c r="B11" s="22"/>
      <c r="C11" s="20"/>
      <c r="D11" s="22"/>
      <c r="E11" s="25"/>
      <c r="F11" s="22"/>
      <c r="G11" s="22"/>
      <c r="H11" s="20"/>
      <c r="I11" s="19"/>
      <c r="J11" s="19"/>
      <c r="K11" s="20"/>
      <c r="L11" s="19"/>
      <c r="M11" s="20"/>
    </row>
    <row r="12" spans="1:13" s="3" customFormat="1" ht="14.25" customHeight="1">
      <c r="A12" s="21" t="s">
        <v>37</v>
      </c>
      <c r="B12" s="22"/>
      <c r="C12" s="20"/>
      <c r="D12" s="22"/>
      <c r="E12" s="25"/>
      <c r="F12" s="20"/>
      <c r="G12" s="20"/>
      <c r="H12" s="22"/>
      <c r="I12" s="24"/>
      <c r="J12" s="24"/>
      <c r="K12" s="20"/>
      <c r="L12" s="24"/>
      <c r="M12" s="20"/>
    </row>
    <row r="13" spans="1:13" s="3" customFormat="1" ht="14.25" customHeight="1">
      <c r="A13" s="26" t="s">
        <v>4</v>
      </c>
      <c r="B13" s="27">
        <f aca="true" t="shared" si="0" ref="B13:K13">SUM(B6:B12)</f>
        <v>70088</v>
      </c>
      <c r="C13" s="27">
        <f>SUM(C6:C12)</f>
        <v>70088</v>
      </c>
      <c r="D13" s="27">
        <f t="shared" si="0"/>
        <v>37689</v>
      </c>
      <c r="E13" s="27">
        <f t="shared" si="0"/>
        <v>37689</v>
      </c>
      <c r="F13" s="27">
        <f t="shared" si="0"/>
        <v>10399</v>
      </c>
      <c r="G13" s="27">
        <f t="shared" si="0"/>
        <v>10399</v>
      </c>
      <c r="H13" s="27">
        <f t="shared" si="0"/>
        <v>22000</v>
      </c>
      <c r="I13" s="27">
        <f t="shared" si="0"/>
        <v>21300</v>
      </c>
      <c r="J13" s="27">
        <f t="shared" si="0"/>
        <v>0</v>
      </c>
      <c r="K13" s="27">
        <f t="shared" si="0"/>
        <v>0</v>
      </c>
      <c r="L13" s="27">
        <f>SUM(L6:L12)</f>
        <v>0</v>
      </c>
      <c r="M13" s="27">
        <f>SUM(M6:M12)</f>
        <v>700</v>
      </c>
    </row>
    <row r="14" spans="1:13" s="3" customFormat="1" ht="14.25" customHeight="1">
      <c r="A14" s="21"/>
      <c r="B14" s="20"/>
      <c r="C14" s="20"/>
      <c r="D14" s="20"/>
      <c r="E14" s="25"/>
      <c r="F14" s="20"/>
      <c r="G14" s="20"/>
      <c r="H14" s="20"/>
      <c r="I14" s="19"/>
      <c r="J14" s="19"/>
      <c r="K14" s="20"/>
      <c r="L14" s="19"/>
      <c r="M14" s="20"/>
    </row>
    <row r="15" spans="1:13" s="3" customFormat="1" ht="28.5" customHeight="1">
      <c r="A15" s="58" t="s">
        <v>28</v>
      </c>
      <c r="B15" s="27">
        <f>SUM(B13)</f>
        <v>70088</v>
      </c>
      <c r="C15" s="27">
        <f aca="true" t="shared" si="1" ref="C15:K15">SUM(C13)</f>
        <v>70088</v>
      </c>
      <c r="D15" s="27">
        <f t="shared" si="1"/>
        <v>37689</v>
      </c>
      <c r="E15" s="27">
        <f t="shared" si="1"/>
        <v>37689</v>
      </c>
      <c r="F15" s="27">
        <f t="shared" si="1"/>
        <v>10399</v>
      </c>
      <c r="G15" s="27">
        <f t="shared" si="1"/>
        <v>10399</v>
      </c>
      <c r="H15" s="27">
        <f t="shared" si="1"/>
        <v>22000</v>
      </c>
      <c r="I15" s="27">
        <f t="shared" si="1"/>
        <v>21300</v>
      </c>
      <c r="J15" s="27">
        <f t="shared" si="1"/>
        <v>0</v>
      </c>
      <c r="K15" s="27">
        <f t="shared" si="1"/>
        <v>0</v>
      </c>
      <c r="L15" s="27">
        <f>SUM(L13)</f>
        <v>0</v>
      </c>
      <c r="M15" s="27">
        <f>SUM(M13)</f>
        <v>700</v>
      </c>
    </row>
    <row r="16" ht="24" customHeight="1">
      <c r="E16"/>
    </row>
    <row r="17" spans="4:5" ht="24" customHeight="1">
      <c r="D17" s="62"/>
      <c r="E17"/>
    </row>
    <row r="19" spans="4:5" ht="24" customHeight="1">
      <c r="D19" s="62"/>
      <c r="E19"/>
    </row>
  </sheetData>
  <mergeCells count="12">
    <mergeCell ref="D1:E1"/>
    <mergeCell ref="F1:G1"/>
    <mergeCell ref="H1:I1"/>
    <mergeCell ref="J1:K1"/>
    <mergeCell ref="L1:M1"/>
    <mergeCell ref="B3:C3"/>
    <mergeCell ref="D3:E3"/>
    <mergeCell ref="F3:G3"/>
    <mergeCell ref="H3:I3"/>
    <mergeCell ref="J3:K3"/>
    <mergeCell ref="L3:M3"/>
    <mergeCell ref="B1:C1"/>
  </mergeCells>
  <printOptions/>
  <pageMargins left="0.49" right="0.31" top="1" bottom="1" header="0.5" footer="0.5"/>
  <pageSetup horizontalDpi="600" verticalDpi="600" orientation="landscape" paperSize="9" scale="82" r:id="rId1"/>
  <headerFooter alignWithMargins="0">
    <oddHeader>&amp;CKiadás kormányzati fubkciók szerint 2014. évi költségvetés I.módosítása
Polgármesteri Hivatal
5/b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M20"/>
  <sheetViews>
    <sheetView workbookViewId="0" topLeftCell="A1">
      <selection activeCell="I7" sqref="I7"/>
    </sheetView>
  </sheetViews>
  <sheetFormatPr defaultColWidth="8.421875" defaultRowHeight="24" customHeight="1"/>
  <cols>
    <col min="1" max="1" width="45.00390625" style="1" customWidth="1"/>
    <col min="2" max="2" width="11.28125" style="1" customWidth="1"/>
    <col min="3" max="3" width="10.7109375" style="1" customWidth="1"/>
    <col min="4" max="4" width="9.421875" style="1" customWidth="1"/>
    <col min="5" max="5" width="9.7109375" style="1" customWidth="1"/>
    <col min="6" max="6" width="11.28125" style="1" customWidth="1"/>
    <col min="7" max="7" width="10.28125" style="1" customWidth="1"/>
    <col min="8" max="8" width="10.00390625" style="1" customWidth="1"/>
    <col min="9" max="9" width="9.7109375" style="1" customWidth="1"/>
    <col min="10" max="10" width="10.8515625" style="1" customWidth="1"/>
    <col min="11" max="11" width="10.7109375" style="1" customWidth="1"/>
    <col min="12" max="12" width="11.140625" style="1" customWidth="1"/>
    <col min="13" max="13" width="11.28125" style="1" customWidth="1"/>
    <col min="14" max="14" width="23.00390625" style="1" customWidth="1"/>
    <col min="15" max="16" width="11.7109375" style="1" customWidth="1"/>
    <col min="17" max="16384" width="8.421875" style="1" customWidth="1"/>
  </cols>
  <sheetData>
    <row r="1" spans="1:13" s="3" customFormat="1" ht="26.25" customHeight="1">
      <c r="A1" s="72" t="s">
        <v>0</v>
      </c>
      <c r="B1" s="87" t="s">
        <v>61</v>
      </c>
      <c r="C1" s="88"/>
      <c r="D1" s="87" t="s">
        <v>65</v>
      </c>
      <c r="E1" s="88"/>
      <c r="F1" s="75" t="s">
        <v>66</v>
      </c>
      <c r="G1" s="89"/>
      <c r="H1" s="75" t="s">
        <v>67</v>
      </c>
      <c r="I1" s="89"/>
      <c r="J1" s="75" t="s">
        <v>68</v>
      </c>
      <c r="K1" s="89"/>
      <c r="L1" s="75" t="s">
        <v>69</v>
      </c>
      <c r="M1" s="76"/>
    </row>
    <row r="2" spans="1:13" s="3" customFormat="1" ht="14.25" customHeight="1">
      <c r="A2" s="4" t="s">
        <v>1</v>
      </c>
      <c r="B2" s="66" t="s">
        <v>62</v>
      </c>
      <c r="C2" s="67" t="s">
        <v>63</v>
      </c>
      <c r="D2" s="66" t="s">
        <v>62</v>
      </c>
      <c r="E2" s="6" t="s">
        <v>63</v>
      </c>
      <c r="F2" s="7" t="s">
        <v>62</v>
      </c>
      <c r="G2" s="8" t="s">
        <v>63</v>
      </c>
      <c r="H2" s="8" t="s">
        <v>62</v>
      </c>
      <c r="I2" s="8" t="s">
        <v>63</v>
      </c>
      <c r="J2" s="68" t="s">
        <v>62</v>
      </c>
      <c r="K2" s="69" t="s">
        <v>63</v>
      </c>
      <c r="L2" s="70" t="s">
        <v>62</v>
      </c>
      <c r="M2" s="71" t="s">
        <v>63</v>
      </c>
    </row>
    <row r="3" spans="1:13" s="3" customFormat="1" ht="14.25" customHeight="1">
      <c r="A3" s="5"/>
      <c r="B3" s="77" t="s">
        <v>64</v>
      </c>
      <c r="C3" s="78"/>
      <c r="D3" s="79" t="s">
        <v>64</v>
      </c>
      <c r="E3" s="80"/>
      <c r="F3" s="81" t="s">
        <v>64</v>
      </c>
      <c r="G3" s="82"/>
      <c r="H3" s="83" t="s">
        <v>64</v>
      </c>
      <c r="I3" s="84"/>
      <c r="J3" s="83" t="s">
        <v>64</v>
      </c>
      <c r="K3" s="85"/>
      <c r="L3" s="86" t="s">
        <v>64</v>
      </c>
      <c r="M3" s="84"/>
    </row>
    <row r="4" spans="1:13" s="3" customFormat="1" ht="14.25" customHeight="1">
      <c r="A4" s="21"/>
      <c r="B4" s="20"/>
      <c r="C4" s="20"/>
      <c r="D4" s="20"/>
      <c r="E4" s="25"/>
      <c r="F4" s="20"/>
      <c r="G4" s="20"/>
      <c r="H4" s="20"/>
      <c r="I4" s="19"/>
      <c r="J4" s="19"/>
      <c r="K4" s="19"/>
      <c r="L4" s="19"/>
      <c r="M4" s="20"/>
    </row>
    <row r="5" spans="1:13" s="3" customFormat="1" ht="14.25" customHeight="1">
      <c r="A5" s="15" t="s">
        <v>14</v>
      </c>
      <c r="B5" s="20"/>
      <c r="C5" s="20"/>
      <c r="D5" s="28"/>
      <c r="E5" s="25"/>
      <c r="F5" s="20"/>
      <c r="G5" s="20"/>
      <c r="H5" s="20"/>
      <c r="I5" s="19"/>
      <c r="J5" s="19"/>
      <c r="K5" s="19"/>
      <c r="L5" s="19"/>
      <c r="M5" s="20"/>
    </row>
    <row r="6" spans="1:13" s="3" customFormat="1" ht="14.25" customHeight="1">
      <c r="A6" s="21" t="s">
        <v>15</v>
      </c>
      <c r="B6" s="20">
        <f>SUM(D6:F6,H6,J6,L6)</f>
        <v>24000</v>
      </c>
      <c r="C6" s="20">
        <f>SUM(E6,G6,I6,K6,M6,)</f>
        <v>24000</v>
      </c>
      <c r="D6" s="20"/>
      <c r="E6" s="25"/>
      <c r="F6" s="20"/>
      <c r="G6" s="20"/>
      <c r="H6" s="20">
        <v>24000</v>
      </c>
      <c r="I6" s="19">
        <v>24000</v>
      </c>
      <c r="J6" s="19"/>
      <c r="K6" s="19"/>
      <c r="L6" s="19"/>
      <c r="M6" s="20"/>
    </row>
    <row r="7" spans="1:13" s="3" customFormat="1" ht="14.25" customHeight="1">
      <c r="A7" s="21" t="s">
        <v>16</v>
      </c>
      <c r="B7" s="20"/>
      <c r="C7" s="20">
        <f>SUM(E7,G7,I7,K7,M7,)</f>
        <v>0</v>
      </c>
      <c r="D7" s="20"/>
      <c r="E7" s="25"/>
      <c r="F7" s="20"/>
      <c r="G7" s="20"/>
      <c r="H7" s="20"/>
      <c r="I7" s="19"/>
      <c r="J7" s="19"/>
      <c r="K7" s="19"/>
      <c r="L7" s="19"/>
      <c r="M7" s="20"/>
    </row>
    <row r="8" spans="1:13" s="3" customFormat="1" ht="14.25" customHeight="1">
      <c r="A8" s="29" t="s">
        <v>17</v>
      </c>
      <c r="B8" s="27">
        <f aca="true" t="shared" si="0" ref="B8:M8">SUM(B6:B7)</f>
        <v>24000</v>
      </c>
      <c r="C8" s="27">
        <f t="shared" si="0"/>
        <v>24000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24000</v>
      </c>
      <c r="I8" s="27">
        <f t="shared" si="0"/>
        <v>24000</v>
      </c>
      <c r="J8" s="27">
        <f t="shared" si="0"/>
        <v>0</v>
      </c>
      <c r="K8" s="27"/>
      <c r="L8" s="27"/>
      <c r="M8" s="27">
        <f t="shared" si="0"/>
        <v>0</v>
      </c>
    </row>
    <row r="9" spans="1:13" s="3" customFormat="1" ht="14.25" customHeight="1">
      <c r="A9" s="15"/>
      <c r="B9" s="28"/>
      <c r="C9" s="28"/>
      <c r="D9" s="28"/>
      <c r="E9" s="42"/>
      <c r="F9" s="28"/>
      <c r="G9" s="28"/>
      <c r="H9" s="28"/>
      <c r="I9" s="44"/>
      <c r="J9" s="44"/>
      <c r="K9" s="44"/>
      <c r="L9" s="44"/>
      <c r="M9" s="28"/>
    </row>
    <row r="10" spans="1:13" s="3" customFormat="1" ht="14.25" customHeight="1">
      <c r="A10" s="15" t="s">
        <v>18</v>
      </c>
      <c r="B10" s="20"/>
      <c r="C10" s="20"/>
      <c r="D10" s="28"/>
      <c r="E10" s="25"/>
      <c r="F10" s="20"/>
      <c r="G10" s="20"/>
      <c r="H10" s="20"/>
      <c r="I10" s="19"/>
      <c r="J10" s="19"/>
      <c r="K10" s="19"/>
      <c r="L10" s="19"/>
      <c r="M10" s="20"/>
    </row>
    <row r="11" spans="1:13" s="3" customFormat="1" ht="14.25" customHeight="1">
      <c r="A11" s="15" t="s">
        <v>19</v>
      </c>
      <c r="B11" s="20"/>
      <c r="C11" s="20"/>
      <c r="D11" s="28"/>
      <c r="E11" s="25"/>
      <c r="F11" s="20"/>
      <c r="G11" s="20"/>
      <c r="H11" s="20"/>
      <c r="I11" s="19"/>
      <c r="J11" s="19"/>
      <c r="K11" s="19"/>
      <c r="L11" s="19"/>
      <c r="M11" s="20"/>
    </row>
    <row r="12" spans="1:13" s="3" customFormat="1" ht="14.25" customHeight="1">
      <c r="A12" s="64" t="s">
        <v>56</v>
      </c>
      <c r="B12" s="20">
        <f>SUM(D12,F12,H12,J12,L12,)</f>
        <v>79943</v>
      </c>
      <c r="C12" s="20">
        <f>SUM(E12,G12,I12,K12,M12,)</f>
        <v>79943</v>
      </c>
      <c r="D12" s="65">
        <v>62910</v>
      </c>
      <c r="E12" s="25">
        <v>62910</v>
      </c>
      <c r="F12" s="20">
        <v>17033</v>
      </c>
      <c r="G12" s="20">
        <v>17033</v>
      </c>
      <c r="H12" s="20"/>
      <c r="I12" s="19"/>
      <c r="J12" s="19"/>
      <c r="K12" s="19"/>
      <c r="L12" s="19"/>
      <c r="M12" s="20"/>
    </row>
    <row r="13" spans="1:13" s="3" customFormat="1" ht="14.25" customHeight="1">
      <c r="A13" s="21" t="s">
        <v>57</v>
      </c>
      <c r="B13" s="20">
        <f>SUM(D13,F13,H13,J13,L13,)</f>
        <v>8500</v>
      </c>
      <c r="C13" s="20">
        <f>SUM(E13,G13,I13,K13,M13,)</f>
        <v>8500</v>
      </c>
      <c r="D13" s="20"/>
      <c r="E13" s="25"/>
      <c r="F13" s="22"/>
      <c r="G13" s="45"/>
      <c r="H13" s="20">
        <v>8500</v>
      </c>
      <c r="I13" s="19">
        <v>7470</v>
      </c>
      <c r="J13" s="19"/>
      <c r="K13" s="19"/>
      <c r="L13" s="19"/>
      <c r="M13" s="20">
        <v>1030</v>
      </c>
    </row>
    <row r="14" spans="1:13" s="3" customFormat="1" ht="14.25" customHeight="1">
      <c r="A14" s="29" t="s">
        <v>20</v>
      </c>
      <c r="B14" s="27">
        <f>SUM(B12,B13)</f>
        <v>88443</v>
      </c>
      <c r="C14" s="27">
        <f>SUM(C12:C13)</f>
        <v>88443</v>
      </c>
      <c r="D14" s="27">
        <f>SUM(D12:D13)</f>
        <v>62910</v>
      </c>
      <c r="E14" s="27">
        <f>SUM(E12:E13)</f>
        <v>62910</v>
      </c>
      <c r="F14" s="46">
        <f>SUM(F12:F13)</f>
        <v>17033</v>
      </c>
      <c r="G14" s="27">
        <f>SUM(G13)</f>
        <v>0</v>
      </c>
      <c r="H14" s="27">
        <f>SUM(H13)</f>
        <v>8500</v>
      </c>
      <c r="I14" s="27">
        <f>SUM(I13)</f>
        <v>7470</v>
      </c>
      <c r="J14" s="27">
        <f>SUM(J13)</f>
        <v>0</v>
      </c>
      <c r="K14" s="27"/>
      <c r="L14" s="27"/>
      <c r="M14" s="27">
        <f>SUM(M13)</f>
        <v>1030</v>
      </c>
    </row>
    <row r="15" spans="1:13" s="3" customFormat="1" ht="14.25" customHeight="1">
      <c r="A15" s="15"/>
      <c r="B15" s="28"/>
      <c r="C15" s="28"/>
      <c r="D15" s="28"/>
      <c r="E15" s="42"/>
      <c r="F15" s="28"/>
      <c r="G15" s="28"/>
      <c r="H15" s="28"/>
      <c r="I15" s="44"/>
      <c r="J15" s="44"/>
      <c r="K15" s="44"/>
      <c r="L15" s="44"/>
      <c r="M15" s="28"/>
    </row>
    <row r="16" spans="1:13" s="3" customFormat="1" ht="28.5" customHeight="1">
      <c r="A16" s="58" t="s">
        <v>28</v>
      </c>
      <c r="B16" s="27">
        <f>SUM(B8,B14)</f>
        <v>112443</v>
      </c>
      <c r="C16" s="27">
        <f aca="true" t="shared" si="1" ref="C16:M16">SUM(C8,C14)</f>
        <v>112443</v>
      </c>
      <c r="D16" s="27">
        <f t="shared" si="1"/>
        <v>62910</v>
      </c>
      <c r="E16" s="27">
        <f t="shared" si="1"/>
        <v>62910</v>
      </c>
      <c r="F16" s="27">
        <f t="shared" si="1"/>
        <v>17033</v>
      </c>
      <c r="G16" s="27">
        <f t="shared" si="1"/>
        <v>0</v>
      </c>
      <c r="H16" s="27">
        <f t="shared" si="1"/>
        <v>32500</v>
      </c>
      <c r="I16" s="27">
        <f t="shared" si="1"/>
        <v>31470</v>
      </c>
      <c r="J16" s="27">
        <f t="shared" si="1"/>
        <v>0</v>
      </c>
      <c r="K16" s="27"/>
      <c r="L16" s="27"/>
      <c r="M16" s="27">
        <f t="shared" si="1"/>
        <v>1030</v>
      </c>
    </row>
    <row r="17" ht="24" customHeight="1">
      <c r="E17"/>
    </row>
    <row r="18" spans="4:5" ht="24" customHeight="1">
      <c r="D18" s="62"/>
      <c r="E18"/>
    </row>
    <row r="20" spans="4:5" ht="24" customHeight="1">
      <c r="D20" s="62"/>
      <c r="E20"/>
    </row>
  </sheetData>
  <mergeCells count="12">
    <mergeCell ref="H1:I1"/>
    <mergeCell ref="D3:E3"/>
    <mergeCell ref="F3:G3"/>
    <mergeCell ref="H3:I3"/>
    <mergeCell ref="B1:C1"/>
    <mergeCell ref="B3:C3"/>
    <mergeCell ref="D1:E1"/>
    <mergeCell ref="F1:G1"/>
    <mergeCell ref="J1:K1"/>
    <mergeCell ref="L1:M1"/>
    <mergeCell ref="J3:K3"/>
    <mergeCell ref="L3:M3"/>
  </mergeCells>
  <printOptions/>
  <pageMargins left="0.49" right="0.3937007874015748" top="0.984251968503937" bottom="0.984251968503937" header="0.5118110236220472" footer="0.5118110236220472"/>
  <pageSetup horizontalDpi="600" verticalDpi="600" orientation="landscape" paperSize="9" scale="82" r:id="rId1"/>
  <headerFooter alignWithMargins="0">
    <oddHeader>&amp;CKiadás kormányzati funkciók szerint 2014. évi költségvetés I. módosítása
Kincskereső Óvoda
5/c 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N75"/>
  <sheetViews>
    <sheetView tabSelected="1" view="pageLayout" workbookViewId="0" topLeftCell="B55">
      <selection activeCell="M8" sqref="M8"/>
    </sheetView>
  </sheetViews>
  <sheetFormatPr defaultColWidth="8.421875" defaultRowHeight="24" customHeight="1"/>
  <cols>
    <col min="1" max="1" width="45.00390625" style="1" customWidth="1"/>
    <col min="2" max="2" width="11.28125" style="1" customWidth="1"/>
    <col min="3" max="3" width="11.7109375" style="1" customWidth="1"/>
    <col min="4" max="4" width="10.57421875" style="1" customWidth="1"/>
    <col min="5" max="5" width="10.140625" style="1" customWidth="1"/>
    <col min="6" max="7" width="10.28125" style="1" customWidth="1"/>
    <col min="8" max="8" width="11.57421875" style="1" customWidth="1"/>
    <col min="9" max="10" width="11.00390625" style="1" customWidth="1"/>
    <col min="11" max="11" width="10.7109375" style="1" customWidth="1"/>
    <col min="12" max="12" width="11.7109375" style="1" customWidth="1"/>
    <col min="13" max="13" width="11.421875" style="1" customWidth="1"/>
    <col min="14" max="14" width="11.7109375" style="1" customWidth="1"/>
    <col min="15" max="16384" width="8.421875" style="1" customWidth="1"/>
  </cols>
  <sheetData>
    <row r="1" spans="1:13" s="3" customFormat="1" ht="14.25" customHeight="1">
      <c r="A1" s="2" t="s">
        <v>0</v>
      </c>
      <c r="B1" s="87" t="s">
        <v>61</v>
      </c>
      <c r="C1" s="88"/>
      <c r="D1" s="87" t="s">
        <v>65</v>
      </c>
      <c r="E1" s="88"/>
      <c r="F1" s="75" t="s">
        <v>66</v>
      </c>
      <c r="G1" s="89"/>
      <c r="H1" s="75" t="s">
        <v>67</v>
      </c>
      <c r="I1" s="89"/>
      <c r="J1" s="75" t="s">
        <v>68</v>
      </c>
      <c r="K1" s="89"/>
      <c r="L1" s="75" t="s">
        <v>69</v>
      </c>
      <c r="M1" s="76"/>
    </row>
    <row r="2" spans="1:13" s="3" customFormat="1" ht="14.25" customHeight="1">
      <c r="A2" s="4" t="s">
        <v>1</v>
      </c>
      <c r="B2" s="66" t="s">
        <v>62</v>
      </c>
      <c r="C2" s="67" t="s">
        <v>63</v>
      </c>
      <c r="D2" s="66" t="s">
        <v>62</v>
      </c>
      <c r="E2" s="6" t="s">
        <v>63</v>
      </c>
      <c r="F2" s="7" t="s">
        <v>62</v>
      </c>
      <c r="G2" s="8" t="s">
        <v>63</v>
      </c>
      <c r="H2" s="8" t="s">
        <v>62</v>
      </c>
      <c r="I2" s="8" t="s">
        <v>63</v>
      </c>
      <c r="J2" s="68" t="s">
        <v>62</v>
      </c>
      <c r="K2" s="69" t="s">
        <v>63</v>
      </c>
      <c r="L2" s="70" t="s">
        <v>62</v>
      </c>
      <c r="M2" s="71" t="s">
        <v>63</v>
      </c>
    </row>
    <row r="3" spans="1:13" s="3" customFormat="1" ht="14.25" customHeight="1">
      <c r="A3" s="5"/>
      <c r="B3" s="77" t="s">
        <v>64</v>
      </c>
      <c r="C3" s="78"/>
      <c r="D3" s="79" t="s">
        <v>64</v>
      </c>
      <c r="E3" s="80"/>
      <c r="F3" s="81" t="s">
        <v>64</v>
      </c>
      <c r="G3" s="82"/>
      <c r="H3" s="83" t="s">
        <v>64</v>
      </c>
      <c r="I3" s="84"/>
      <c r="J3" s="83" t="s">
        <v>64</v>
      </c>
      <c r="K3" s="85"/>
      <c r="L3" s="86" t="s">
        <v>64</v>
      </c>
      <c r="M3" s="84"/>
    </row>
    <row r="4" spans="1:13" s="3" customFormat="1" ht="14.25" customHeight="1">
      <c r="A4" s="9" t="s">
        <v>2</v>
      </c>
      <c r="B4" s="11"/>
      <c r="C4" s="10"/>
      <c r="D4" s="11"/>
      <c r="E4" s="12"/>
      <c r="F4" s="10"/>
      <c r="G4" s="10"/>
      <c r="H4" s="10"/>
      <c r="I4" s="13"/>
      <c r="J4" s="13"/>
      <c r="K4" s="14"/>
      <c r="L4" s="13"/>
      <c r="M4" s="14"/>
    </row>
    <row r="5" spans="1:13" s="3" customFormat="1" ht="14.25" customHeight="1">
      <c r="A5" s="15" t="s">
        <v>3</v>
      </c>
      <c r="B5" s="17"/>
      <c r="C5" s="16"/>
      <c r="D5" s="17"/>
      <c r="E5" s="18"/>
      <c r="F5" s="16"/>
      <c r="G5" s="16"/>
      <c r="H5" s="16"/>
      <c r="I5" s="19"/>
      <c r="J5" s="19"/>
      <c r="K5" s="20"/>
      <c r="L5" s="19"/>
      <c r="M5" s="20"/>
    </row>
    <row r="6" spans="1:13" s="3" customFormat="1" ht="29.25" customHeight="1">
      <c r="A6" s="30" t="s">
        <v>31</v>
      </c>
      <c r="B6" s="22">
        <f>SUM(D6,F6,H6,J6,L6,)</f>
        <v>80689</v>
      </c>
      <c r="C6" s="22">
        <f>SUM(E6,G6,I6,K6,M6,)</f>
        <v>80689</v>
      </c>
      <c r="D6" s="22">
        <v>12665</v>
      </c>
      <c r="E6" s="22">
        <v>12665</v>
      </c>
      <c r="F6" s="22">
        <v>2595</v>
      </c>
      <c r="G6" s="22">
        <v>2595</v>
      </c>
      <c r="H6" s="22">
        <v>18000</v>
      </c>
      <c r="I6" s="22">
        <v>18000</v>
      </c>
      <c r="J6" s="19">
        <v>35130</v>
      </c>
      <c r="K6" s="20">
        <v>35130</v>
      </c>
      <c r="L6" s="19">
        <v>12299</v>
      </c>
      <c r="M6" s="20">
        <v>12299</v>
      </c>
    </row>
    <row r="7" spans="1:13" s="3" customFormat="1" ht="30" customHeight="1">
      <c r="A7" s="30" t="s">
        <v>32</v>
      </c>
      <c r="B7" s="22">
        <f aca="true" t="shared" si="0" ref="B7:C12">SUM(D7,F7,H7,J7,L7,)</f>
        <v>70088</v>
      </c>
      <c r="C7" s="22">
        <f t="shared" si="0"/>
        <v>70088</v>
      </c>
      <c r="D7" s="22">
        <v>37689</v>
      </c>
      <c r="E7" s="22">
        <v>37689</v>
      </c>
      <c r="F7" s="22">
        <v>10399</v>
      </c>
      <c r="G7" s="22">
        <v>10399</v>
      </c>
      <c r="H7" s="22">
        <v>22000</v>
      </c>
      <c r="I7" s="22">
        <v>21300</v>
      </c>
      <c r="J7" s="19"/>
      <c r="K7" s="20"/>
      <c r="L7" s="19"/>
      <c r="M7" s="20">
        <v>700</v>
      </c>
    </row>
    <row r="8" spans="1:13" s="3" customFormat="1" ht="14.25" customHeight="1">
      <c r="A8" s="21" t="s">
        <v>60</v>
      </c>
      <c r="B8" s="22">
        <f t="shared" si="0"/>
        <v>9289</v>
      </c>
      <c r="C8" s="22">
        <f t="shared" si="0"/>
        <v>9289</v>
      </c>
      <c r="D8" s="22">
        <v>1542</v>
      </c>
      <c r="E8" s="22">
        <v>1542</v>
      </c>
      <c r="F8" s="22">
        <v>397</v>
      </c>
      <c r="G8" s="22">
        <v>397</v>
      </c>
      <c r="H8" s="22">
        <v>1000</v>
      </c>
      <c r="I8" s="22">
        <v>1000</v>
      </c>
      <c r="J8" s="19"/>
      <c r="K8" s="20"/>
      <c r="L8" s="19">
        <v>6350</v>
      </c>
      <c r="M8" s="20">
        <v>6350</v>
      </c>
    </row>
    <row r="9" spans="1:13" s="3" customFormat="1" ht="14.25" customHeight="1">
      <c r="A9" s="21" t="s">
        <v>34</v>
      </c>
      <c r="B9" s="22">
        <f t="shared" si="0"/>
        <v>0</v>
      </c>
      <c r="C9" s="22">
        <f t="shared" si="0"/>
        <v>0</v>
      </c>
      <c r="D9" s="22"/>
      <c r="E9" s="22"/>
      <c r="F9" s="22"/>
      <c r="G9" s="22"/>
      <c r="H9" s="20"/>
      <c r="I9" s="20"/>
      <c r="J9" s="19"/>
      <c r="K9" s="20"/>
      <c r="L9" s="19"/>
      <c r="M9" s="20"/>
    </row>
    <row r="10" spans="1:13" s="3" customFormat="1" ht="14.25" customHeight="1">
      <c r="A10" s="21" t="s">
        <v>36</v>
      </c>
      <c r="B10" s="22">
        <f t="shared" si="0"/>
        <v>400</v>
      </c>
      <c r="C10" s="22">
        <f t="shared" si="0"/>
        <v>400</v>
      </c>
      <c r="D10" s="22"/>
      <c r="E10" s="22"/>
      <c r="F10" s="22"/>
      <c r="G10" s="22"/>
      <c r="H10" s="20">
        <v>400</v>
      </c>
      <c r="I10" s="20">
        <v>400</v>
      </c>
      <c r="J10" s="19"/>
      <c r="K10" s="20"/>
      <c r="L10" s="19"/>
      <c r="M10" s="20"/>
    </row>
    <row r="11" spans="1:13" s="3" customFormat="1" ht="14.25" customHeight="1">
      <c r="A11" s="21" t="s">
        <v>35</v>
      </c>
      <c r="B11" s="22">
        <f t="shared" si="0"/>
        <v>11000</v>
      </c>
      <c r="C11" s="22">
        <f t="shared" si="0"/>
        <v>11000</v>
      </c>
      <c r="D11" s="22">
        <v>8661</v>
      </c>
      <c r="E11" s="22">
        <v>8661</v>
      </c>
      <c r="F11" s="22">
        <v>2339</v>
      </c>
      <c r="G11" s="22">
        <v>2339</v>
      </c>
      <c r="H11" s="20"/>
      <c r="I11" s="20"/>
      <c r="J11" s="19"/>
      <c r="K11" s="20"/>
      <c r="L11" s="19"/>
      <c r="M11" s="20"/>
    </row>
    <row r="12" spans="1:13" s="3" customFormat="1" ht="14.25" customHeight="1">
      <c r="A12" s="21" t="s">
        <v>37</v>
      </c>
      <c r="B12" s="22">
        <f t="shared" si="0"/>
        <v>4000</v>
      </c>
      <c r="C12" s="22">
        <f t="shared" si="0"/>
        <v>4000</v>
      </c>
      <c r="D12" s="22"/>
      <c r="E12" s="22"/>
      <c r="F12" s="20"/>
      <c r="G12" s="20"/>
      <c r="H12" s="22">
        <v>4000</v>
      </c>
      <c r="I12" s="22">
        <v>4000</v>
      </c>
      <c r="J12" s="24"/>
      <c r="K12" s="20"/>
      <c r="L12" s="24"/>
      <c r="M12" s="20"/>
    </row>
    <row r="13" spans="1:13" s="3" customFormat="1" ht="14.25" customHeight="1">
      <c r="A13" s="26" t="s">
        <v>4</v>
      </c>
      <c r="B13" s="27">
        <f aca="true" t="shared" si="1" ref="B13:M13">SUM(B6:B12)</f>
        <v>175466</v>
      </c>
      <c r="C13" s="27">
        <f>SUM(C6:C12)</f>
        <v>175466</v>
      </c>
      <c r="D13" s="27">
        <f t="shared" si="1"/>
        <v>60557</v>
      </c>
      <c r="E13" s="27">
        <f t="shared" si="1"/>
        <v>60557</v>
      </c>
      <c r="F13" s="27">
        <f t="shared" si="1"/>
        <v>15730</v>
      </c>
      <c r="G13" s="27">
        <f t="shared" si="1"/>
        <v>15730</v>
      </c>
      <c r="H13" s="27">
        <f t="shared" si="1"/>
        <v>45400</v>
      </c>
      <c r="I13" s="27">
        <f t="shared" si="1"/>
        <v>44700</v>
      </c>
      <c r="J13" s="27">
        <f t="shared" si="1"/>
        <v>35130</v>
      </c>
      <c r="K13" s="27">
        <f t="shared" si="1"/>
        <v>35130</v>
      </c>
      <c r="L13" s="27">
        <f t="shared" si="1"/>
        <v>18649</v>
      </c>
      <c r="M13" s="27">
        <f t="shared" si="1"/>
        <v>19349</v>
      </c>
    </row>
    <row r="14" spans="1:13" s="3" customFormat="1" ht="14.25" customHeight="1">
      <c r="A14" s="21"/>
      <c r="B14" s="20"/>
      <c r="C14" s="20"/>
      <c r="D14" s="20"/>
      <c r="E14" s="25"/>
      <c r="F14" s="20"/>
      <c r="G14" s="20"/>
      <c r="H14" s="20"/>
      <c r="I14" s="19"/>
      <c r="J14" s="19"/>
      <c r="K14" s="20"/>
      <c r="L14" s="19"/>
      <c r="M14" s="20"/>
    </row>
    <row r="15" spans="1:13" s="3" customFormat="1" ht="14.25" customHeight="1">
      <c r="A15" s="15" t="s">
        <v>5</v>
      </c>
      <c r="B15" s="20"/>
      <c r="C15" s="20"/>
      <c r="D15" s="28"/>
      <c r="E15" s="25"/>
      <c r="F15" s="20"/>
      <c r="G15" s="20"/>
      <c r="H15" s="20"/>
      <c r="I15" s="19"/>
      <c r="J15" s="19"/>
      <c r="K15" s="20"/>
      <c r="L15" s="19"/>
      <c r="M15" s="20"/>
    </row>
    <row r="16" spans="1:13" s="3" customFormat="1" ht="14.25" customHeight="1">
      <c r="A16" s="21" t="s">
        <v>39</v>
      </c>
      <c r="B16" s="22">
        <f aca="true" t="shared" si="2" ref="B16:C18">SUM(D16,F16,H16,J16,L16,)</f>
        <v>2400</v>
      </c>
      <c r="C16" s="22">
        <f t="shared" si="2"/>
        <v>2400</v>
      </c>
      <c r="D16" s="20"/>
      <c r="E16" s="25"/>
      <c r="F16" s="20"/>
      <c r="G16" s="59"/>
      <c r="H16" s="20">
        <v>2400</v>
      </c>
      <c r="I16" s="20">
        <v>2400</v>
      </c>
      <c r="J16" s="19"/>
      <c r="K16" s="20"/>
      <c r="L16" s="19"/>
      <c r="M16" s="20"/>
    </row>
    <row r="17" spans="1:14" s="3" customFormat="1" ht="14.25" customHeight="1">
      <c r="A17" s="21" t="s">
        <v>40</v>
      </c>
      <c r="B17" s="22">
        <f t="shared" si="2"/>
        <v>1200</v>
      </c>
      <c r="C17" s="22">
        <f t="shared" si="2"/>
        <v>1200</v>
      </c>
      <c r="D17" s="20"/>
      <c r="E17" s="25"/>
      <c r="F17" s="20"/>
      <c r="G17" s="59"/>
      <c r="H17" s="20">
        <v>1200</v>
      </c>
      <c r="I17" s="20">
        <v>1200</v>
      </c>
      <c r="J17" s="19"/>
      <c r="K17" s="20"/>
      <c r="L17" s="19"/>
      <c r="M17" s="20"/>
      <c r="N17" s="1"/>
    </row>
    <row r="18" spans="1:14" s="3" customFormat="1" ht="14.25" customHeight="1">
      <c r="A18" s="21" t="s">
        <v>38</v>
      </c>
      <c r="B18" s="22">
        <f t="shared" si="2"/>
        <v>1200</v>
      </c>
      <c r="C18" s="22">
        <f t="shared" si="2"/>
        <v>1200</v>
      </c>
      <c r="D18" s="20"/>
      <c r="E18" s="25"/>
      <c r="F18" s="20"/>
      <c r="G18" s="59"/>
      <c r="H18" s="20">
        <v>1200</v>
      </c>
      <c r="I18" s="20">
        <v>1200</v>
      </c>
      <c r="J18" s="19"/>
      <c r="K18" s="20"/>
      <c r="L18" s="19"/>
      <c r="M18" s="20"/>
      <c r="N18" s="1"/>
    </row>
    <row r="19" spans="1:14" s="3" customFormat="1" ht="14.25" customHeight="1">
      <c r="A19" s="29" t="s">
        <v>6</v>
      </c>
      <c r="B19" s="27">
        <f aca="true" t="shared" si="3" ref="B19:M19">SUM(B16:B18)</f>
        <v>4800</v>
      </c>
      <c r="C19" s="27">
        <f t="shared" si="3"/>
        <v>4800</v>
      </c>
      <c r="D19" s="27">
        <f t="shared" si="3"/>
        <v>0</v>
      </c>
      <c r="E19" s="27">
        <f t="shared" si="3"/>
        <v>0</v>
      </c>
      <c r="F19" s="27">
        <f t="shared" si="3"/>
        <v>0</v>
      </c>
      <c r="G19" s="27">
        <f t="shared" si="3"/>
        <v>0</v>
      </c>
      <c r="H19" s="27">
        <f t="shared" si="3"/>
        <v>4800</v>
      </c>
      <c r="I19" s="27">
        <f t="shared" si="3"/>
        <v>4800</v>
      </c>
      <c r="J19" s="27">
        <f t="shared" si="3"/>
        <v>0</v>
      </c>
      <c r="K19" s="27">
        <f t="shared" si="3"/>
        <v>0</v>
      </c>
      <c r="L19" s="27">
        <f t="shared" si="3"/>
        <v>0</v>
      </c>
      <c r="M19" s="27">
        <f t="shared" si="3"/>
        <v>0</v>
      </c>
      <c r="N19" s="1"/>
    </row>
    <row r="20" spans="1:14" s="3" customFormat="1" ht="14.25" customHeight="1">
      <c r="A20" s="21"/>
      <c r="B20" s="20"/>
      <c r="C20" s="20"/>
      <c r="D20" s="20"/>
      <c r="E20" s="25"/>
      <c r="F20" s="20"/>
      <c r="G20" s="20"/>
      <c r="H20" s="20"/>
      <c r="I20" s="19"/>
      <c r="J20" s="19"/>
      <c r="K20" s="20"/>
      <c r="L20" s="19"/>
      <c r="M20" s="20"/>
      <c r="N20" s="1"/>
    </row>
    <row r="21" spans="1:14" s="3" customFormat="1" ht="14.25" customHeight="1">
      <c r="A21" s="15" t="s">
        <v>7</v>
      </c>
      <c r="B21" s="20"/>
      <c r="C21" s="20"/>
      <c r="D21" s="28"/>
      <c r="E21" s="25"/>
      <c r="F21" s="20"/>
      <c r="G21" s="20"/>
      <c r="H21" s="20"/>
      <c r="I21" s="19"/>
      <c r="J21" s="19"/>
      <c r="K21" s="20"/>
      <c r="L21" s="19"/>
      <c r="M21" s="20"/>
      <c r="N21" s="1"/>
    </row>
    <row r="22" spans="1:13" s="34" customFormat="1" ht="24.75" customHeight="1">
      <c r="A22" s="30" t="s">
        <v>41</v>
      </c>
      <c r="B22" s="22">
        <f>SUM(D22,F22,H22,J22,L22,)</f>
        <v>34000</v>
      </c>
      <c r="C22" s="22">
        <f>SUM(E22,G22,I22,K22,M22,)</f>
        <v>34000</v>
      </c>
      <c r="D22" s="31"/>
      <c r="E22" s="32"/>
      <c r="F22" s="31"/>
      <c r="G22" s="60"/>
      <c r="H22" s="31"/>
      <c r="I22" s="33"/>
      <c r="J22" s="33">
        <v>34000</v>
      </c>
      <c r="K22" s="33">
        <v>34000</v>
      </c>
      <c r="L22" s="33"/>
      <c r="M22" s="31"/>
    </row>
    <row r="23" spans="1:13" s="34" customFormat="1" ht="24.75" customHeight="1">
      <c r="A23" s="30" t="s">
        <v>42</v>
      </c>
      <c r="B23" s="22">
        <f>SUM(D23,F23,H23,J23,L23,)</f>
        <v>2085</v>
      </c>
      <c r="C23" s="22">
        <f>SUM(E23,G23,I23,K23,M23,)</f>
        <v>2085</v>
      </c>
      <c r="D23" s="31"/>
      <c r="E23" s="32"/>
      <c r="F23" s="31"/>
      <c r="G23" s="60"/>
      <c r="H23" s="31"/>
      <c r="I23" s="33"/>
      <c r="J23" s="33">
        <v>2085</v>
      </c>
      <c r="K23" s="33">
        <v>2085</v>
      </c>
      <c r="L23" s="33"/>
      <c r="M23" s="31"/>
    </row>
    <row r="24" spans="1:13" s="3" customFormat="1" ht="14.25" customHeight="1">
      <c r="A24" s="35" t="s">
        <v>8</v>
      </c>
      <c r="B24" s="36">
        <f aca="true" t="shared" si="4" ref="B24:M24">SUM(B22:B23)</f>
        <v>36085</v>
      </c>
      <c r="C24" s="36">
        <f t="shared" si="4"/>
        <v>36085</v>
      </c>
      <c r="D24" s="36">
        <f t="shared" si="4"/>
        <v>0</v>
      </c>
      <c r="E24" s="36">
        <f t="shared" si="4"/>
        <v>0</v>
      </c>
      <c r="F24" s="36">
        <f t="shared" si="4"/>
        <v>0</v>
      </c>
      <c r="G24" s="36">
        <f t="shared" si="4"/>
        <v>0</v>
      </c>
      <c r="H24" s="36">
        <f t="shared" si="4"/>
        <v>0</v>
      </c>
      <c r="I24" s="36">
        <f t="shared" si="4"/>
        <v>0</v>
      </c>
      <c r="J24" s="36">
        <f t="shared" si="4"/>
        <v>36085</v>
      </c>
      <c r="K24" s="36">
        <f t="shared" si="4"/>
        <v>36085</v>
      </c>
      <c r="L24" s="36">
        <f t="shared" si="4"/>
        <v>0</v>
      </c>
      <c r="M24" s="36">
        <f t="shared" si="4"/>
        <v>0</v>
      </c>
    </row>
    <row r="25" spans="1:13" s="3" customFormat="1" ht="14.25" customHeight="1">
      <c r="A25" s="37" t="s">
        <v>43</v>
      </c>
      <c r="B25" s="22">
        <f>SUM(D25,F25,H25,J25,L25,)</f>
        <v>24272</v>
      </c>
      <c r="C25" s="22">
        <f>SUM(E25,G25,I25,K25,M25,)</f>
        <v>24272</v>
      </c>
      <c r="D25" s="20"/>
      <c r="E25" s="25"/>
      <c r="F25" s="20"/>
      <c r="G25" s="20"/>
      <c r="H25" s="20"/>
      <c r="I25" s="61"/>
      <c r="J25" s="19">
        <v>24272</v>
      </c>
      <c r="K25" s="20">
        <v>24272</v>
      </c>
      <c r="L25" s="19"/>
      <c r="M25" s="20"/>
    </row>
    <row r="26" spans="1:13" s="3" customFormat="1" ht="14.25" customHeight="1">
      <c r="A26" s="38" t="s">
        <v>29</v>
      </c>
      <c r="B26" s="39"/>
      <c r="C26" s="39"/>
      <c r="D26" s="20">
        <f>SUM(E26:K26)</f>
        <v>0</v>
      </c>
      <c r="E26" s="25"/>
      <c r="F26" s="20"/>
      <c r="G26" s="20"/>
      <c r="H26" s="20"/>
      <c r="I26" s="24"/>
      <c r="J26" s="24"/>
      <c r="K26" s="20"/>
      <c r="L26" s="24"/>
      <c r="M26" s="20"/>
    </row>
    <row r="27" spans="1:13" s="3" customFormat="1" ht="14.25" customHeight="1">
      <c r="A27" s="29" t="s">
        <v>9</v>
      </c>
      <c r="B27" s="27">
        <f>SUM(B25:B26)</f>
        <v>24272</v>
      </c>
      <c r="C27" s="40">
        <f>SUM(C25:C26)</f>
        <v>24272</v>
      </c>
      <c r="D27" s="40">
        <f>SUM(D25:D26)</f>
        <v>0</v>
      </c>
      <c r="E27" s="27">
        <f>SUM(E26)</f>
        <v>0</v>
      </c>
      <c r="F27" s="27">
        <f>SUM(F26)</f>
        <v>0</v>
      </c>
      <c r="G27" s="27">
        <f>SUM(G26)</f>
        <v>0</v>
      </c>
      <c r="H27" s="27">
        <f>SUM(H25:H26)</f>
        <v>0</v>
      </c>
      <c r="I27" s="41">
        <f>SUM(I25:I26)</f>
        <v>0</v>
      </c>
      <c r="J27" s="41">
        <f>SUM(J25:J26)</f>
        <v>24272</v>
      </c>
      <c r="K27" s="41">
        <f>SUM(K25:K26)</f>
        <v>24272</v>
      </c>
      <c r="L27" s="41">
        <f>SUM(L26)</f>
        <v>0</v>
      </c>
      <c r="M27" s="27">
        <f>SUM(M26)</f>
        <v>0</v>
      </c>
    </row>
    <row r="28" spans="1:13" s="3" customFormat="1" ht="14.25" customHeight="1">
      <c r="A28" s="15"/>
      <c r="B28" s="28"/>
      <c r="C28" s="28"/>
      <c r="D28" s="17"/>
      <c r="E28" s="42"/>
      <c r="F28" s="28"/>
      <c r="G28" s="28"/>
      <c r="H28" s="28"/>
      <c r="I28" s="43"/>
      <c r="J28" s="43"/>
      <c r="K28" s="28"/>
      <c r="L28" s="43"/>
      <c r="M28" s="28"/>
    </row>
    <row r="29" spans="1:13" s="3" customFormat="1" ht="14.25" customHeight="1">
      <c r="A29" s="15" t="s">
        <v>10</v>
      </c>
      <c r="B29" s="20"/>
      <c r="C29" s="20"/>
      <c r="D29" s="17"/>
      <c r="E29" s="25"/>
      <c r="F29" s="20"/>
      <c r="G29" s="20"/>
      <c r="H29" s="20"/>
      <c r="I29" s="24"/>
      <c r="J29" s="24"/>
      <c r="K29" s="20"/>
      <c r="L29" s="24"/>
      <c r="M29" s="20"/>
    </row>
    <row r="30" spans="1:13" s="3" customFormat="1" ht="14.25" customHeight="1">
      <c r="A30" s="21" t="s">
        <v>44</v>
      </c>
      <c r="B30" s="22">
        <f aca="true" t="shared" si="5" ref="B30:C40">SUM(D30,F30,H30,J30,L30,)</f>
        <v>100</v>
      </c>
      <c r="C30" s="22">
        <f t="shared" si="5"/>
        <v>100</v>
      </c>
      <c r="D30" s="20"/>
      <c r="E30" s="25"/>
      <c r="F30" s="20"/>
      <c r="G30" s="20"/>
      <c r="H30" s="20">
        <v>100</v>
      </c>
      <c r="I30" s="20">
        <v>100</v>
      </c>
      <c r="J30" s="24"/>
      <c r="K30" s="20"/>
      <c r="L30" s="24"/>
      <c r="M30" s="20"/>
    </row>
    <row r="31" spans="1:13" s="3" customFormat="1" ht="14.25" customHeight="1">
      <c r="A31" s="21" t="s">
        <v>45</v>
      </c>
      <c r="B31" s="22">
        <f t="shared" si="5"/>
        <v>4467</v>
      </c>
      <c r="C31" s="22">
        <f t="shared" si="5"/>
        <v>4467</v>
      </c>
      <c r="D31" s="20"/>
      <c r="E31" s="25"/>
      <c r="F31" s="20"/>
      <c r="G31" s="20"/>
      <c r="H31" s="20">
        <v>600</v>
      </c>
      <c r="I31" s="20">
        <v>600</v>
      </c>
      <c r="J31" s="24">
        <v>3867</v>
      </c>
      <c r="K31" s="24">
        <v>3867</v>
      </c>
      <c r="L31" s="24"/>
      <c r="M31" s="20"/>
    </row>
    <row r="32" spans="1:13" s="3" customFormat="1" ht="14.25" customHeight="1">
      <c r="A32" s="21" t="s">
        <v>46</v>
      </c>
      <c r="B32" s="22">
        <f t="shared" si="5"/>
        <v>6481</v>
      </c>
      <c r="C32" s="22">
        <f t="shared" si="5"/>
        <v>6481</v>
      </c>
      <c r="D32" s="20"/>
      <c r="E32" s="25"/>
      <c r="F32" s="20"/>
      <c r="G32" s="20"/>
      <c r="H32" s="20"/>
      <c r="I32" s="20"/>
      <c r="J32" s="24">
        <v>6481</v>
      </c>
      <c r="K32" s="24">
        <v>6481</v>
      </c>
      <c r="L32" s="24"/>
      <c r="M32" s="20"/>
    </row>
    <row r="33" spans="1:13" s="3" customFormat="1" ht="14.25" customHeight="1">
      <c r="A33" s="21" t="s">
        <v>47</v>
      </c>
      <c r="B33" s="22">
        <f t="shared" si="5"/>
        <v>500</v>
      </c>
      <c r="C33" s="22">
        <f t="shared" si="5"/>
        <v>500</v>
      </c>
      <c r="D33" s="20"/>
      <c r="E33" s="25"/>
      <c r="F33" s="20"/>
      <c r="G33" s="20"/>
      <c r="H33" s="20">
        <v>500</v>
      </c>
      <c r="I33" s="20">
        <v>500</v>
      </c>
      <c r="J33" s="24"/>
      <c r="K33" s="24"/>
      <c r="L33" s="24"/>
      <c r="M33" s="20"/>
    </row>
    <row r="34" spans="1:13" s="3" customFormat="1" ht="14.25" customHeight="1">
      <c r="A34" s="21" t="s">
        <v>48</v>
      </c>
      <c r="B34" s="22">
        <f t="shared" si="5"/>
        <v>5818</v>
      </c>
      <c r="C34" s="22">
        <f t="shared" si="5"/>
        <v>5818</v>
      </c>
      <c r="D34" s="20"/>
      <c r="E34" s="25"/>
      <c r="F34" s="20"/>
      <c r="G34" s="20"/>
      <c r="H34" s="20"/>
      <c r="I34" s="20"/>
      <c r="J34" s="24">
        <v>5818</v>
      </c>
      <c r="K34" s="24">
        <v>5818</v>
      </c>
      <c r="L34" s="24"/>
      <c r="M34" s="20"/>
    </row>
    <row r="35" spans="1:13" s="3" customFormat="1" ht="14.25" customHeight="1">
      <c r="A35" s="21" t="s">
        <v>49</v>
      </c>
      <c r="B35" s="22">
        <f t="shared" si="5"/>
        <v>553</v>
      </c>
      <c r="C35" s="22">
        <f t="shared" si="5"/>
        <v>553</v>
      </c>
      <c r="D35" s="20"/>
      <c r="E35" s="25"/>
      <c r="F35" s="20"/>
      <c r="G35" s="20"/>
      <c r="H35" s="20">
        <v>100</v>
      </c>
      <c r="I35" s="20">
        <v>100</v>
      </c>
      <c r="J35" s="24">
        <v>453</v>
      </c>
      <c r="K35" s="24">
        <v>453</v>
      </c>
      <c r="L35" s="24"/>
      <c r="M35" s="20"/>
    </row>
    <row r="36" spans="1:13" s="3" customFormat="1" ht="14.25" customHeight="1">
      <c r="A36" s="21" t="s">
        <v>50</v>
      </c>
      <c r="B36" s="22">
        <f t="shared" si="5"/>
        <v>8200</v>
      </c>
      <c r="C36" s="22">
        <f t="shared" si="5"/>
        <v>8200</v>
      </c>
      <c r="D36" s="20"/>
      <c r="E36" s="25"/>
      <c r="F36" s="20"/>
      <c r="G36" s="20"/>
      <c r="H36" s="20">
        <v>8200</v>
      </c>
      <c r="I36" s="20">
        <v>8200</v>
      </c>
      <c r="J36" s="24"/>
      <c r="K36" s="20"/>
      <c r="L36" s="24"/>
      <c r="M36" s="20"/>
    </row>
    <row r="37" spans="1:13" s="3" customFormat="1" ht="14.25" customHeight="1">
      <c r="A37" s="21" t="s">
        <v>58</v>
      </c>
      <c r="B37" s="22">
        <f t="shared" si="5"/>
        <v>1192</v>
      </c>
      <c r="C37" s="22">
        <f t="shared" si="5"/>
        <v>1192</v>
      </c>
      <c r="D37" s="20"/>
      <c r="E37" s="25"/>
      <c r="F37" s="20"/>
      <c r="G37" s="20"/>
      <c r="H37" s="20"/>
      <c r="I37" s="20"/>
      <c r="J37" s="24"/>
      <c r="K37" s="20"/>
      <c r="L37" s="24">
        <v>1192</v>
      </c>
      <c r="M37" s="73">
        <v>1192</v>
      </c>
    </row>
    <row r="38" spans="1:13" s="3" customFormat="1" ht="14.25" customHeight="1">
      <c r="A38" s="21" t="s">
        <v>51</v>
      </c>
      <c r="B38" s="22">
        <f t="shared" si="5"/>
        <v>46730</v>
      </c>
      <c r="C38" s="22">
        <f t="shared" si="5"/>
        <v>46730</v>
      </c>
      <c r="D38" s="20"/>
      <c r="E38" s="25"/>
      <c r="F38" s="20"/>
      <c r="G38" s="20"/>
      <c r="H38" s="20">
        <v>1000</v>
      </c>
      <c r="I38" s="20">
        <v>1000</v>
      </c>
      <c r="J38" s="19"/>
      <c r="K38" s="20"/>
      <c r="L38" s="19">
        <v>45730</v>
      </c>
      <c r="M38" s="74">
        <v>45730</v>
      </c>
    </row>
    <row r="39" spans="1:13" s="3" customFormat="1" ht="27" customHeight="1">
      <c r="A39" s="30" t="s">
        <v>52</v>
      </c>
      <c r="B39" s="22">
        <f t="shared" si="5"/>
        <v>50</v>
      </c>
      <c r="C39" s="22">
        <f t="shared" si="5"/>
        <v>50</v>
      </c>
      <c r="D39" s="20"/>
      <c r="E39" s="25"/>
      <c r="F39" s="20"/>
      <c r="G39" s="22"/>
      <c r="H39" s="22">
        <v>50</v>
      </c>
      <c r="I39" s="22">
        <v>50</v>
      </c>
      <c r="J39" s="19"/>
      <c r="K39" s="20"/>
      <c r="L39" s="19"/>
      <c r="M39" s="20"/>
    </row>
    <row r="40" spans="1:13" s="3" customFormat="1" ht="14.25" customHeight="1">
      <c r="A40" s="21" t="s">
        <v>53</v>
      </c>
      <c r="B40" s="22">
        <f t="shared" si="5"/>
        <v>0</v>
      </c>
      <c r="C40" s="22">
        <f t="shared" si="5"/>
        <v>0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s="3" customFormat="1" ht="14.25" customHeight="1">
      <c r="A41" s="29" t="s">
        <v>11</v>
      </c>
      <c r="B41" s="27">
        <f>SUM(B30:B40)</f>
        <v>74091</v>
      </c>
      <c r="C41" s="27">
        <f>SUM(C30:C40)</f>
        <v>74091</v>
      </c>
      <c r="D41" s="27">
        <f>SUM(D30:D40)</f>
        <v>0</v>
      </c>
      <c r="E41" s="27">
        <f>SUM(E30:E39)</f>
        <v>0</v>
      </c>
      <c r="F41" s="27">
        <f>SUM(F30:F40)</f>
        <v>0</v>
      </c>
      <c r="G41" s="27">
        <f>SUM(G30:G40)</f>
        <v>0</v>
      </c>
      <c r="H41" s="27">
        <f>SUM(H30:H40)</f>
        <v>10550</v>
      </c>
      <c r="I41" s="27">
        <f>SUM(I30:I40)</f>
        <v>10550</v>
      </c>
      <c r="J41" s="27">
        <f>SUM(J30:J39)</f>
        <v>16619</v>
      </c>
      <c r="K41" s="27">
        <f>SUM(K30:K39)</f>
        <v>16619</v>
      </c>
      <c r="L41" s="27">
        <f>SUM(L30:L39)</f>
        <v>46922</v>
      </c>
      <c r="M41" s="27">
        <f>SUM(M30:M39)</f>
        <v>46922</v>
      </c>
    </row>
    <row r="42" spans="1:13" s="3" customFormat="1" ht="14.25" customHeight="1">
      <c r="A42" s="15"/>
      <c r="B42" s="20"/>
      <c r="C42" s="20"/>
      <c r="D42" s="28"/>
      <c r="E42" s="42"/>
      <c r="F42" s="28"/>
      <c r="G42" s="28"/>
      <c r="H42" s="28"/>
      <c r="I42" s="44"/>
      <c r="J42" s="44"/>
      <c r="K42" s="20"/>
      <c r="L42" s="44"/>
      <c r="M42" s="20"/>
    </row>
    <row r="43" spans="1:13" s="3" customFormat="1" ht="14.25" customHeight="1">
      <c r="A43" s="15" t="s">
        <v>12</v>
      </c>
      <c r="B43" s="20"/>
      <c r="C43" s="20"/>
      <c r="D43" s="28"/>
      <c r="E43" s="25"/>
      <c r="F43" s="20"/>
      <c r="G43" s="20"/>
      <c r="H43" s="20"/>
      <c r="I43" s="19"/>
      <c r="J43" s="19"/>
      <c r="K43" s="20"/>
      <c r="L43" s="19"/>
      <c r="M43" s="20"/>
    </row>
    <row r="44" spans="1:13" s="3" customFormat="1" ht="28.5" customHeight="1">
      <c r="A44" s="30" t="s">
        <v>59</v>
      </c>
      <c r="B44" s="22">
        <f>SUM(D44,F44,H44,J44,L44,)</f>
        <v>16684</v>
      </c>
      <c r="C44" s="22">
        <f>SUM(E44,G44,I44,K44,M44,)</f>
        <v>16684</v>
      </c>
      <c r="D44" s="20">
        <v>3979</v>
      </c>
      <c r="E44" s="25">
        <v>3979</v>
      </c>
      <c r="F44" s="20">
        <v>1105</v>
      </c>
      <c r="G44" s="22">
        <v>1105</v>
      </c>
      <c r="H44" s="20">
        <v>9100</v>
      </c>
      <c r="I44" s="20">
        <v>9100</v>
      </c>
      <c r="J44" s="19"/>
      <c r="K44" s="20"/>
      <c r="L44" s="19">
        <v>2500</v>
      </c>
      <c r="M44" s="20">
        <v>2500</v>
      </c>
    </row>
    <row r="45" spans="1:13" s="3" customFormat="1" ht="28.5" customHeight="1">
      <c r="A45" s="30" t="s">
        <v>54</v>
      </c>
      <c r="B45" s="22">
        <f>SUM(D45,F45,H45,J45,L45,)</f>
        <v>500</v>
      </c>
      <c r="C45" s="22">
        <f>SUM(E45,G45,I45,K45,M45,)</f>
        <v>500</v>
      </c>
      <c r="D45" s="20"/>
      <c r="E45" s="25"/>
      <c r="F45" s="20"/>
      <c r="G45" s="20"/>
      <c r="H45" s="20">
        <v>500</v>
      </c>
      <c r="I45" s="20">
        <v>500</v>
      </c>
      <c r="J45" s="19"/>
      <c r="K45" s="20"/>
      <c r="L45" s="19"/>
      <c r="M45" s="20"/>
    </row>
    <row r="46" spans="1:13" s="3" customFormat="1" ht="14.25" customHeight="1">
      <c r="A46" s="29" t="s">
        <v>13</v>
      </c>
      <c r="B46" s="27">
        <f aca="true" t="shared" si="6" ref="B46:M46">SUM(B44:B45)</f>
        <v>17184</v>
      </c>
      <c r="C46" s="27">
        <f t="shared" si="6"/>
        <v>17184</v>
      </c>
      <c r="D46" s="27">
        <f t="shared" si="6"/>
        <v>3979</v>
      </c>
      <c r="E46" s="27">
        <f t="shared" si="6"/>
        <v>3979</v>
      </c>
      <c r="F46" s="27">
        <f t="shared" si="6"/>
        <v>1105</v>
      </c>
      <c r="G46" s="27">
        <f t="shared" si="6"/>
        <v>1105</v>
      </c>
      <c r="H46" s="27">
        <f t="shared" si="6"/>
        <v>9600</v>
      </c>
      <c r="I46" s="27">
        <f t="shared" si="6"/>
        <v>9600</v>
      </c>
      <c r="J46" s="27">
        <f t="shared" si="6"/>
        <v>0</v>
      </c>
      <c r="K46" s="27">
        <f t="shared" si="6"/>
        <v>0</v>
      </c>
      <c r="L46" s="27">
        <f t="shared" si="6"/>
        <v>2500</v>
      </c>
      <c r="M46" s="27">
        <f t="shared" si="6"/>
        <v>2500</v>
      </c>
    </row>
    <row r="47" spans="1:13" s="3" customFormat="1" ht="14.25" customHeight="1">
      <c r="A47" s="21"/>
      <c r="B47" s="20"/>
      <c r="C47" s="20"/>
      <c r="D47" s="20"/>
      <c r="E47" s="25"/>
      <c r="F47" s="20"/>
      <c r="G47" s="20"/>
      <c r="H47" s="20"/>
      <c r="I47" s="19"/>
      <c r="J47" s="19"/>
      <c r="K47" s="20"/>
      <c r="L47" s="19"/>
      <c r="M47" s="20"/>
    </row>
    <row r="48" spans="1:13" s="3" customFormat="1" ht="14.25" customHeight="1">
      <c r="A48" s="15" t="s">
        <v>14</v>
      </c>
      <c r="B48" s="20"/>
      <c r="C48" s="20"/>
      <c r="D48" s="28"/>
      <c r="E48" s="25"/>
      <c r="F48" s="20"/>
      <c r="G48" s="20"/>
      <c r="H48" s="20"/>
      <c r="I48" s="19"/>
      <c r="J48" s="19"/>
      <c r="K48" s="20"/>
      <c r="L48" s="19"/>
      <c r="M48" s="20"/>
    </row>
    <row r="49" spans="1:13" s="3" customFormat="1" ht="14.25" customHeight="1">
      <c r="A49" s="21" t="s">
        <v>15</v>
      </c>
      <c r="B49" s="22">
        <f>SUM(D49,F49,H49,J49,L49,)</f>
        <v>24000</v>
      </c>
      <c r="C49" s="22">
        <f>SUM(E49,G49,I49,K49,M49,)</f>
        <v>24000</v>
      </c>
      <c r="D49" s="20"/>
      <c r="E49" s="25"/>
      <c r="F49" s="20"/>
      <c r="G49" s="20"/>
      <c r="H49" s="20">
        <v>24000</v>
      </c>
      <c r="I49" s="20">
        <v>24000</v>
      </c>
      <c r="J49" s="19"/>
      <c r="K49" s="20"/>
      <c r="L49" s="19"/>
      <c r="M49" s="20"/>
    </row>
    <row r="50" spans="1:13" s="3" customFormat="1" ht="14.25" customHeight="1">
      <c r="A50" s="21" t="s">
        <v>16</v>
      </c>
      <c r="B50" s="22">
        <f>SUM(D50,F50,H50,J50,L50,)</f>
        <v>24000</v>
      </c>
      <c r="C50" s="22">
        <f>SUM(E50,G50,I50,K50,M50,)</f>
        <v>24000</v>
      </c>
      <c r="D50" s="20"/>
      <c r="E50" s="25"/>
      <c r="F50" s="20"/>
      <c r="G50" s="20"/>
      <c r="H50" s="20">
        <v>24000</v>
      </c>
      <c r="I50" s="20">
        <v>24000</v>
      </c>
      <c r="J50" s="19"/>
      <c r="K50" s="20"/>
      <c r="L50" s="19"/>
      <c r="M50" s="20"/>
    </row>
    <row r="51" spans="1:13" s="3" customFormat="1" ht="14.25" customHeight="1">
      <c r="A51" s="29" t="s">
        <v>17</v>
      </c>
      <c r="B51" s="27">
        <f aca="true" t="shared" si="7" ref="B51:M51">SUM(B49:B50)</f>
        <v>48000</v>
      </c>
      <c r="C51" s="27">
        <f t="shared" si="7"/>
        <v>48000</v>
      </c>
      <c r="D51" s="27">
        <f t="shared" si="7"/>
        <v>0</v>
      </c>
      <c r="E51" s="27">
        <f t="shared" si="7"/>
        <v>0</v>
      </c>
      <c r="F51" s="27">
        <f t="shared" si="7"/>
        <v>0</v>
      </c>
      <c r="G51" s="27">
        <f t="shared" si="7"/>
        <v>0</v>
      </c>
      <c r="H51" s="27">
        <f t="shared" si="7"/>
        <v>48000</v>
      </c>
      <c r="I51" s="27">
        <f t="shared" si="7"/>
        <v>48000</v>
      </c>
      <c r="J51" s="27">
        <f t="shared" si="7"/>
        <v>0</v>
      </c>
      <c r="K51" s="27">
        <f t="shared" si="7"/>
        <v>0</v>
      </c>
      <c r="L51" s="27">
        <f t="shared" si="7"/>
        <v>0</v>
      </c>
      <c r="M51" s="27">
        <f t="shared" si="7"/>
        <v>0</v>
      </c>
    </row>
    <row r="52" spans="1:13" s="3" customFormat="1" ht="14.25" customHeight="1">
      <c r="A52" s="15"/>
      <c r="B52" s="28"/>
      <c r="C52" s="28"/>
      <c r="D52" s="28"/>
      <c r="E52" s="42"/>
      <c r="F52" s="28"/>
      <c r="G52" s="28"/>
      <c r="H52" s="28"/>
      <c r="I52" s="44"/>
      <c r="J52" s="44"/>
      <c r="K52" s="28"/>
      <c r="L52" s="44"/>
      <c r="M52" s="28"/>
    </row>
    <row r="53" spans="1:13" s="3" customFormat="1" ht="14.25" customHeight="1">
      <c r="A53" s="15" t="s">
        <v>18</v>
      </c>
      <c r="B53" s="20"/>
      <c r="C53" s="20"/>
      <c r="D53" s="28"/>
      <c r="E53" s="25"/>
      <c r="F53" s="20"/>
      <c r="G53" s="20"/>
      <c r="H53" s="20"/>
      <c r="I53" s="19"/>
      <c r="J53" s="19"/>
      <c r="K53" s="20"/>
      <c r="L53" s="19"/>
      <c r="M53" s="20"/>
    </row>
    <row r="54" spans="1:13" s="3" customFormat="1" ht="14.25" customHeight="1">
      <c r="A54" s="15" t="s">
        <v>19</v>
      </c>
      <c r="B54" s="20"/>
      <c r="C54" s="20"/>
      <c r="D54" s="28"/>
      <c r="E54" s="25"/>
      <c r="F54" s="20"/>
      <c r="G54" s="20"/>
      <c r="H54" s="20"/>
      <c r="I54" s="19"/>
      <c r="J54" s="19"/>
      <c r="K54" s="20"/>
      <c r="L54" s="19"/>
      <c r="M54" s="20"/>
    </row>
    <row r="55" spans="1:13" s="3" customFormat="1" ht="14.25" customHeight="1">
      <c r="A55" s="64" t="s">
        <v>56</v>
      </c>
      <c r="B55" s="22">
        <f>SUM(D55,F55,H55,J55,L55,)</f>
        <v>79943</v>
      </c>
      <c r="C55" s="22">
        <f>SUM(E55,G55,I55,K55,M55,)</f>
        <v>79943</v>
      </c>
      <c r="D55" s="65">
        <v>62910</v>
      </c>
      <c r="E55" s="25">
        <v>62910</v>
      </c>
      <c r="F55" s="20">
        <v>17033</v>
      </c>
      <c r="G55" s="20">
        <v>17033</v>
      </c>
      <c r="H55" s="20"/>
      <c r="I55" s="19"/>
      <c r="J55" s="19"/>
      <c r="K55" s="20"/>
      <c r="L55" s="19"/>
      <c r="M55" s="20"/>
    </row>
    <row r="56" spans="1:13" s="3" customFormat="1" ht="14.25" customHeight="1">
      <c r="A56" s="21" t="s">
        <v>57</v>
      </c>
      <c r="B56" s="22">
        <f>SUM(D56,F56,H56,J56,L56,)</f>
        <v>8500</v>
      </c>
      <c r="C56" s="22">
        <f>SUM(E56,G56,I56,K56,M56,)</f>
        <v>8500</v>
      </c>
      <c r="D56" s="20"/>
      <c r="E56" s="25"/>
      <c r="F56" s="22"/>
      <c r="G56" s="45"/>
      <c r="H56" s="20">
        <v>8500</v>
      </c>
      <c r="I56" s="19">
        <v>7470</v>
      </c>
      <c r="J56" s="19"/>
      <c r="K56" s="20"/>
      <c r="L56" s="19"/>
      <c r="M56" s="20">
        <v>1030</v>
      </c>
    </row>
    <row r="57" spans="1:13" s="3" customFormat="1" ht="14.25" customHeight="1">
      <c r="A57" s="29" t="s">
        <v>20</v>
      </c>
      <c r="B57" s="27">
        <f aca="true" t="shared" si="8" ref="B57:G57">SUM(B55:B56)</f>
        <v>88443</v>
      </c>
      <c r="C57" s="27">
        <f t="shared" si="8"/>
        <v>88443</v>
      </c>
      <c r="D57" s="27">
        <f t="shared" si="8"/>
        <v>62910</v>
      </c>
      <c r="E57" s="27">
        <f t="shared" si="8"/>
        <v>62910</v>
      </c>
      <c r="F57" s="46">
        <f t="shared" si="8"/>
        <v>17033</v>
      </c>
      <c r="G57" s="46">
        <f t="shared" si="8"/>
        <v>17033</v>
      </c>
      <c r="H57" s="27">
        <f aca="true" t="shared" si="9" ref="H57:M57">SUM(H56)</f>
        <v>8500</v>
      </c>
      <c r="I57" s="27">
        <f t="shared" si="9"/>
        <v>7470</v>
      </c>
      <c r="J57" s="27">
        <f t="shared" si="9"/>
        <v>0</v>
      </c>
      <c r="K57" s="27">
        <f t="shared" si="9"/>
        <v>0</v>
      </c>
      <c r="L57" s="27">
        <f t="shared" si="9"/>
        <v>0</v>
      </c>
      <c r="M57" s="27">
        <f t="shared" si="9"/>
        <v>1030</v>
      </c>
    </row>
    <row r="58" spans="1:13" s="3" customFormat="1" ht="14.25" customHeight="1">
      <c r="A58" s="15"/>
      <c r="B58" s="28"/>
      <c r="C58" s="28"/>
      <c r="D58" s="28"/>
      <c r="E58" s="42"/>
      <c r="F58" s="28"/>
      <c r="G58" s="28"/>
      <c r="H58" s="28"/>
      <c r="I58" s="44"/>
      <c r="J58" s="44"/>
      <c r="K58" s="28"/>
      <c r="L58" s="44"/>
      <c r="M58" s="28"/>
    </row>
    <row r="59" spans="1:13" s="3" customFormat="1" ht="14.25" customHeight="1">
      <c r="A59" s="15" t="s">
        <v>18</v>
      </c>
      <c r="B59" s="20"/>
      <c r="C59" s="20"/>
      <c r="D59" s="28"/>
      <c r="E59" s="25"/>
      <c r="F59" s="20"/>
      <c r="G59" s="20"/>
      <c r="H59" s="20"/>
      <c r="I59" s="19"/>
      <c r="J59" s="19"/>
      <c r="K59" s="20"/>
      <c r="L59" s="19"/>
      <c r="M59" s="20"/>
    </row>
    <row r="60" spans="1:13" s="3" customFormat="1" ht="14.25" customHeight="1">
      <c r="A60" s="15" t="s">
        <v>21</v>
      </c>
      <c r="B60" s="20"/>
      <c r="C60" s="20"/>
      <c r="D60" s="28"/>
      <c r="E60" s="25"/>
      <c r="F60" s="20"/>
      <c r="G60" s="20"/>
      <c r="H60" s="20"/>
      <c r="I60" s="19"/>
      <c r="J60" s="19"/>
      <c r="K60" s="20"/>
      <c r="L60" s="19"/>
      <c r="M60" s="20"/>
    </row>
    <row r="61" spans="1:13" s="3" customFormat="1" ht="27" customHeight="1">
      <c r="A61" s="63" t="s">
        <v>30</v>
      </c>
      <c r="B61" s="22">
        <f>SUM(D61,F61,H61,J61,L61,)</f>
        <v>19841</v>
      </c>
      <c r="C61" s="22">
        <f>SUM(E61,G61,I61,K61,M61,)</f>
        <v>19841</v>
      </c>
      <c r="D61" s="20">
        <v>7294</v>
      </c>
      <c r="E61" s="25">
        <v>7294</v>
      </c>
      <c r="F61" s="20">
        <v>2047</v>
      </c>
      <c r="G61" s="47">
        <v>2047</v>
      </c>
      <c r="H61" s="20">
        <v>10500</v>
      </c>
      <c r="I61" s="19">
        <v>10500</v>
      </c>
      <c r="J61" s="19"/>
      <c r="K61" s="20"/>
      <c r="L61" s="19"/>
      <c r="M61" s="20"/>
    </row>
    <row r="62" spans="1:13" s="3" customFormat="1" ht="14.25" customHeight="1">
      <c r="A62" s="48" t="s">
        <v>22</v>
      </c>
      <c r="B62" s="27">
        <f aca="true" t="shared" si="10" ref="B62:M62">SUM(B61:B61)</f>
        <v>19841</v>
      </c>
      <c r="C62" s="27">
        <f t="shared" si="10"/>
        <v>19841</v>
      </c>
      <c r="D62" s="27">
        <f t="shared" si="10"/>
        <v>7294</v>
      </c>
      <c r="E62" s="27">
        <f t="shared" si="10"/>
        <v>7294</v>
      </c>
      <c r="F62" s="27">
        <f t="shared" si="10"/>
        <v>2047</v>
      </c>
      <c r="G62" s="27">
        <f t="shared" si="10"/>
        <v>2047</v>
      </c>
      <c r="H62" s="27">
        <f t="shared" si="10"/>
        <v>10500</v>
      </c>
      <c r="I62" s="27">
        <f t="shared" si="10"/>
        <v>10500</v>
      </c>
      <c r="J62" s="27">
        <f t="shared" si="10"/>
        <v>0</v>
      </c>
      <c r="K62" s="27">
        <f t="shared" si="10"/>
        <v>0</v>
      </c>
      <c r="L62" s="27">
        <f t="shared" si="10"/>
        <v>0</v>
      </c>
      <c r="M62" s="27">
        <f t="shared" si="10"/>
        <v>0</v>
      </c>
    </row>
    <row r="63" spans="1:13" s="3" customFormat="1" ht="14.25" customHeight="1">
      <c r="A63" s="30"/>
      <c r="B63" s="20"/>
      <c r="C63" s="20"/>
      <c r="D63" s="20"/>
      <c r="E63" s="25"/>
      <c r="F63" s="20"/>
      <c r="G63" s="20"/>
      <c r="H63" s="20"/>
      <c r="I63" s="19"/>
      <c r="J63" s="19"/>
      <c r="K63" s="20"/>
      <c r="L63" s="19"/>
      <c r="M63" s="20"/>
    </row>
    <row r="64" spans="1:13" s="3" customFormat="1" ht="14.25" customHeight="1">
      <c r="A64" s="49" t="s">
        <v>23</v>
      </c>
      <c r="B64" s="20"/>
      <c r="C64" s="20"/>
      <c r="D64" s="28"/>
      <c r="E64" s="25"/>
      <c r="F64" s="20"/>
      <c r="G64" s="20"/>
      <c r="H64" s="20"/>
      <c r="I64" s="19"/>
      <c r="J64" s="19"/>
      <c r="K64" s="20"/>
      <c r="L64" s="19"/>
      <c r="M64" s="20"/>
    </row>
    <row r="65" spans="1:13" s="3" customFormat="1" ht="14.25" customHeight="1">
      <c r="A65" s="30" t="s">
        <v>55</v>
      </c>
      <c r="B65" s="22">
        <f>SUM(D65,F65,H65,J65,L65,)</f>
        <v>4118</v>
      </c>
      <c r="C65" s="22">
        <f>SUM(E65,G65,I65,K65,M65,)</f>
        <v>4118</v>
      </c>
      <c r="D65" s="20">
        <v>2391</v>
      </c>
      <c r="E65" s="25">
        <v>2391</v>
      </c>
      <c r="F65" s="20">
        <v>627</v>
      </c>
      <c r="G65" s="20">
        <v>627</v>
      </c>
      <c r="H65" s="20">
        <v>1100</v>
      </c>
      <c r="I65" s="19">
        <v>1100</v>
      </c>
      <c r="J65" s="19"/>
      <c r="K65" s="20"/>
      <c r="L65" s="19"/>
      <c r="M65" s="20"/>
    </row>
    <row r="66" spans="1:13" s="3" customFormat="1" ht="14.25" customHeight="1">
      <c r="A66" s="50" t="s">
        <v>24</v>
      </c>
      <c r="B66" s="51">
        <f aca="true" t="shared" si="11" ref="B66:M66">SUM(B65)</f>
        <v>4118</v>
      </c>
      <c r="C66" s="51">
        <f t="shared" si="11"/>
        <v>4118</v>
      </c>
      <c r="D66" s="51">
        <f t="shared" si="11"/>
        <v>2391</v>
      </c>
      <c r="E66" s="51">
        <f t="shared" si="11"/>
        <v>2391</v>
      </c>
      <c r="F66" s="51">
        <f t="shared" si="11"/>
        <v>627</v>
      </c>
      <c r="G66" s="51">
        <f t="shared" si="11"/>
        <v>627</v>
      </c>
      <c r="H66" s="51">
        <f t="shared" si="11"/>
        <v>1100</v>
      </c>
      <c r="I66" s="51">
        <f t="shared" si="11"/>
        <v>1100</v>
      </c>
      <c r="J66" s="51">
        <f t="shared" si="11"/>
        <v>0</v>
      </c>
      <c r="K66" s="51">
        <f t="shared" si="11"/>
        <v>0</v>
      </c>
      <c r="L66" s="51">
        <f t="shared" si="11"/>
        <v>0</v>
      </c>
      <c r="M66" s="51">
        <f t="shared" si="11"/>
        <v>0</v>
      </c>
    </row>
    <row r="67" spans="1:13" s="3" customFormat="1" ht="14.25" customHeight="1">
      <c r="A67" s="52"/>
      <c r="B67" s="53"/>
      <c r="C67" s="53"/>
      <c r="D67" s="53"/>
      <c r="E67" s="54"/>
      <c r="F67" s="53"/>
      <c r="G67" s="53"/>
      <c r="H67" s="53"/>
      <c r="I67" s="53"/>
      <c r="J67" s="53"/>
      <c r="K67" s="53"/>
      <c r="L67" s="53"/>
      <c r="M67" s="53"/>
    </row>
    <row r="68" spans="1:13" s="3" customFormat="1" ht="14.25" customHeight="1">
      <c r="A68" s="15" t="s">
        <v>25</v>
      </c>
      <c r="B68" s="28"/>
      <c r="C68" s="28"/>
      <c r="D68" s="44"/>
      <c r="E68" s="28"/>
      <c r="F68" s="28"/>
      <c r="G68" s="28"/>
      <c r="H68" s="28"/>
      <c r="I68" s="28"/>
      <c r="J68" s="28"/>
      <c r="K68" s="28"/>
      <c r="L68" s="28"/>
      <c r="M68" s="28"/>
    </row>
    <row r="69" spans="1:13" s="3" customFormat="1" ht="14.25" customHeight="1">
      <c r="A69" s="13" t="s">
        <v>26</v>
      </c>
      <c r="B69" s="22">
        <f>SUM(D69,F69,H69,J69,L69,)</f>
        <v>4000</v>
      </c>
      <c r="C69" s="22">
        <f>SUM(E69,G69,I69,K69,M69,)</f>
        <v>4000</v>
      </c>
      <c r="D69" s="20"/>
      <c r="E69" s="55"/>
      <c r="F69" s="56"/>
      <c r="G69" s="56"/>
      <c r="H69" s="14">
        <v>4000</v>
      </c>
      <c r="I69" s="14">
        <v>4000</v>
      </c>
      <c r="J69" s="14"/>
      <c r="K69" s="14"/>
      <c r="L69" s="14"/>
      <c r="M69" s="14"/>
    </row>
    <row r="70" spans="1:13" s="3" customFormat="1" ht="14.25" customHeight="1">
      <c r="A70" s="13" t="s">
        <v>27</v>
      </c>
      <c r="B70" s="22">
        <f>SUM(D70,F70,H70,J70,L70,)</f>
        <v>42000</v>
      </c>
      <c r="C70" s="22">
        <f>SUM(E70,G70,I70,K70,M70,)</f>
        <v>42000</v>
      </c>
      <c r="D70" s="20"/>
      <c r="E70" s="55"/>
      <c r="F70" s="56"/>
      <c r="G70" s="56"/>
      <c r="H70" s="14">
        <v>42000</v>
      </c>
      <c r="I70" s="14">
        <v>42000</v>
      </c>
      <c r="J70" s="57"/>
      <c r="K70" s="14"/>
      <c r="L70" s="57"/>
      <c r="M70" s="14"/>
    </row>
    <row r="71" spans="1:13" s="3" customFormat="1" ht="28.5" customHeight="1">
      <c r="A71" s="58" t="s">
        <v>28</v>
      </c>
      <c r="B71" s="27">
        <f>SUM(B70,B69,B66,B62,B57,B51,B46,B41,B27,B24,B19,B13,B68)</f>
        <v>538300</v>
      </c>
      <c r="C71" s="27">
        <f>SUM(C70,C69,C66,C62,C57,C51,C46,C41,C27,C24,C19,C13,C68)</f>
        <v>538300</v>
      </c>
      <c r="D71" s="27">
        <f>SUM(D70,D69,D66,D62,D57,D51,D46,D41,D27,D24,D19,D13)</f>
        <v>137131</v>
      </c>
      <c r="E71" s="27">
        <f aca="true" t="shared" si="12" ref="E71:M71">SUM(E70,E69,E66,E62,E57,E51,E46,E41,E27,E24,E19,E13)</f>
        <v>137131</v>
      </c>
      <c r="F71" s="27">
        <f t="shared" si="12"/>
        <v>36542</v>
      </c>
      <c r="G71" s="27">
        <f t="shared" si="12"/>
        <v>36542</v>
      </c>
      <c r="H71" s="27">
        <f t="shared" si="12"/>
        <v>184450</v>
      </c>
      <c r="I71" s="27">
        <f t="shared" si="12"/>
        <v>182720</v>
      </c>
      <c r="J71" s="27">
        <f t="shared" si="12"/>
        <v>112106</v>
      </c>
      <c r="K71" s="27">
        <f t="shared" si="12"/>
        <v>112106</v>
      </c>
      <c r="L71" s="27">
        <f t="shared" si="12"/>
        <v>68071</v>
      </c>
      <c r="M71" s="27">
        <f t="shared" si="12"/>
        <v>69801</v>
      </c>
    </row>
    <row r="72" ht="24" customHeight="1">
      <c r="E72"/>
    </row>
    <row r="73" spans="4:5" ht="24" customHeight="1">
      <c r="D73" s="62"/>
      <c r="E73"/>
    </row>
    <row r="75" spans="4:5" ht="24" customHeight="1">
      <c r="D75" s="62"/>
      <c r="E75"/>
    </row>
  </sheetData>
  <sheetProtection selectLockedCells="1" selectUnlockedCells="1"/>
  <mergeCells count="12">
    <mergeCell ref="H1:I1"/>
    <mergeCell ref="J1:K1"/>
    <mergeCell ref="L1:M1"/>
    <mergeCell ref="B3:C3"/>
    <mergeCell ref="D3:E3"/>
    <mergeCell ref="F3:G3"/>
    <mergeCell ref="H3:I3"/>
    <mergeCell ref="J3:K3"/>
    <mergeCell ref="L3:M3"/>
    <mergeCell ref="B1:C1"/>
    <mergeCell ref="D1:E1"/>
    <mergeCell ref="F1:G1"/>
  </mergeCells>
  <printOptions/>
  <pageMargins left="0.5541666666666667" right="0.1597222222222222" top="0.6930555555555555" bottom="0.5402777777777779" header="0.44375" footer="0.1701388888888889"/>
  <pageSetup horizontalDpi="300" verticalDpi="300" orientation="landscape" paperSize="9" scale="80" r:id="rId1"/>
  <headerFooter alignWithMargins="0">
    <oddHeader>&amp;CDomaszék Községi Önkormányzat 2014.évi  kiadási elöirányzatainak I. módosítása kormányzati funkciók szerint  összesítve  5. sz. melléklet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pinterlne</cp:lastModifiedBy>
  <cp:lastPrinted>2014-09-04T12:02:10Z</cp:lastPrinted>
  <dcterms:modified xsi:type="dcterms:W3CDTF">2014-09-04T12:02:56Z</dcterms:modified>
  <cp:category/>
  <cp:version/>
  <cp:contentType/>
  <cp:contentStatus/>
</cp:coreProperties>
</file>