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8\Máté\22_2018.(XI.23.) 2018.évi költs.rend.mód melléklete 2018.11.23.xlsx 2018-11-23 09-24-30\"/>
    </mc:Choice>
  </mc:AlternateContent>
  <xr:revisionPtr revIDLastSave="0" documentId="8_{055E8F88-96FE-4406-BCF6-471BB1C7CC7D}" xr6:coauthVersionLast="38" xr6:coauthVersionMax="38" xr10:uidLastSave="{00000000-0000-0000-0000-000000000000}"/>
  <bookViews>
    <workbookView xWindow="0" yWindow="0" windowWidth="20490" windowHeight="7245" xr2:uid="{012C5B72-3F30-45E9-B36A-CD9808F88A5F}"/>
  </bookViews>
  <sheets>
    <sheet name="9.2.1. sz. mell" sheetId="1" r:id="rId1"/>
  </sheets>
  <definedNames>
    <definedName name="_xlnm.Print_Titles" localSheetId="0">'9.2.1. sz. mell'!$1:$6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51" i="1"/>
  <c r="C50" i="1"/>
  <c r="C49" i="1"/>
  <c r="C48" i="1"/>
  <c r="C47" i="1"/>
  <c r="C46" i="1"/>
  <c r="C58" i="1" s="1"/>
  <c r="C39" i="1"/>
  <c r="C38" i="1"/>
  <c r="C31" i="1"/>
  <c r="C26" i="1"/>
  <c r="C23" i="1"/>
  <c r="C20" i="1"/>
  <c r="C14" i="1"/>
  <c r="C11" i="1"/>
  <c r="C10" i="1"/>
  <c r="C8" i="1"/>
  <c r="C37" i="1" s="1"/>
  <c r="C42" i="1" s="1"/>
</calcChain>
</file>

<file path=xl/sharedStrings.xml><?xml version="1.0" encoding="utf-8"?>
<sst xmlns="http://schemas.openxmlformats.org/spreadsheetml/2006/main" count="113" uniqueCount="98">
  <si>
    <t>Költségvetési szerv megnevezése</t>
  </si>
  <si>
    <t>Polgármesteri /közös/ hivatal</t>
  </si>
  <si>
    <t>02</t>
  </si>
  <si>
    <t>Feladat megnevezése</t>
  </si>
  <si>
    <t>Kötelező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</si>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</sst>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9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73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vertical="center" wrapText="1"/>
    </xf>
    <xf numFmtId="49" fontId="11" fillId="0" borderId="16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164" fontId="1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7" xfId="0" applyNumberFormat="1" applyFont="1" applyFill="1" applyBorder="1" applyAlignment="1" applyProtection="1">
      <alignment horizontal="center" vertical="center" wrapText="1"/>
    </xf>
    <xf numFmtId="0" fontId="13" fillId="0" borderId="18" xfId="1" applyFont="1" applyFill="1" applyBorder="1" applyAlignment="1" applyProtection="1">
      <alignment horizontal="left" vertical="center" wrapText="1" indent="1"/>
    </xf>
    <xf numFmtId="164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0" xfId="1" applyFont="1" applyFill="1" applyBorder="1" applyAlignment="1" applyProtection="1">
      <alignment horizontal="left" vertical="center" wrapText="1" indent="1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 applyProtection="1">
      <alignment vertical="center" wrapText="1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3" xfId="1" applyFont="1" applyFill="1" applyBorder="1" applyAlignment="1" applyProtection="1">
      <alignment horizontal="left" vertical="center" wrapText="1" inden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4" xfId="0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1"/>
    </xf>
    <xf numFmtId="164" fontId="1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1" applyFont="1" applyFill="1" applyBorder="1" applyAlignment="1" applyProtection="1">
      <alignment horizontal="left" vertical="center" wrapText="1" indent="1"/>
    </xf>
    <xf numFmtId="0" fontId="11" fillId="0" borderId="26" xfId="1" applyFont="1" applyFill="1" applyBorder="1" applyAlignment="1" applyProtection="1">
      <alignment horizontal="left" vertical="center" wrapText="1" indent="1"/>
    </xf>
    <xf numFmtId="164" fontId="1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5" fillId="0" borderId="10" xfId="0" applyFont="1" applyBorder="1" applyAlignment="1" applyProtection="1">
      <alignment horizontal="center" vertical="center" wrapText="1"/>
    </xf>
    <xf numFmtId="0" fontId="16" fillId="0" borderId="29" xfId="0" applyFont="1" applyBorder="1" applyAlignment="1" applyProtection="1">
      <alignment horizontal="left" wrapText="1" indent="1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vertical="center" wrapText="1"/>
    </xf>
    <xf numFmtId="164" fontId="1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29" xfId="0" applyFont="1" applyFill="1" applyBorder="1" applyAlignment="1" applyProtection="1">
      <alignment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 xr:uid="{2115E1BF-CC10-4C59-921C-F446663C5C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61816-0B8A-4285-8E3F-96DF53F8688E}">
  <sheetPr codeName="Munka15">
    <tabColor rgb="FF92D050"/>
  </sheetPr>
  <dimension ref="A1:C61"/>
  <sheetViews>
    <sheetView tabSelected="1" zoomScale="115" zoomScaleNormal="115" workbookViewId="0">
      <selection activeCell="J6" sqref="J6"/>
    </sheetView>
  </sheetViews>
  <sheetFormatPr defaultRowHeight="12.75" x14ac:dyDescent="0.2"/>
  <cols>
    <col min="1" max="1" width="13.83203125" style="68" customWidth="1"/>
    <col min="2" max="2" width="79.1640625" style="18" customWidth="1"/>
    <col min="3" max="3" width="25" style="18" customWidth="1"/>
    <col min="4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5.2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2</v>
      </c>
    </row>
    <row r="4" spans="1:3" s="14" customFormat="1" ht="15.95" customHeight="1" thickBot="1" x14ac:dyDescent="0.3">
      <c r="A4" s="12"/>
      <c r="B4" s="12"/>
      <c r="C4" s="13" t="s">
        <v>5</v>
      </c>
    </row>
    <row r="5" spans="1:3" ht="13.5" thickBot="1" x14ac:dyDescent="0.25">
      <c r="A5" s="15" t="s">
        <v>6</v>
      </c>
      <c r="B5" s="16" t="s">
        <v>7</v>
      </c>
      <c r="C5" s="17" t="s">
        <v>8</v>
      </c>
    </row>
    <row r="6" spans="1:3" s="22" customFormat="1" ht="12.95" customHeight="1" thickBot="1" x14ac:dyDescent="0.25">
      <c r="A6" s="19" t="s">
        <v>9</v>
      </c>
      <c r="B6" s="20" t="s">
        <v>10</v>
      </c>
      <c r="C6" s="21" t="s">
        <v>11</v>
      </c>
    </row>
    <row r="7" spans="1:3" s="22" customFormat="1" ht="15.95" customHeight="1" thickBot="1" x14ac:dyDescent="0.25">
      <c r="A7" s="23"/>
      <c r="B7" s="24" t="s">
        <v>12</v>
      </c>
      <c r="C7" s="25"/>
    </row>
    <row r="8" spans="1:3" s="28" customFormat="1" ht="12" customHeight="1" thickBot="1" x14ac:dyDescent="0.25">
      <c r="A8" s="19" t="s">
        <v>13</v>
      </c>
      <c r="B8" s="26" t="s">
        <v>14</v>
      </c>
      <c r="C8" s="27">
        <f>SUM(C9:C19)</f>
        <v>2217599</v>
      </c>
    </row>
    <row r="9" spans="1:3" s="28" customFormat="1" ht="12" customHeight="1" x14ac:dyDescent="0.2">
      <c r="A9" s="29" t="s">
        <v>15</v>
      </c>
      <c r="B9" s="30" t="s">
        <v>16</v>
      </c>
      <c r="C9" s="31"/>
    </row>
    <row r="10" spans="1:3" s="28" customFormat="1" ht="12" customHeight="1" x14ac:dyDescent="0.2">
      <c r="A10" s="32" t="s">
        <v>17</v>
      </c>
      <c r="B10" s="33" t="s">
        <v>18</v>
      </c>
      <c r="C10" s="34">
        <f>1198440+380000</f>
        <v>1578440</v>
      </c>
    </row>
    <row r="11" spans="1:3" s="28" customFormat="1" ht="12" customHeight="1" x14ac:dyDescent="0.2">
      <c r="A11" s="32" t="s">
        <v>19</v>
      </c>
      <c r="B11" s="33" t="s">
        <v>20</v>
      </c>
      <c r="C11" s="34">
        <f>52200+114855</f>
        <v>167055</v>
      </c>
    </row>
    <row r="12" spans="1:3" s="28" customFormat="1" ht="12" customHeight="1" x14ac:dyDescent="0.2">
      <c r="A12" s="32" t="s">
        <v>21</v>
      </c>
      <c r="B12" s="33" t="s">
        <v>22</v>
      </c>
      <c r="C12" s="34"/>
    </row>
    <row r="13" spans="1:3" s="28" customFormat="1" ht="12" customHeight="1" x14ac:dyDescent="0.2">
      <c r="A13" s="32" t="s">
        <v>23</v>
      </c>
      <c r="B13" s="33" t="s">
        <v>24</v>
      </c>
      <c r="C13" s="34"/>
    </row>
    <row r="14" spans="1:3" s="28" customFormat="1" ht="12" customHeight="1" x14ac:dyDescent="0.2">
      <c r="A14" s="32" t="s">
        <v>25</v>
      </c>
      <c r="B14" s="33" t="s">
        <v>26</v>
      </c>
      <c r="C14" s="34">
        <f>324000+103000+14094+31010</f>
        <v>472104</v>
      </c>
    </row>
    <row r="15" spans="1:3" s="28" customFormat="1" ht="12" customHeight="1" x14ac:dyDescent="0.2">
      <c r="A15" s="32" t="s">
        <v>27</v>
      </c>
      <c r="B15" s="35" t="s">
        <v>28</v>
      </c>
      <c r="C15" s="34"/>
    </row>
    <row r="16" spans="1:3" s="28" customFormat="1" ht="12" customHeight="1" x14ac:dyDescent="0.2">
      <c r="A16" s="32" t="s">
        <v>29</v>
      </c>
      <c r="B16" s="33" t="s">
        <v>30</v>
      </c>
      <c r="C16" s="36"/>
    </row>
    <row r="17" spans="1:3" s="38" customFormat="1" ht="12" customHeight="1" x14ac:dyDescent="0.2">
      <c r="A17" s="32" t="s">
        <v>31</v>
      </c>
      <c r="B17" s="33" t="s">
        <v>32</v>
      </c>
      <c r="C17" s="37"/>
    </row>
    <row r="18" spans="1:3" s="38" customFormat="1" ht="12" customHeight="1" x14ac:dyDescent="0.2">
      <c r="A18" s="32" t="s">
        <v>33</v>
      </c>
      <c r="B18" s="33" t="s">
        <v>34</v>
      </c>
      <c r="C18" s="39"/>
    </row>
    <row r="19" spans="1:3" s="38" customFormat="1" ht="12" customHeight="1" thickBot="1" x14ac:dyDescent="0.25">
      <c r="A19" s="32" t="s">
        <v>35</v>
      </c>
      <c r="B19" s="35" t="s">
        <v>36</v>
      </c>
      <c r="C19" s="39"/>
    </row>
    <row r="20" spans="1:3" s="28" customFormat="1" ht="12" customHeight="1" thickBot="1" x14ac:dyDescent="0.25">
      <c r="A20" s="19" t="s">
        <v>37</v>
      </c>
      <c r="B20" s="26" t="s">
        <v>38</v>
      </c>
      <c r="C20" s="27">
        <f>SUM(C21:C23)</f>
        <v>5759164</v>
      </c>
    </row>
    <row r="21" spans="1:3" s="38" customFormat="1" ht="12" customHeight="1" x14ac:dyDescent="0.2">
      <c r="A21" s="32" t="s">
        <v>39</v>
      </c>
      <c r="B21" s="40" t="s">
        <v>40</v>
      </c>
      <c r="C21" s="37"/>
    </row>
    <row r="22" spans="1:3" s="38" customFormat="1" ht="12" customHeight="1" x14ac:dyDescent="0.2">
      <c r="A22" s="32" t="s">
        <v>41</v>
      </c>
      <c r="B22" s="33" t="s">
        <v>42</v>
      </c>
      <c r="C22" s="34"/>
    </row>
    <row r="23" spans="1:3" s="38" customFormat="1" ht="12" customHeight="1" x14ac:dyDescent="0.2">
      <c r="A23" s="32" t="s">
        <v>43</v>
      </c>
      <c r="B23" s="33" t="s">
        <v>44</v>
      </c>
      <c r="C23" s="34">
        <f>3096237-344442+20620+1831815+1154934</f>
        <v>5759164</v>
      </c>
    </row>
    <row r="24" spans="1:3" s="38" customFormat="1" ht="12" customHeight="1" thickBot="1" x14ac:dyDescent="0.25">
      <c r="A24" s="32" t="s">
        <v>45</v>
      </c>
      <c r="B24" s="33" t="s">
        <v>46</v>
      </c>
      <c r="C24" s="34"/>
    </row>
    <row r="25" spans="1:3" s="38" customFormat="1" ht="12" customHeight="1" thickBot="1" x14ac:dyDescent="0.25">
      <c r="A25" s="41" t="s">
        <v>47</v>
      </c>
      <c r="B25" s="42" t="s">
        <v>48</v>
      </c>
      <c r="C25" s="43"/>
    </row>
    <row r="26" spans="1:3" s="38" customFormat="1" ht="12" customHeight="1" thickBot="1" x14ac:dyDescent="0.25">
      <c r="A26" s="41" t="s">
        <v>49</v>
      </c>
      <c r="B26" s="42" t="s">
        <v>50</v>
      </c>
      <c r="C26" s="27">
        <f>+C27+C28+C29</f>
        <v>0</v>
      </c>
    </row>
    <row r="27" spans="1:3" s="38" customFormat="1" ht="12" customHeight="1" x14ac:dyDescent="0.2">
      <c r="A27" s="44" t="s">
        <v>51</v>
      </c>
      <c r="B27" s="45" t="s">
        <v>52</v>
      </c>
      <c r="C27" s="46"/>
    </row>
    <row r="28" spans="1:3" s="38" customFormat="1" ht="12" customHeight="1" x14ac:dyDescent="0.2">
      <c r="A28" s="44" t="s">
        <v>53</v>
      </c>
      <c r="B28" s="45" t="s">
        <v>42</v>
      </c>
      <c r="C28" s="37"/>
    </row>
    <row r="29" spans="1:3" s="38" customFormat="1" ht="12" customHeight="1" x14ac:dyDescent="0.2">
      <c r="A29" s="44" t="s">
        <v>54</v>
      </c>
      <c r="B29" s="47" t="s">
        <v>55</v>
      </c>
      <c r="C29" s="37"/>
    </row>
    <row r="30" spans="1:3" s="38" customFormat="1" ht="12" customHeight="1" thickBot="1" x14ac:dyDescent="0.25">
      <c r="A30" s="32" t="s">
        <v>56</v>
      </c>
      <c r="B30" s="48" t="s">
        <v>57</v>
      </c>
      <c r="C30" s="49"/>
    </row>
    <row r="31" spans="1:3" s="38" customFormat="1" ht="12" customHeight="1" thickBot="1" x14ac:dyDescent="0.25">
      <c r="A31" s="41" t="s">
        <v>58</v>
      </c>
      <c r="B31" s="42" t="s">
        <v>59</v>
      </c>
      <c r="C31" s="27">
        <f>+C32+C33+C34</f>
        <v>0</v>
      </c>
    </row>
    <row r="32" spans="1:3" s="38" customFormat="1" ht="12" customHeight="1" x14ac:dyDescent="0.2">
      <c r="A32" s="44" t="s">
        <v>60</v>
      </c>
      <c r="B32" s="45" t="s">
        <v>61</v>
      </c>
      <c r="C32" s="46"/>
    </row>
    <row r="33" spans="1:3" s="38" customFormat="1" ht="12" customHeight="1" x14ac:dyDescent="0.2">
      <c r="A33" s="44" t="s">
        <v>62</v>
      </c>
      <c r="B33" s="47" t="s">
        <v>63</v>
      </c>
      <c r="C33" s="36"/>
    </row>
    <row r="34" spans="1:3" s="38" customFormat="1" ht="12" customHeight="1" thickBot="1" x14ac:dyDescent="0.25">
      <c r="A34" s="32" t="s">
        <v>64</v>
      </c>
      <c r="B34" s="48" t="s">
        <v>65</v>
      </c>
      <c r="C34" s="49"/>
    </row>
    <row r="35" spans="1:3" s="28" customFormat="1" ht="12" customHeight="1" thickBot="1" x14ac:dyDescent="0.25">
      <c r="A35" s="41" t="s">
        <v>66</v>
      </c>
      <c r="B35" s="42" t="s">
        <v>67</v>
      </c>
      <c r="C35" s="43"/>
    </row>
    <row r="36" spans="1:3" s="28" customFormat="1" ht="12" customHeight="1" thickBot="1" x14ac:dyDescent="0.25">
      <c r="A36" s="41" t="s">
        <v>68</v>
      </c>
      <c r="B36" s="42" t="s">
        <v>69</v>
      </c>
      <c r="C36" s="50"/>
    </row>
    <row r="37" spans="1:3" s="28" customFormat="1" ht="12" customHeight="1" thickBot="1" x14ac:dyDescent="0.25">
      <c r="A37" s="19" t="s">
        <v>70</v>
      </c>
      <c r="B37" s="42" t="s">
        <v>71</v>
      </c>
      <c r="C37" s="51">
        <f>+C8+C20+C25+C26+C31+C35+C36</f>
        <v>7976763</v>
      </c>
    </row>
    <row r="38" spans="1:3" s="28" customFormat="1" ht="12" customHeight="1" thickBot="1" x14ac:dyDescent="0.25">
      <c r="A38" s="52" t="s">
        <v>72</v>
      </c>
      <c r="B38" s="42" t="s">
        <v>73</v>
      </c>
      <c r="C38" s="51">
        <f>+C39+C40+C41</f>
        <v>3212174</v>
      </c>
    </row>
    <row r="39" spans="1:3" s="28" customFormat="1" ht="12" customHeight="1" x14ac:dyDescent="0.2">
      <c r="A39" s="44" t="s">
        <v>74</v>
      </c>
      <c r="B39" s="45" t="s">
        <v>75</v>
      </c>
      <c r="C39" s="46">
        <f>3148853+63321</f>
        <v>3212174</v>
      </c>
    </row>
    <row r="40" spans="1:3" s="28" customFormat="1" ht="12" customHeight="1" x14ac:dyDescent="0.2">
      <c r="A40" s="44" t="s">
        <v>76</v>
      </c>
      <c r="B40" s="47" t="s">
        <v>77</v>
      </c>
      <c r="C40" s="36"/>
    </row>
    <row r="41" spans="1:3" s="38" customFormat="1" ht="12" customHeight="1" thickBot="1" x14ac:dyDescent="0.25">
      <c r="A41" s="32" t="s">
        <v>78</v>
      </c>
      <c r="B41" s="48" t="s">
        <v>79</v>
      </c>
      <c r="C41" s="49"/>
    </row>
    <row r="42" spans="1:3" s="38" customFormat="1" ht="15" customHeight="1" thickBot="1" x14ac:dyDescent="0.25">
      <c r="A42" s="52" t="s">
        <v>80</v>
      </c>
      <c r="B42" s="53" t="s">
        <v>81</v>
      </c>
      <c r="C42" s="54">
        <f>+C37+C38</f>
        <v>11188937</v>
      </c>
    </row>
    <row r="43" spans="1:3" s="38" customFormat="1" ht="15" customHeight="1" x14ac:dyDescent="0.2">
      <c r="A43" s="55"/>
      <c r="B43" s="56"/>
      <c r="C43" s="57"/>
    </row>
    <row r="44" spans="1:3" ht="13.5" thickBot="1" x14ac:dyDescent="0.25">
      <c r="A44" s="58"/>
      <c r="B44" s="59"/>
      <c r="C44" s="60"/>
    </row>
    <row r="45" spans="1:3" s="22" customFormat="1" ht="16.5" customHeight="1" thickBot="1" x14ac:dyDescent="0.25">
      <c r="A45" s="61"/>
      <c r="B45" s="62" t="s">
        <v>82</v>
      </c>
      <c r="C45" s="54"/>
    </row>
    <row r="46" spans="1:3" s="63" customFormat="1" ht="12" customHeight="1" thickBot="1" x14ac:dyDescent="0.25">
      <c r="A46" s="41" t="s">
        <v>13</v>
      </c>
      <c r="B46" s="42" t="s">
        <v>83</v>
      </c>
      <c r="C46" s="27">
        <f>SUM(C47:C51)</f>
        <v>8064793</v>
      </c>
    </row>
    <row r="47" spans="1:3" ht="12" customHeight="1" x14ac:dyDescent="0.2">
      <c r="A47" s="32" t="s">
        <v>15</v>
      </c>
      <c r="B47" s="40" t="s">
        <v>84</v>
      </c>
      <c r="C47" s="64">
        <f>481000+2215000-175365+1313740+1167404+70000+120000</f>
        <v>5191779</v>
      </c>
    </row>
    <row r="48" spans="1:3" ht="12" customHeight="1" x14ac:dyDescent="0.2">
      <c r="A48" s="32" t="s">
        <v>17</v>
      </c>
      <c r="B48" s="33" t="s">
        <v>85</v>
      </c>
      <c r="C48" s="65">
        <f>114000+461687-18991+3298+261960+249327+13000+21060</f>
        <v>1105341</v>
      </c>
    </row>
    <row r="49" spans="1:3" ht="12" customHeight="1" x14ac:dyDescent="0.2">
      <c r="A49" s="32" t="s">
        <v>19</v>
      </c>
      <c r="B49" s="33" t="s">
        <v>86</v>
      </c>
      <c r="C49" s="34">
        <f>324000+352000+137126+419550-83792+20620+256115+55554</f>
        <v>1481173</v>
      </c>
    </row>
    <row r="50" spans="1:3" ht="12" customHeight="1" x14ac:dyDescent="0.2">
      <c r="A50" s="32" t="s">
        <v>21</v>
      </c>
      <c r="B50" s="33" t="s">
        <v>87</v>
      </c>
      <c r="C50" s="34">
        <f>24250000-24050000</f>
        <v>200000</v>
      </c>
    </row>
    <row r="51" spans="1:3" ht="12" customHeight="1" thickBot="1" x14ac:dyDescent="0.25">
      <c r="A51" s="32" t="s">
        <v>23</v>
      </c>
      <c r="B51" s="33" t="s">
        <v>88</v>
      </c>
      <c r="C51" s="34">
        <f>86500</f>
        <v>86500</v>
      </c>
    </row>
    <row r="52" spans="1:3" ht="12" customHeight="1" thickBot="1" x14ac:dyDescent="0.25">
      <c r="A52" s="41" t="s">
        <v>37</v>
      </c>
      <c r="B52" s="42" t="s">
        <v>89</v>
      </c>
      <c r="C52" s="27">
        <f>SUM(C53:C55)</f>
        <v>0</v>
      </c>
    </row>
    <row r="53" spans="1:3" s="63" customFormat="1" ht="12" customHeight="1" x14ac:dyDescent="0.2">
      <c r="A53" s="32" t="s">
        <v>39</v>
      </c>
      <c r="B53" s="40" t="s">
        <v>90</v>
      </c>
      <c r="C53" s="46"/>
    </row>
    <row r="54" spans="1:3" ht="12" customHeight="1" x14ac:dyDescent="0.2">
      <c r="A54" s="32" t="s">
        <v>41</v>
      </c>
      <c r="B54" s="33" t="s">
        <v>91</v>
      </c>
      <c r="C54" s="34"/>
    </row>
    <row r="55" spans="1:3" ht="12" customHeight="1" x14ac:dyDescent="0.2">
      <c r="A55" s="32" t="s">
        <v>43</v>
      </c>
      <c r="B55" s="33" t="s">
        <v>92</v>
      </c>
      <c r="C55" s="34"/>
    </row>
    <row r="56" spans="1:3" ht="12" customHeight="1" thickBot="1" x14ac:dyDescent="0.25">
      <c r="A56" s="32" t="s">
        <v>45</v>
      </c>
      <c r="B56" s="33" t="s">
        <v>93</v>
      </c>
      <c r="C56" s="34"/>
    </row>
    <row r="57" spans="1:3" ht="15" customHeight="1" thickBot="1" x14ac:dyDescent="0.25">
      <c r="A57" s="41" t="s">
        <v>47</v>
      </c>
      <c r="B57" s="42" t="s">
        <v>94</v>
      </c>
      <c r="C57" s="43"/>
    </row>
    <row r="58" spans="1:3" ht="13.5" thickBot="1" x14ac:dyDescent="0.25">
      <c r="A58" s="41" t="s">
        <v>49</v>
      </c>
      <c r="B58" s="66" t="s">
        <v>95</v>
      </c>
      <c r="C58" s="67">
        <f>+C46+C52+C57</f>
        <v>8064793</v>
      </c>
    </row>
    <row r="59" spans="1:3" ht="15" customHeight="1" thickBot="1" x14ac:dyDescent="0.25">
      <c r="C59" s="69"/>
    </row>
    <row r="60" spans="1:3" ht="14.25" customHeight="1" thickBot="1" x14ac:dyDescent="0.25">
      <c r="A60" s="70" t="s">
        <v>96</v>
      </c>
      <c r="B60" s="71"/>
      <c r="C60" s="72"/>
    </row>
    <row r="61" spans="1:3" ht="13.5" thickBot="1" x14ac:dyDescent="0.25">
      <c r="A61" s="70" t="s">
        <v>97</v>
      </c>
      <c r="B61" s="71"/>
      <c r="C61" s="72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verticalDpi="300" r:id="rId1"/>
  <headerFooter alignWithMargins="0">
    <oddHeader>&amp;R&amp;"Times New Roman CE,Félkövér dőlt"&amp;11 15. melléklet a 22/2018.(XI.23.)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9.2.1. sz. mell</vt:lpstr>
      <vt:lpstr>'9.2.1. sz. mell'!Nyomtatási_cím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2018-11-23T08:24:43Z</dcterms:created>
  <dcterms:modified xsi:type="dcterms:W3CDTF">2018-11-23T08:24:44Z</dcterms:modified>
</cp:coreProperties>
</file>