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G96" i="1"/>
  <c r="F96" i="1"/>
  <c r="H86" i="1"/>
  <c r="G86" i="1"/>
  <c r="F86" i="1"/>
  <c r="H81" i="1"/>
  <c r="G81" i="1"/>
  <c r="F81" i="1"/>
  <c r="F73" i="1"/>
  <c r="H61" i="1"/>
  <c r="H73" i="1" s="1"/>
  <c r="G61" i="1"/>
  <c r="G73" i="1" s="1"/>
  <c r="F61" i="1"/>
  <c r="H56" i="1"/>
  <c r="G56" i="1"/>
  <c r="F56" i="1"/>
  <c r="H46" i="1"/>
  <c r="G46" i="1"/>
  <c r="F46" i="1"/>
  <c r="H40" i="1"/>
  <c r="G40" i="1"/>
  <c r="F40" i="1"/>
  <c r="H37" i="1"/>
  <c r="G37" i="1"/>
  <c r="F37" i="1"/>
  <c r="H29" i="1"/>
  <c r="G29" i="1"/>
  <c r="F29" i="1"/>
  <c r="H26" i="1"/>
  <c r="G26" i="1"/>
  <c r="F26" i="1"/>
  <c r="H20" i="1"/>
  <c r="G20" i="1"/>
  <c r="F20" i="1"/>
  <c r="H16" i="1"/>
  <c r="G16" i="1"/>
  <c r="G21" i="1" s="1"/>
  <c r="F16" i="1"/>
  <c r="F47" i="1" l="1"/>
  <c r="F21" i="1"/>
  <c r="H47" i="1"/>
  <c r="G47" i="1"/>
  <c r="G97" i="1" s="1"/>
  <c r="H21" i="1"/>
  <c r="H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<sst xmlns="http://schemas.openxmlformats.org/spreadsheetml/2006/main" count="253" uniqueCount="253">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</sst>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42" sqref="F42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8" width="12.28515625" style="10" hidden="1" customWidth="1"/>
    <col min="9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252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45826343</v>
      </c>
      <c r="F3" s="17">
        <v>50178963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374400</v>
      </c>
      <c r="F4" s="17">
        <v>0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750000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1682615</v>
      </c>
      <c r="F8" s="17">
        <v>1682615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2773334</v>
      </c>
      <c r="F9" s="17">
        <v>2863334</v>
      </c>
      <c r="G9" s="17">
        <v>0</v>
      </c>
      <c r="H9" s="17"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90000</v>
      </c>
      <c r="F10" s="17">
        <v>90000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850000</v>
      </c>
      <c r="F11" s="17">
        <v>1000000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916020</v>
      </c>
      <c r="F12" s="17">
        <v>1316020</v>
      </c>
      <c r="G12" s="17">
        <v>0</v>
      </c>
      <c r="H12" s="17"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350000</v>
      </c>
      <c r="F15" s="17">
        <v>670000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52862712</v>
      </c>
      <c r="F16" s="22">
        <f t="shared" ref="F16:H16" si="0">SUM(F3:F15)</f>
        <v>58550932</v>
      </c>
      <c r="G16" s="22">
        <f t="shared" si="0"/>
        <v>0</v>
      </c>
      <c r="H16" s="22">
        <f t="shared" si="0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6106800</v>
      </c>
      <c r="F17" s="17">
        <v>6106800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2593200</v>
      </c>
      <c r="F18" s="17">
        <v>6523200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241345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8700000</v>
      </c>
      <c r="F20" s="22">
        <f t="shared" ref="F20:H20" si="1">SUM(F17:F19)</f>
        <v>12871345</v>
      </c>
      <c r="G20" s="22">
        <f t="shared" si="1"/>
        <v>0</v>
      </c>
      <c r="H20" s="22">
        <f t="shared" si="1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61562712</v>
      </c>
      <c r="F21" s="26">
        <f t="shared" ref="F21:H21" si="2">F16+F20</f>
        <v>71422277</v>
      </c>
      <c r="G21" s="26">
        <f t="shared" si="2"/>
        <v>0</v>
      </c>
      <c r="H21" s="26">
        <f t="shared" si="2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12009554</v>
      </c>
      <c r="F22" s="27">
        <v>12711542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340000</v>
      </c>
      <c r="F23" s="17">
        <v>495000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2482000</v>
      </c>
      <c r="F24" s="17">
        <v>3028236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2822000</v>
      </c>
      <c r="F26" s="22">
        <f t="shared" ref="F26:H26" si="3">SUM(F23:F25)</f>
        <v>3523236</v>
      </c>
      <c r="G26" s="22">
        <f t="shared" si="3"/>
        <v>0</v>
      </c>
      <c r="H26" s="22">
        <f t="shared" si="3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868200</v>
      </c>
      <c r="F27" s="17">
        <v>958200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1135000</v>
      </c>
      <c r="F28" s="17">
        <v>1448000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2003200</v>
      </c>
      <c r="F29" s="22">
        <f t="shared" ref="F29:H29" si="4">SUM(F27:F28)</f>
        <v>2406200</v>
      </c>
      <c r="G29" s="22">
        <f t="shared" si="4"/>
        <v>0</v>
      </c>
      <c r="H29" s="22">
        <f t="shared" si="4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4200000</v>
      </c>
      <c r="F30" s="17">
        <v>4200000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2515000</v>
      </c>
      <c r="F31" s="17">
        <v>6015000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1300000</v>
      </c>
      <c r="F33" s="17">
        <v>1300000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350000</v>
      </c>
      <c r="F34" s="17">
        <v>821853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500000</v>
      </c>
      <c r="F35" s="17">
        <v>1300000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6730000</v>
      </c>
      <c r="F36" s="17">
        <v>3192400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15595000</v>
      </c>
      <c r="F37" s="22">
        <f t="shared" ref="F37:H37" si="5">SUM(F30:F36)</f>
        <v>16829253</v>
      </c>
      <c r="G37" s="22">
        <f t="shared" si="5"/>
        <v>0</v>
      </c>
      <c r="H37" s="22">
        <f t="shared" si="5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350000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H40" si="6">F38+F39</f>
        <v>350000</v>
      </c>
      <c r="G40" s="22">
        <f t="shared" si="6"/>
        <v>0</v>
      </c>
      <c r="H40" s="22">
        <f t="shared" si="6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4702719</v>
      </c>
      <c r="F41" s="17">
        <v>4832919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5000</v>
      </c>
      <c r="F43" s="17">
        <v>5000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300000</v>
      </c>
      <c r="F44" s="17">
        <v>300000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70000</v>
      </c>
      <c r="F45" s="17">
        <v>160000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5077719</v>
      </c>
      <c r="F46" s="22">
        <f t="shared" ref="F46:H46" si="7">SUM(F41:F45)</f>
        <v>5297919</v>
      </c>
      <c r="G46" s="22">
        <f t="shared" si="7"/>
        <v>0</v>
      </c>
      <c r="H46" s="22">
        <f t="shared" si="7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25497919</v>
      </c>
      <c r="F47" s="26">
        <f t="shared" ref="F47:H47" si="8">F26+F29+F37+F40+F46</f>
        <v>28406608</v>
      </c>
      <c r="G47" s="26">
        <f t="shared" si="8"/>
        <v>0</v>
      </c>
      <c r="H47" s="26">
        <f t="shared" si="8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3600000</v>
      </c>
      <c r="F55" s="17">
        <v>3600000</v>
      </c>
      <c r="G55" s="17">
        <v>0</v>
      </c>
      <c r="H55" s="17">
        <v>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3600000</v>
      </c>
      <c r="F56" s="26">
        <f t="shared" ref="F56:H56" si="9">SUM(F48:F55)</f>
        <v>3600000</v>
      </c>
      <c r="G56" s="26">
        <f t="shared" si="9"/>
        <v>0</v>
      </c>
      <c r="H56" s="26">
        <f t="shared" si="9"/>
        <v>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1492352</v>
      </c>
      <c r="F58" s="17">
        <v>1492352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1492352</v>
      </c>
      <c r="F61" s="22">
        <f t="shared" ref="F61:H61" si="10">SUM(F58:F60)</f>
        <v>1492352</v>
      </c>
      <c r="G61" s="22">
        <f t="shared" si="10"/>
        <v>0</v>
      </c>
      <c r="H61" s="22">
        <f t="shared" si="10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592200</v>
      </c>
      <c r="F65" s="17">
        <v>600200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800000</v>
      </c>
      <c r="F71" s="17">
        <v>800000</v>
      </c>
      <c r="G71" s="17">
        <v>0</v>
      </c>
      <c r="H71" s="17">
        <v>800000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500000</v>
      </c>
      <c r="F72" s="17">
        <v>500000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3384552</v>
      </c>
      <c r="F73" s="26">
        <f t="shared" ref="F73:H73" si="11">F57+F61+F62+F63+F64+F65+F66+F67+F68+F69+F70+F71+F72</f>
        <v>3392552</v>
      </c>
      <c r="G73" s="26">
        <f t="shared" si="11"/>
        <v>0</v>
      </c>
      <c r="H73" s="26">
        <f t="shared" si="11"/>
        <v>800000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4251969</v>
      </c>
      <c r="F77" s="17">
        <v>4251969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1148031</v>
      </c>
      <c r="F80" s="17">
        <v>1148031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5400000</v>
      </c>
      <c r="F81" s="26">
        <f t="shared" ref="F81:H81" si="12">SUM(F74:F80)</f>
        <v>5400000</v>
      </c>
      <c r="G81" s="26">
        <f t="shared" si="12"/>
        <v>0</v>
      </c>
      <c r="H81" s="26">
        <f t="shared" si="12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14566929</v>
      </c>
      <c r="F82" s="17">
        <v>16674193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3933071</v>
      </c>
      <c r="F85" s="17">
        <v>5846461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18500000</v>
      </c>
      <c r="F86" s="26">
        <f t="shared" ref="F86:H86" si="13">SUM(F82:F85)</f>
        <v>22520654</v>
      </c>
      <c r="G86" s="26">
        <f t="shared" si="13"/>
        <v>0</v>
      </c>
      <c r="H86" s="26">
        <f t="shared" si="13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H96" si="14">SUM(F87:F95)</f>
        <v>0</v>
      </c>
      <c r="G96" s="26">
        <f t="shared" si="14"/>
        <v>0</v>
      </c>
      <c r="H96" s="26">
        <f t="shared" si="14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129954737</v>
      </c>
      <c r="F97" s="26">
        <f t="shared" ref="F97:H97" si="15">F21+F22+F47+F56+F73+F81+F86+F96</f>
        <v>147453633</v>
      </c>
      <c r="G97" s="26">
        <f t="shared" si="15"/>
        <v>0</v>
      </c>
      <c r="H97" s="26">
        <f t="shared" si="15"/>
        <v>800000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6" fitToHeight="3" orientation="portrait" horizontalDpi="360" verticalDpi="360" r:id="rId1"/>
  <headerFooter alignWithMargins="0">
    <oddHeader>&amp;C&amp;"Times New Roman,Normál"&amp;13 1. melléklet a 5/2019.(V.31.) és
a 4/2019. (III.14.)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2019-05-07T20:23:28Z</cp:lastPrinted>
  <dcterms:created xsi:type="dcterms:W3CDTF">2019-02-06T16:32:14Z</dcterms:created>
  <dcterms:modified xsi:type="dcterms:W3CDTF">2019-06-07T05:41:24Z</dcterms:modified>
</cp:coreProperties>
</file>