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F50" i="1" s="1"/>
  <c r="E49" i="1"/>
  <c r="F49" i="1" s="1"/>
  <c r="E48" i="1"/>
  <c r="C48" i="1"/>
  <c r="F48" i="1" s="1"/>
  <c r="E47" i="1"/>
  <c r="C47" i="1"/>
  <c r="E46" i="1"/>
  <c r="F46" i="1" s="1"/>
  <c r="E45" i="1"/>
  <c r="F45" i="1" s="1"/>
  <c r="E44" i="1"/>
  <c r="F44" i="1" s="1"/>
  <c r="E43" i="1"/>
  <c r="E42" i="1"/>
  <c r="C42" i="1"/>
  <c r="F42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E11" i="1"/>
  <c r="F11" i="1" s="1"/>
  <c r="E10" i="1"/>
  <c r="F10" i="1" s="1"/>
  <c r="E9" i="1"/>
  <c r="C9" i="1"/>
  <c r="C38" i="1" s="1"/>
  <c r="A1" i="1"/>
  <c r="F38" i="1" l="1"/>
  <c r="C59" i="1"/>
  <c r="F59" i="1" s="1"/>
  <c r="C39" i="1"/>
  <c r="F39" i="1" s="1"/>
  <c r="F54" i="1"/>
  <c r="F9" i="1"/>
  <c r="F47" i="1"/>
  <c r="C43" i="1" l="1"/>
  <c r="F43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<sst xmlns="http://schemas.openxmlformats.org/spreadsheetml/2006/main" count="113" uniqueCount="99">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</sst>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C9">
            <v>12372850</v>
          </cell>
        </row>
        <row r="10">
          <cell r="C10">
            <v>20000</v>
          </cell>
        </row>
        <row r="11">
          <cell r="C11">
            <v>10387400</v>
          </cell>
        </row>
        <row r="12">
          <cell r="C12">
            <v>5000</v>
          </cell>
        </row>
        <row r="15">
          <cell r="C15">
            <v>1280450</v>
          </cell>
        </row>
        <row r="16">
          <cell r="C16">
            <v>680000</v>
          </cell>
        </row>
        <row r="21">
          <cell r="C21">
            <v>11259187</v>
          </cell>
        </row>
        <row r="24">
          <cell r="C24">
            <v>11259187</v>
          </cell>
        </row>
        <row r="25">
          <cell r="C25">
            <v>11259187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23632037</v>
          </cell>
        </row>
        <row r="39">
          <cell r="C39">
            <v>94399001</v>
          </cell>
        </row>
        <row r="40">
          <cell r="C40">
            <v>490516</v>
          </cell>
        </row>
        <row r="42">
          <cell r="C42">
            <v>93908485</v>
          </cell>
        </row>
        <row r="43">
          <cell r="C43">
            <v>118031038</v>
          </cell>
        </row>
        <row r="47">
          <cell r="C47">
            <v>115005333</v>
          </cell>
        </row>
        <row r="48">
          <cell r="C48">
            <v>55350452</v>
          </cell>
        </row>
        <row r="49">
          <cell r="C49">
            <v>9898597</v>
          </cell>
        </row>
        <row r="50">
          <cell r="C50">
            <v>49753784</v>
          </cell>
        </row>
        <row r="52">
          <cell r="C52">
            <v>2500</v>
          </cell>
        </row>
        <row r="53">
          <cell r="C53">
            <v>3254155</v>
          </cell>
        </row>
        <row r="54">
          <cell r="C54">
            <v>3254155</v>
          </cell>
        </row>
        <row r="59">
          <cell r="C59">
            <v>118259488</v>
          </cell>
        </row>
        <row r="61">
          <cell r="C61">
            <v>18.75</v>
          </cell>
        </row>
      </sheetData>
      <sheetData sheetId="32">
        <row r="9">
          <cell r="C9">
            <v>1155700</v>
          </cell>
        </row>
        <row r="11">
          <cell r="C11">
            <v>910000</v>
          </cell>
        </row>
        <row r="15">
          <cell r="C15">
            <v>245700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1155700</v>
          </cell>
        </row>
        <row r="39">
          <cell r="C39">
            <v>0</v>
          </cell>
        </row>
        <row r="43">
          <cell r="C43">
            <v>1155700</v>
          </cell>
        </row>
        <row r="47">
          <cell r="C47">
            <v>927250</v>
          </cell>
        </row>
        <row r="50">
          <cell r="C50">
            <v>927250</v>
          </cell>
        </row>
        <row r="53">
          <cell r="C53">
            <v>0</v>
          </cell>
        </row>
        <row r="59">
          <cell r="C59">
            <v>927250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abSelected="1" workbookViewId="0">
      <selection activeCell="H7" sqref="H7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81" customWidth="1"/>
    <col min="4" max="4" width="9.33203125" style="2"/>
    <col min="5" max="5" width="11.83203125" style="3" hidden="1" customWidth="1"/>
    <col min="6" max="6" width="12.664062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CONCATENATE("21. melléklet ",[1]ALAPADATOK!A7," ",[1]ALAPADATOK!B7," ",[1]ALAPADATOK!C7," ",[1]ALAPADATOK!D7," ",[1]ALAPADATOK!E7," ",[1]ALAPADATOK!F7," ",[1]ALAPADATOK!G7," ",[1]ALAPADATOK!H7)</f>
        <v>21. melléklet a 14. / 2020. ( V.28.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13528550</v>
      </c>
      <c r="E9" s="33">
        <f>'[1]9.4.1. sz. mell EKIK'!C9+'[1]9.4.2. sz. mell EKIK'!C9</f>
        <v>13528550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>
        <v>20000</v>
      </c>
      <c r="E10" s="33">
        <f>'[1]9.4.1. sz. mell EKIK'!C10+'[1]9.4.2. sz. mell EKIK'!C10</f>
        <v>20000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11297400</v>
      </c>
      <c r="E11" s="33">
        <f>'[1]9.4.1. sz. mell EKIK'!C11+'[1]9.4.2. sz. mell EKIK'!C11</f>
        <v>11297400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5000</v>
      </c>
      <c r="E12" s="33">
        <f>'[1]9.4.1. sz. mell EKIK'!C12+'[1]9.4.2. sz. mell EKIK'!C12</f>
        <v>5000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'[1]9.4.1. sz. mell EKIK'!C13+'[1]9.4.2. sz. mell EKIK'!C13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/>
      <c r="E14" s="33">
        <f>'[1]9.4.1. sz. mell EKIK'!C14+'[1]9.4.2. sz. mell EKIK'!C14</f>
        <v>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1526150</v>
      </c>
      <c r="E15" s="33">
        <f>'[1]9.4.1. sz. mell EKIK'!C15+'[1]9.4.2. sz. mell EKIK'!C15</f>
        <v>1526150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680000</v>
      </c>
      <c r="E16" s="33">
        <f>'[1]9.4.1. sz. mell EKIK'!C16+'[1]9.4.2. sz. mell EKIK'!C16</f>
        <v>680000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'[1]9.4.1. sz. mell EKIK'!C17+'[1]9.4.2. sz. mell EKIK'!C17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'[1]9.4.1. sz. mell EKIK'!C18+'[1]9.4.2. sz. mell EKIK'!C18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'[1]9.4.1. sz. mell EKIK'!C19+'[1]9.4.2. sz. mell EKIK'!C19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'[1]9.4.1. sz. mell EKIK'!C20+'[1]9.4.2. sz. mell EKIK'!C20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11259187</v>
      </c>
      <c r="E21" s="33">
        <f>'[1]9.4.1. sz. mell EKIK'!C21+'[1]9.4.2. sz. mell EKIK'!C21</f>
        <v>11259187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'[1]9.4.1. sz. mell EKIK'!C22+'[1]9.4.2. sz. mell EKIK'!C22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'[1]9.4.1. sz. mell EKIK'!C23+'[1]9.4.2. sz. mell EKIK'!C23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39">
        <v>11259187</v>
      </c>
      <c r="E24" s="33">
        <f>'[1]9.4.1. sz. mell EKIK'!C24+'[1]9.4.2. sz. mell EKIK'!C24</f>
        <v>11259187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11259187</v>
      </c>
      <c r="E25" s="33">
        <f>'[1]9.4.1. sz. mell EKIK'!C25+'[1]9.4.2. sz. mell EKIK'!C25</f>
        <v>11259187</v>
      </c>
      <c r="F25" s="33">
        <f t="shared" si="0"/>
        <v>0</v>
      </c>
    </row>
    <row r="26" spans="1:6" s="42" customFormat="1" ht="12" customHeight="1" thickBot="1" x14ac:dyDescent="0.25">
      <c r="A26" s="46" t="s">
        <v>48</v>
      </c>
      <c r="B26" s="47" t="s">
        <v>49</v>
      </c>
      <c r="C26" s="48"/>
      <c r="E26" s="33">
        <f>'[1]9.4.1. sz. mell EKIK'!C26+'[1]9.4.2. sz. mell EKIK'!C26</f>
        <v>0</v>
      </c>
      <c r="F26" s="33">
        <f t="shared" si="0"/>
        <v>0</v>
      </c>
    </row>
    <row r="27" spans="1:6" s="42" customFormat="1" ht="12" customHeight="1" thickBot="1" x14ac:dyDescent="0.25">
      <c r="A27" s="46" t="s">
        <v>50</v>
      </c>
      <c r="B27" s="47" t="s">
        <v>51</v>
      </c>
      <c r="C27" s="31">
        <f>+C28+C29+C30</f>
        <v>0</v>
      </c>
      <c r="E27" s="33">
        <f>'[1]9.4.1. sz. mell EKIK'!C27+'[1]9.4.2. sz. mell EKIK'!C27</f>
        <v>0</v>
      </c>
      <c r="F27" s="33">
        <f t="shared" si="0"/>
        <v>0</v>
      </c>
    </row>
    <row r="28" spans="1:6" s="42" customFormat="1" ht="12" customHeight="1" x14ac:dyDescent="0.2">
      <c r="A28" s="49" t="s">
        <v>52</v>
      </c>
      <c r="B28" s="50" t="s">
        <v>53</v>
      </c>
      <c r="C28" s="51"/>
      <c r="E28" s="33">
        <f>'[1]9.4.1. sz. mell EKIK'!C28+'[1]9.4.2. sz. mell EKIK'!C28</f>
        <v>0</v>
      </c>
      <c r="F28" s="33">
        <f t="shared" si="0"/>
        <v>0</v>
      </c>
    </row>
    <row r="29" spans="1:6" s="42" customFormat="1" ht="12" customHeight="1" x14ac:dyDescent="0.2">
      <c r="A29" s="49" t="s">
        <v>54</v>
      </c>
      <c r="B29" s="50" t="s">
        <v>43</v>
      </c>
      <c r="C29" s="45"/>
      <c r="E29" s="33">
        <f>'[1]9.4.1. sz. mell EKIK'!C29+'[1]9.4.2. sz. mell EKIK'!C29</f>
        <v>0</v>
      </c>
      <c r="F29" s="33">
        <f t="shared" si="0"/>
        <v>0</v>
      </c>
    </row>
    <row r="30" spans="1:6" s="42" customFormat="1" ht="12" customHeight="1" x14ac:dyDescent="0.2">
      <c r="A30" s="49" t="s">
        <v>55</v>
      </c>
      <c r="B30" s="52" t="s">
        <v>56</v>
      </c>
      <c r="C30" s="45"/>
      <c r="E30" s="33">
        <f>'[1]9.4.1. sz. mell EKIK'!C30+'[1]9.4.2. sz. mell EKIK'!C30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3" t="s">
        <v>58</v>
      </c>
      <c r="C31" s="54"/>
      <c r="E31" s="33">
        <f>'[1]9.4.1. sz. mell EKIK'!C31+'[1]9.4.2. sz. mell EKIK'!C31</f>
        <v>0</v>
      </c>
      <c r="F31" s="33">
        <f t="shared" si="0"/>
        <v>0</v>
      </c>
    </row>
    <row r="32" spans="1:6" s="42" customFormat="1" ht="12" customHeight="1" thickBot="1" x14ac:dyDescent="0.25">
      <c r="A32" s="46" t="s">
        <v>59</v>
      </c>
      <c r="B32" s="47" t="s">
        <v>60</v>
      </c>
      <c r="C32" s="31">
        <f>+C33+C34+C35</f>
        <v>0</v>
      </c>
      <c r="E32" s="33">
        <f>'[1]9.4.1. sz. mell EKIK'!C32+'[1]9.4.2. sz. mell EKIK'!C32</f>
        <v>0</v>
      </c>
      <c r="F32" s="33">
        <f t="shared" si="0"/>
        <v>0</v>
      </c>
    </row>
    <row r="33" spans="1:6" s="42" customFormat="1" ht="12" customHeight="1" x14ac:dyDescent="0.2">
      <c r="A33" s="49" t="s">
        <v>61</v>
      </c>
      <c r="B33" s="50" t="s">
        <v>62</v>
      </c>
      <c r="C33" s="51"/>
      <c r="E33" s="33">
        <f>'[1]9.4.1. sz. mell EKIK'!C33+'[1]9.4.2. sz. mell EKIK'!C33</f>
        <v>0</v>
      </c>
      <c r="F33" s="33">
        <f t="shared" si="0"/>
        <v>0</v>
      </c>
    </row>
    <row r="34" spans="1:6" s="42" customFormat="1" ht="12" customHeight="1" x14ac:dyDescent="0.2">
      <c r="A34" s="49" t="s">
        <v>63</v>
      </c>
      <c r="B34" s="52" t="s">
        <v>64</v>
      </c>
      <c r="C34" s="41"/>
      <c r="E34" s="33">
        <f>'[1]9.4.1. sz. mell EKIK'!C34+'[1]9.4.2. sz. mell EKIK'!C34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3" t="s">
        <v>66</v>
      </c>
      <c r="C35" s="54"/>
      <c r="E35" s="33">
        <f>'[1]9.4.1. sz. mell EKIK'!C35+'[1]9.4.2. sz. mell EKIK'!C35</f>
        <v>0</v>
      </c>
      <c r="F35" s="33">
        <f t="shared" si="0"/>
        <v>0</v>
      </c>
    </row>
    <row r="36" spans="1:6" s="32" customFormat="1" ht="12" customHeight="1" thickBot="1" x14ac:dyDescent="0.25">
      <c r="A36" s="46" t="s">
        <v>67</v>
      </c>
      <c r="B36" s="47" t="s">
        <v>68</v>
      </c>
      <c r="C36" s="48"/>
      <c r="E36" s="33">
        <f>'[1]9.4.1. sz. mell EKIK'!C36+'[1]9.4.2. sz. mell EKIK'!C36</f>
        <v>0</v>
      </c>
      <c r="F36" s="33">
        <f t="shared" si="0"/>
        <v>0</v>
      </c>
    </row>
    <row r="37" spans="1:6" s="32" customFormat="1" ht="12" customHeight="1" thickBot="1" x14ac:dyDescent="0.25">
      <c r="A37" s="46" t="s">
        <v>69</v>
      </c>
      <c r="B37" s="47" t="s">
        <v>70</v>
      </c>
      <c r="C37" s="55"/>
      <c r="E37" s="33">
        <f>'[1]9.4.1. sz. mell EKIK'!C37+'[1]9.4.2. sz. mell EKIK'!C37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7" t="s">
        <v>72</v>
      </c>
      <c r="C38" s="56">
        <f>+C9+C21+C26+C27+C32+C36+C37</f>
        <v>24787737</v>
      </c>
      <c r="E38" s="33">
        <f>'[1]9.4.1. sz. mell EKIK'!C38+'[1]9.4.2. sz. mell EKIK'!C38</f>
        <v>24787737</v>
      </c>
      <c r="F38" s="33">
        <f t="shared" si="0"/>
        <v>0</v>
      </c>
    </row>
    <row r="39" spans="1:6" s="32" customFormat="1" ht="12" customHeight="1" thickBot="1" x14ac:dyDescent="0.25">
      <c r="A39" s="57" t="s">
        <v>73</v>
      </c>
      <c r="B39" s="47" t="s">
        <v>74</v>
      </c>
      <c r="C39" s="56">
        <f>+C40+C41+C42</f>
        <v>94399001</v>
      </c>
      <c r="E39" s="33">
        <f>'[1]9.4.1. sz. mell EKIK'!C39+'[1]9.4.2. sz. mell EKIK'!C39</f>
        <v>94399001</v>
      </c>
      <c r="F39" s="33">
        <f t="shared" si="0"/>
        <v>0</v>
      </c>
    </row>
    <row r="40" spans="1:6" s="32" customFormat="1" ht="12" customHeight="1" x14ac:dyDescent="0.2">
      <c r="A40" s="49" t="s">
        <v>75</v>
      </c>
      <c r="B40" s="50" t="s">
        <v>76</v>
      </c>
      <c r="C40" s="51">
        <v>490516</v>
      </c>
      <c r="E40" s="33">
        <f>'[1]9.4.1. sz. mell EKIK'!C40+'[1]9.4.2. sz. mell EKIK'!C40</f>
        <v>490516</v>
      </c>
      <c r="F40" s="33">
        <f t="shared" si="0"/>
        <v>0</v>
      </c>
    </row>
    <row r="41" spans="1:6" s="42" customFormat="1" ht="12" customHeight="1" x14ac:dyDescent="0.2">
      <c r="A41" s="49" t="s">
        <v>77</v>
      </c>
      <c r="B41" s="52" t="s">
        <v>78</v>
      </c>
      <c r="C41" s="41"/>
      <c r="E41" s="33">
        <f>'[1]9.4.1. sz. mell EKIK'!C41+'[1]9.4.2. sz. mell EKIK'!C41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3" t="s">
        <v>80</v>
      </c>
      <c r="C42" s="58">
        <f>93181485+727000</f>
        <v>93908485</v>
      </c>
      <c r="E42" s="33">
        <f>'[1]9.4.1. sz. mell EKIK'!C42+'[1]9.4.2. sz. mell EKIK'!C42</f>
        <v>93908485</v>
      </c>
      <c r="F42" s="33">
        <f t="shared" si="0"/>
        <v>0</v>
      </c>
    </row>
    <row r="43" spans="1:6" s="42" customFormat="1" ht="15" customHeight="1" thickBot="1" x14ac:dyDescent="0.25">
      <c r="A43" s="57" t="s">
        <v>81</v>
      </c>
      <c r="B43" s="59" t="s">
        <v>82</v>
      </c>
      <c r="C43" s="60">
        <f>+C38+C39</f>
        <v>119186738</v>
      </c>
      <c r="E43" s="33">
        <f>'[1]9.4.1. sz. mell EKIK'!C43+'[1]9.4.2. sz. mell EKIK'!C43</f>
        <v>119186738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'[1]9.4.1. sz. mell EKIK'!C44+'[1]9.4.2. sz. mell EKIK'!C44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'[1]9.4.1. sz. mell EKIK'!C45+'[1]9.4.2. sz. mell EKIK'!C45</f>
        <v>0</v>
      </c>
      <c r="F45" s="33">
        <f t="shared" si="0"/>
        <v>0</v>
      </c>
    </row>
    <row r="46" spans="1:6" s="69" customFormat="1" ht="12" customHeight="1" thickBot="1" x14ac:dyDescent="0.25">
      <c r="A46" s="67"/>
      <c r="B46" s="68" t="s">
        <v>83</v>
      </c>
      <c r="C46" s="60"/>
      <c r="E46" s="33">
        <f>'[1]9.4.1. sz. mell EKIK'!C46+'[1]9.4.2. sz. mell EKIK'!C46</f>
        <v>0</v>
      </c>
      <c r="F46" s="33">
        <f t="shared" si="0"/>
        <v>0</v>
      </c>
    </row>
    <row r="47" spans="1:6" ht="12" customHeight="1" thickBot="1" x14ac:dyDescent="0.25">
      <c r="A47" s="46" t="s">
        <v>14</v>
      </c>
      <c r="B47" s="47" t="s">
        <v>84</v>
      </c>
      <c r="C47" s="31">
        <f>SUM(C48:C52)</f>
        <v>115932583</v>
      </c>
      <c r="E47" s="33">
        <f>'[1]9.4.1. sz. mell EKIK'!C47+'[1]9.4.2. sz. mell EKIK'!C47</f>
        <v>115932583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1">
        <f>55350452-294482+294482</f>
        <v>55350452</v>
      </c>
      <c r="E48" s="33">
        <f>'[1]9.4.1. sz. mell EKIK'!C48+'[1]9.4.2. sz. mell EKIK'!C48</f>
        <v>55350452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9898597</v>
      </c>
      <c r="E49" s="33">
        <f>'[1]9.4.1. sz. mell EKIK'!C49+'[1]9.4.2. sz. mell EKIK'!C49</f>
        <v>9898597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50681034</v>
      </c>
      <c r="E50" s="33">
        <f>'[1]9.4.1. sz. mell EKIK'!C50+'[1]9.4.2. sz. mell EKIK'!C50</f>
        <v>50681034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'[1]9.4.1. sz. mell EKIK'!C51+'[1]9.4.2. sz. mell EKIK'!C51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>
        <v>2500</v>
      </c>
      <c r="E52" s="33">
        <f>'[1]9.4.1. sz. mell EKIK'!C52+'[1]9.4.2. sz. mell EKIK'!C52</f>
        <v>2500</v>
      </c>
      <c r="F52" s="33">
        <f t="shared" si="0"/>
        <v>0</v>
      </c>
    </row>
    <row r="53" spans="1:6" s="69" customFormat="1" ht="12" customHeight="1" thickBot="1" x14ac:dyDescent="0.25">
      <c r="A53" s="46" t="s">
        <v>38</v>
      </c>
      <c r="B53" s="47" t="s">
        <v>90</v>
      </c>
      <c r="C53" s="31">
        <f>SUM(C54:C56)</f>
        <v>3254155</v>
      </c>
      <c r="E53" s="33">
        <f>'[1]9.4.1. sz. mell EKIK'!C53+'[1]9.4.2. sz. mell EKIK'!C53</f>
        <v>3254155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70">
        <f>2527155+727000</f>
        <v>3254155</v>
      </c>
      <c r="E54" s="33">
        <f>'[1]9.4.1. sz. mell EKIK'!C54+'[1]9.4.2. sz. mell EKIK'!C54</f>
        <v>3254155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'[1]9.4.1. sz. mell EKIK'!C55+'[1]9.4.2. sz. mell EKIK'!C55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'[1]9.4.1. sz. mell EKIK'!C56+'[1]9.4.2. sz. mell EKIK'!C56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'[1]9.4.1. sz. mell EKIK'!C57+'[1]9.4.2. sz. mell EKIK'!C57</f>
        <v>0</v>
      </c>
      <c r="F57" s="33">
        <f t="shared" si="0"/>
        <v>0</v>
      </c>
    </row>
    <row r="58" spans="1:6" ht="13.5" thickBot="1" x14ac:dyDescent="0.25">
      <c r="A58" s="46" t="s">
        <v>48</v>
      </c>
      <c r="B58" s="47" t="s">
        <v>95</v>
      </c>
      <c r="C58" s="48"/>
      <c r="E58" s="33">
        <f>'[1]9.4.1. sz. mell EKIK'!C58+'[1]9.4.2. sz. mell EKIK'!C58</f>
        <v>0</v>
      </c>
      <c r="F58" s="33">
        <f t="shared" si="0"/>
        <v>0</v>
      </c>
    </row>
    <row r="59" spans="1:6" ht="15" customHeight="1" thickBot="1" x14ac:dyDescent="0.25">
      <c r="A59" s="46" t="s">
        <v>50</v>
      </c>
      <c r="B59" s="71" t="s">
        <v>96</v>
      </c>
      <c r="C59" s="72">
        <f>+C47+C53+C58</f>
        <v>119186738</v>
      </c>
      <c r="E59" s="33">
        <f>'[1]9.4.1. sz. mell EKIK'!C59+'[1]9.4.2. sz. mell EKIK'!C59</f>
        <v>119186738</v>
      </c>
      <c r="F59" s="33">
        <f t="shared" si="0"/>
        <v>0</v>
      </c>
    </row>
    <row r="60" spans="1:6" ht="14.25" customHeight="1" thickBot="1" x14ac:dyDescent="0.25">
      <c r="C60" s="74"/>
      <c r="E60" s="33">
        <f>'[1]9.4.1. sz. mell EKIK'!C60+'[1]9.4.2. sz. mell EKIK'!C60</f>
        <v>0</v>
      </c>
      <c r="F60" s="33">
        <f t="shared" si="0"/>
        <v>0</v>
      </c>
    </row>
    <row r="61" spans="1:6" x14ac:dyDescent="0.2">
      <c r="A61" s="75" t="s">
        <v>97</v>
      </c>
      <c r="B61" s="76"/>
      <c r="C61" s="77">
        <v>18.75</v>
      </c>
      <c r="E61" s="33">
        <f>'[1]9.4.1. sz. mell EKIK'!C61+'[1]9.4.2. sz. mell EKIK'!C61</f>
        <v>18.75</v>
      </c>
      <c r="F61" s="33">
        <f t="shared" si="0"/>
        <v>0</v>
      </c>
    </row>
    <row r="62" spans="1:6" ht="13.5" thickBot="1" x14ac:dyDescent="0.25">
      <c r="A62" s="78" t="s">
        <v>98</v>
      </c>
      <c r="B62" s="79"/>
      <c r="C62" s="80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2020-05-29T09:35:28Z</dcterms:created>
  <dcterms:modified xsi:type="dcterms:W3CDTF">2020-05-29T09:35:29Z</dcterms:modified>
</cp:coreProperties>
</file>