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18\20180222\2018. évi ktgvetés\"/>
    </mc:Choice>
  </mc:AlternateContent>
  <bookViews>
    <workbookView xWindow="0" yWindow="0" windowWidth="28800" windowHeight="12210" firstSheet="1" activeTab="4"/>
  </bookViews>
  <sheets>
    <sheet name="Eltér I és II vált" sheetId="25" state="hidden" r:id="rId1"/>
    <sheet name="1-Mérleg" sheetId="1" r:id="rId2"/>
    <sheet name="2-Bevételek" sheetId="2" r:id="rId3"/>
    <sheet name="2A-Normatíva" sheetId="16" r:id="rId4"/>
    <sheet name="3-Kiadások" sheetId="3" r:id="rId5"/>
    <sheet name="3A-kommunális" sheetId="4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18" r:id="rId13"/>
    <sheet name="8-EU" sheetId="43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'3B-fejlesztés-felújítás'!$A$1:$C$85</definedName>
    <definedName name="_xlnm._FilterDatabase" localSheetId="4" hidden="1">'3-Kiadások'!$A$1:$L$215</definedName>
    <definedName name="_xlnm._FilterDatabase" localSheetId="9" hidden="1">'4-létszámok'!$A$1:$C$11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8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tájékoztató'!$A$1:$D$20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'1-Mérleg'!$A$1:$N$22</definedName>
    <definedName name="_xlnm.Print_Area" localSheetId="20">'2. tájékoztató'!$A$1:$M$12</definedName>
    <definedName name="_xlnm.Print_Area" localSheetId="3">'2A-Normatíva'!$A$1:$I$78</definedName>
    <definedName name="_xlnm.Print_Area" localSheetId="2">'2-Bevételek'!$A$1:$O$129</definedName>
    <definedName name="_xlnm.Print_Area" localSheetId="5">'3A-kommunális'!$A$1:$F$60</definedName>
    <definedName name="_xlnm.Print_Area" localSheetId="6">'3B-fejlesztés-felújítás'!$A$1:$F$89</definedName>
    <definedName name="_xlnm.Print_Area" localSheetId="7">'3C-Céljellegű'!$A$1:$G$69</definedName>
    <definedName name="_xlnm.Print_Area" localSheetId="8">'3D-Környezetvéd Alap'!$A$1:$F$20</definedName>
    <definedName name="_xlnm.Print_Area" localSheetId="4">'3-Kiadások'!$A$1:$O$217</definedName>
    <definedName name="_xlnm.Print_Area" localSheetId="9">'4-létszámok'!$A$2:$I$20</definedName>
    <definedName name="_xlnm.Print_Area" localSheetId="10">'5-kötváll'!$A$1:$M$22</definedName>
    <definedName name="_xlnm.Print_Area" localSheetId="11">'6-közvetett támog'!$A$1:$M$11</definedName>
    <definedName name="_xlnm.Print_Area" localSheetId="12">'7-nem kötelező'!$A$1:$H$29</definedName>
    <definedName name="_xlnm.Print_Area" localSheetId="13">'8-EU'!$A$1:$O$14</definedName>
    <definedName name="_xlnm.Print_Area" localSheetId="14">'9-Mfüred'!$A$1:$L$27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'4-létszámok'!$A$1:$C$11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6" l="1"/>
  <c r="C59" i="6"/>
  <c r="C55" i="5"/>
  <c r="B55" i="5"/>
  <c r="C44" i="5"/>
  <c r="B44" i="5"/>
  <c r="D18" i="19"/>
  <c r="F18" i="19" s="1"/>
  <c r="D16" i="19"/>
  <c r="M11" i="45"/>
  <c r="M18" i="42"/>
  <c r="L18" i="42"/>
  <c r="K18" i="42"/>
  <c r="J18" i="42"/>
  <c r="I18" i="42"/>
  <c r="H18" i="42"/>
  <c r="G18" i="42"/>
  <c r="F18" i="42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sharedStrings.xml><?xml version="1.0" encoding="utf-8"?>
<sst xmlns="http://schemas.openxmlformats.org/spreadsheetml/2006/main" count="1413" uniqueCount="968">
  <si>
    <t>Sorsz.</t>
  </si>
  <si>
    <t>Bevételek</t>
  </si>
  <si>
    <t xml:space="preserve">2017. évi EREDETI előirányzat </t>
  </si>
  <si>
    <t xml:space="preserve">2017. évi MÓDOSÍTOTT előirányzat 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</si>
  <si>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</si>
  <si>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</si>
  <si>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</si>
  <si>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</si>
  <si>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</si>
  <si>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</si>
  <si>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</si>
  <si>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</si>
  <si>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</si>
  <si>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</si>
  <si>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</si>
  <si>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</si>
  <si>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</si>
  <si>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</si>
  <si>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</si>
  <si>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</si>
  <si>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</si>
  <si>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</si>
  <si>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</si>
  <si>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</si>
  <si>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</si>
  <si>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</si>
  <si>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</si>
  <si>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</si>
  <si>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</si>
  <si>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</si>
  <si>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</si>
  <si>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</si>
  <si>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</si>
  <si>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</si>
  <si>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</si>
  <si>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</si>
  <si>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</si>
  <si>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</si>
  <si>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Finanszírozási bevételek összesen (10+...+14)</t>
  </si>
  <si>
    <t>Bevételek összesen (8+15)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</si>
  <si>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</si>
  <si>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</si>
  <si>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</si>
  <si>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</si>
  <si>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</si>
  <si>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</si>
  <si>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</si>
  <si>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</si>
  <si>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 xml:space="preserve"> 2017. évi MÓDOSÍTOTT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</si>
  <si>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</si>
  <si>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</si>
  <si>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</si>
  <si>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</si>
  <si>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</si>
  <si>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</si>
  <si>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</si>
  <si>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</si>
  <si>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</si>
  <si>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</si>
  <si>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</si>
  <si>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</si>
  <si>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</si>
  <si>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</si>
  <si>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</si>
  <si>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</si>
  <si>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</si>
  <si>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</si>
  <si>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</si>
  <si>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</si>
  <si>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</si>
  <si>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</si>
  <si>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Egyéb működési támogatások</t>
  </si>
  <si>
    <t>OEP-támogatás</t>
  </si>
  <si>
    <t>Közfoglalkoztatás támogatása</t>
  </si>
  <si>
    <t>Mezőőri szolgálat működés támogatása</t>
  </si>
  <si>
    <t>Kistérségi koordinátor és pü.ügyintéző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</si>
  <si>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</si>
  <si>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</si>
  <si>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</si>
  <si>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</si>
  <si>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</si>
  <si>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Orvosi Mikrotérség (Kp-i Orvosi Ügyelet nyílászáró csere)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</si>
  <si>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</si>
  <si>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</si>
  <si>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</si>
  <si>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</si>
  <si>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</si>
  <si>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</si>
  <si>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</si>
  <si>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</si>
  <si>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</si>
  <si>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</si>
  <si>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</si>
  <si>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</si>
  <si>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</si>
  <si>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</si>
  <si>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</si>
  <si>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</si>
  <si>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</si>
  <si>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</si>
  <si>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</si>
  <si>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</si>
  <si>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</si>
  <si>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</si>
  <si>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</si>
  <si>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</si>
  <si>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</si>
  <si>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</si>
  <si>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</si>
  <si>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</si>
  <si>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</si>
  <si>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</si>
  <si>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</si>
  <si>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</si>
  <si>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</si>
  <si>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</si>
  <si>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</si>
  <si>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</si>
  <si>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</si>
  <si>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</si>
  <si>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 xml:space="preserve">2017. évi MÓDOSÍTOTT előirányzat            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</si>
  <si>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</si>
  <si>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</si>
  <si>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</si>
  <si>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</si>
  <si>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</si>
  <si>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</si>
  <si>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</si>
  <si>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</si>
  <si>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</si>
  <si>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</si>
  <si>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</si>
  <si>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</si>
  <si>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</si>
  <si>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</si>
  <si>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</si>
  <si>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</si>
  <si>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</si>
  <si>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</si>
  <si>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</si>
  <si>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</si>
  <si>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</si>
  <si>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</si>
  <si>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</si>
  <si>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</si>
  <si>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Városi Diáknap és Középiskolások Napja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</si>
  <si>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</si>
  <si>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</si>
  <si>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</si>
  <si>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</si>
  <si>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</si>
  <si>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</si>
  <si>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</si>
  <si>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</si>
  <si>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</si>
  <si>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</si>
  <si>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</si>
  <si>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</si>
  <si>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</si>
  <si>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</si>
  <si>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</si>
  <si>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Mikola Sándor középiskolai fizika verseny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</si>
  <si>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</si>
  <si>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</si>
  <si>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</si>
  <si>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</si>
  <si>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Hozzájárulás önkormányzatok szolidaritási alapjához</t>
  </si>
  <si>
    <t>Gyöngyös-Strand Kft. (pótbefizetés)</t>
  </si>
  <si>
    <t>Gyöngyös-Sportcsarnok Kft. (pótbefizetés)</t>
  </si>
  <si>
    <t>Önkormányzat beruházási feladai (3/B. melléklet)</t>
  </si>
  <si>
    <t>Laktanya ingatlancsere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</si>
  <si>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</si>
  <si>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</si>
  <si>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</si>
  <si>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</si>
  <si>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</si>
  <si>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</si>
  <si>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</si>
  <si>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</si>
  <si>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</si>
  <si>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</si>
  <si>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</si>
  <si>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Közmunkaprogram a téli programot követően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</si>
  <si>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</si>
  <si>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</si>
  <si>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</si>
  <si>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</si>
  <si>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</si>
  <si>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</si>
  <si>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</si>
  <si>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</si>
  <si>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</si>
  <si>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</si>
  <si>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</si>
  <si>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</si>
  <si>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</si>
  <si>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</si>
  <si>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</si>
  <si>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</si>
  <si>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</si>
  <si>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</si>
  <si>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</si>
  <si>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</si>
  <si>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</si>
  <si>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</si>
  <si>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</si>
  <si>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</si>
  <si>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</si>
  <si>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</si>
  <si>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</si>
  <si>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</si>
  <si>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</si>
  <si>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</si>
  <si>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</si>
  <si>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</si>
  <si>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</si>
  <si>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</si>
  <si>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</si>
  <si>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</si>
  <si>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</si>
  <si>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</si>
  <si>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 xml:space="preserve">2017. évi MÓDOSÍTOTT előirányzat                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</si>
  <si>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</si>
  <si>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</si>
  <si>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</si>
  <si>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</si>
  <si>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</si>
  <si>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Közvilágítási lámpa Hegyalja-Üdülő sor közötti úton (Jobbik)</t>
  </si>
  <si>
    <t>Közvilágítás kiépítése a Zöldhíd utcai gyeprácsos parkolónál (MSZP-DK)</t>
  </si>
  <si>
    <t>Közvilágítás fejlesztés 3.sz. választókörzetben (MSZP-DK)</t>
  </si>
  <si>
    <t>Közvilágítás fejlesztése Püspöki úti gyalogátkelőhelynél  (Jobbik)</t>
  </si>
  <si>
    <t>Karácsonyi dekoráció vásárlása a 10-es körzetbe (Jobbik)</t>
  </si>
  <si>
    <t>Karácsonyi dekoráció vásárlása a 9-es körzetbe (Jobbik)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</si>
  <si>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</si>
  <si>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</si>
  <si>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</si>
  <si>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</si>
  <si>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</si>
  <si>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</si>
  <si>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Egyéb önkormányzati felújítások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</si>
  <si>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</si>
  <si>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</si>
  <si>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</si>
  <si>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</si>
  <si>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</si>
  <si>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</si>
  <si>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</si>
  <si>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 xml:space="preserve">2017. évi EREDETI előirányzat              </t>
  </si>
  <si>
    <t xml:space="preserve">2017. évi MÓDOSÍTOTT előirányzat              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</si>
  <si>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</si>
  <si>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</si>
  <si>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</si>
  <si>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</si>
  <si>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</si>
  <si>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</si>
  <si>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</si>
  <si>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</si>
  <si>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</si>
  <si>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Sporttámogatási tartalék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</si>
  <si>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</si>
  <si>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</si>
  <si>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</si>
  <si>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</si>
  <si>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</si>
  <si>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</si>
  <si>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</si>
  <si>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</si>
  <si>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</si>
  <si>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</si>
  <si>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</si>
  <si>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</si>
  <si>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</si>
  <si>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</si>
  <si>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</si>
  <si>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</si>
  <si>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</si>
  <si>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</si>
  <si>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</si>
  <si>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</si>
  <si>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</si>
  <si>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</si>
  <si>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</si>
  <si>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</si>
  <si>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</si>
  <si>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</si>
  <si>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</si>
  <si>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</si>
  <si>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</si>
  <si>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</si>
  <si>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2017. évi MÓDOSÍTOTT előirányzat</t>
  </si>
  <si>
    <t>2017. évi EREDETI előirányzat</t>
  </si>
  <si>
    <t xml:space="preserve">2017. évi módosított előirányzat </t>
  </si>
  <si>
    <t>Tüzelőanyag támogatás</t>
  </si>
  <si>
    <t>Egyéb dologi kiadások</t>
  </si>
  <si>
    <t>ÖSSZESEN</t>
  </si>
  <si>
    <t xml:space="preserve">2017. évi EREDETI előirányzat      </t>
  </si>
  <si>
    <t xml:space="preserve">2017. évi MÓDOSÍTOTT előirányzat      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</si>
  <si>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</si>
  <si>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</si>
  <si>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</si>
  <si>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</si>
  <si>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</si>
  <si>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</si>
  <si>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</si>
  <si>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 xml:space="preserve">Kötelező tartalék </t>
  </si>
  <si>
    <t>NORMATÍV ÁLLAMI HOZZÁJÁRULÁS JOGCÍMEI ÉS ÖSSZEGE</t>
  </si>
  <si>
    <t>Ssz</t>
  </si>
  <si>
    <t>Jogszabályi hivatkozás</t>
  </si>
  <si>
    <t xml:space="preserve">2017. évi EREDETI előirányzat             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</si>
  <si>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</si>
  <si>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</si>
  <si>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</si>
  <si>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</si>
  <si>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</si>
  <si>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</si>
  <si>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</si>
  <si>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</si>
  <si>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</si>
  <si>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</si>
  <si>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</si>
  <si>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</si>
  <si>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</si>
  <si>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</si>
  <si>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</si>
  <si>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</si>
  <si>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</si>
  <si>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</si>
  <si>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</si>
  <si>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</si>
  <si>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</si>
  <si>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</si>
  <si>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</si>
  <si>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</si>
  <si>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</si>
  <si>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</si>
  <si>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</si>
  <si>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</si>
  <si>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</si>
  <si>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</si>
  <si>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</si>
  <si>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</si>
  <si>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</si>
  <si>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</si>
  <si>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</si>
  <si>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</si>
  <si>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</si>
  <si>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</si>
  <si>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</si>
  <si>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</si>
  <si>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</si>
  <si>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</si>
  <si>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</si>
  <si>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</si>
  <si>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</si>
  <si>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</si>
  <si>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</si>
  <si>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</si>
  <si>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</si>
  <si>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</si>
  <si>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</si>
  <si>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</si>
  <si>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</si>
  <si>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</si>
  <si>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</si>
  <si>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</si>
  <si>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</si>
  <si>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</si>
  <si>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</si>
  <si>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</si>
  <si>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</si>
  <si>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</si>
  <si>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</si>
  <si>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</si>
  <si>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</si>
  <si>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</si>
  <si>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</si>
  <si>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</si>
  <si>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</si>
  <si>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</si>
  <si>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</si>
  <si>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</si>
  <si>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</si>
  <si>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</si>
  <si>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</si>
  <si>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</si>
  <si>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</si>
  <si>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</si>
  <si>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</si>
  <si>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</si>
  <si>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</si>
  <si>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</si>
  <si>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</si>
  <si>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</si>
  <si>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</si>
  <si>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</si>
  <si>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</si>
  <si>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</si>
  <si>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</si>
  <si>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</si>
  <si>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</si>
  <si>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</si>
  <si>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</si>
  <si>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</si>
  <si>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</si>
  <si>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</si>
  <si>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</si>
  <si>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</si>
  <si>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</si>
  <si>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</si>
  <si>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</si>
  <si>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</si>
  <si>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</si>
  <si>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</si>
  <si>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</si>
  <si>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</si>
  <si>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</si>
  <si>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</si>
  <si>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</si>
  <si>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</si>
  <si>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</si>
  <si>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</si>
  <si>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</si>
  <si>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</si>
  <si>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</si>
  <si>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</si>
  <si>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</si>
  <si>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</si>
  <si>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</si>
  <si>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</si>
  <si>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</si>
  <si>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</si>
  <si>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</si>
  <si>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</si>
  <si>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</si>
  <si>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</si>
  <si>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</si>
  <si>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</si>
  <si>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</si>
  <si>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</si>
  <si>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</si>
  <si>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</si>
  <si>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</si>
  <si>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</si>
  <si>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</si>
  <si>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</si>
  <si>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</si>
  <si>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</si>
  <si>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</si>
  <si>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</si>
  <si>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</si>
  <si>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</si>
  <si>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</si>
  <si>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</si>
  <si>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</si>
  <si>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</si>
  <si>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</si>
  <si>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</si>
  <si>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</si>
  <si>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</si>
  <si>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</si>
  <si>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</si>
  <si>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</si>
  <si>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</si>
  <si>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</si>
  <si>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</si>
  <si>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</si>
  <si>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</si>
  <si>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</si>
  <si>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</si>
  <si>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</si>
  <si>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</si>
  <si>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</si>
  <si>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</si>
  <si>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</si>
  <si>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</si>
  <si>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</si>
  <si>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</si>
  <si>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</si>
  <si>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</si>
  <si>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</si>
  <si>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</si>
  <si>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</si>
  <si>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</si>
  <si>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</si>
  <si>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</si>
  <si>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</si>
  <si>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</si>
  <si>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</si>
  <si>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</si>
  <si>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</si>
  <si>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</si>
  <si>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</si>
  <si>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</si>
  <si>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</si>
  <si>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</si>
  <si>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</si>
  <si>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</si>
  <si>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</si>
  <si>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</si>
  <si>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</si>
  <si>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</si>
  <si>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</si>
  <si>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</si>
  <si>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</si>
  <si>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</si>
  <si>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</si>
  <si>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</si>
  <si>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</si>
  <si>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</si>
  <si>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</si>
  <si>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</si>
  <si>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</si>
  <si>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</si>
  <si>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</si>
  <si>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</si>
  <si>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</si>
  <si>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</si>
  <si>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</si>
  <si>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</si>
  <si>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</si>
  <si>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</si>
  <si>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</si>
  <si>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</si>
  <si>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</si>
  <si>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</si>
  <si>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</si>
  <si>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</si>
  <si>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</si>
  <si>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</si>
  <si>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</si>
  <si>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</si>
  <si>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</si>
  <si>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</si>
  <si>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</si>
  <si>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Működési </t>
  </si>
  <si>
    <t>Felhalm.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</si>
  <si>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</si>
  <si>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</si>
  <si>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</si>
  <si>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</si>
  <si>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</si>
  <si>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</si>
  <si>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</si>
  <si>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</si>
  <si>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</si>
  <si>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</si>
  <si>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</si>
  <si>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</si>
  <si>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</si>
  <si>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</si>
  <si>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</si>
  <si>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</si>
  <si>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</si>
  <si>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</si>
  <si>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</si>
  <si>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</si>
  <si>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</si>
  <si>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</si>
  <si>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</si>
  <si>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</si>
  <si>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</si>
  <si>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</si>
  <si>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</si>
  <si>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</si>
  <si>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</si>
  <si>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</si>
  <si>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</si>
  <si>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</si>
  <si>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</si>
  <si>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</si>
  <si>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</si>
  <si>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</si>
  <si>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</si>
  <si>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</si>
  <si>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</si>
  <si>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</si>
  <si>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</si>
  <si>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</si>
  <si>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</si>
  <si>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</si>
  <si>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</si>
  <si>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</si>
  <si>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</si>
  <si>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</si>
  <si>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</si>
  <si>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</si>
  <si>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</si>
  <si>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</si>
  <si>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</si>
  <si>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</si>
  <si>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</si>
  <si>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</si>
  <si>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</si>
  <si>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</si>
  <si>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</si>
  <si>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</si>
  <si>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</si>
  <si>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</si>
  <si>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</si>
  <si>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2017. évi eredeti előirányzat</t>
  </si>
  <si>
    <t>Tartalék</t>
  </si>
  <si>
    <t>Alapítói hozzájárulás Ny-hevesi Reg. Hulladékgazd. Önk. Társulásnak</t>
  </si>
  <si>
    <t>Vízhez szoktató program nagycsoportos óvodásoknak</t>
  </si>
  <si>
    <t xml:space="preserve">2017. évi EREDETI előirányzat   </t>
  </si>
  <si>
    <t xml:space="preserve">2017. évi EREDETI előirányzat        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</si>
  <si>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</si>
  <si>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</si>
  <si>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</si>
  <si>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</si>
  <si>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</si>
  <si>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</si>
  <si>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</si>
  <si>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</si>
  <si>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</si>
  <si>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</si>
  <si>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</si>
  <si>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</si>
  <si>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</si>
  <si>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</si>
  <si>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</si>
  <si>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</si>
  <si>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</si>
  <si>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</si>
  <si>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- ebből: egyéb működési célú átadások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</si>
  <si>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</si>
  <si>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</si>
  <si>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</si>
  <si>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</si>
  <si>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</si>
  <si>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Egyéb személyi juttatások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</si>
  <si>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</si>
  <si>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</si>
  <si>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</si>
  <si>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</si>
  <si>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</si>
  <si>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</si>
  <si>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</si>
  <si>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</si>
  <si>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</si>
  <si>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</si>
  <si>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</si>
  <si>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</si>
  <si>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</si>
  <si>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</si>
  <si>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</si>
  <si>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</si>
  <si>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</si>
  <si>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</si>
  <si>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</si>
  <si>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</si>
  <si>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</si>
  <si>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</si>
  <si>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</si>
  <si>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Város- és községgazdálkodással kapcsolatos egyéb feladatok (2017)</t>
  </si>
  <si>
    <t>Műszaki ellenőri feladatok (2017)</t>
  </si>
  <si>
    <t>Ingatlanrendezéssel és közbeszerzéssel kapcsolatos kiadások</t>
  </si>
  <si>
    <t>Településrendezési eszközök készítése (2017)</t>
  </si>
  <si>
    <t>Rágcsáló mentesítés</t>
  </si>
  <si>
    <t>Csapadékvíz elvezető rendszerek karbantartása GYÖNGYÖS (2017)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</si>
  <si>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</si>
  <si>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</si>
  <si>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</si>
  <si>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</si>
  <si>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Járulék</t>
  </si>
  <si>
    <t>Mindösszesen</t>
  </si>
  <si>
    <t>1.</t>
  </si>
  <si>
    <t>2.</t>
  </si>
  <si>
    <t>3.</t>
  </si>
  <si>
    <t>4.</t>
  </si>
  <si>
    <t>5.</t>
  </si>
  <si>
    <t>Adócímkézés működési célú</t>
  </si>
  <si>
    <t>Kulturális és közösségi terek infrastrukturális fejlesztése TOP-7.1.1-16-2016-00038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</si>
  <si>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</si>
  <si>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</si>
  <si>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</si>
  <si>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</si>
  <si>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</si>
  <si>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</si>
  <si>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</si>
  <si>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</si>
  <si>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</si>
  <si>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</si>
  <si>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</si>
  <si>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</si>
  <si>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</si>
  <si>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</si>
  <si>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</si>
  <si>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</si>
  <si>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</si>
  <si>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</si>
  <si>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</si>
  <si>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</si>
  <si>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</si>
  <si>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</si>
  <si>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</si>
  <si>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</si>
  <si>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</si>
  <si>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</si>
  <si>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</si>
  <si>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</si>
  <si>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</si>
  <si>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</si>
  <si>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</si>
  <si>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</si>
  <si>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</si>
  <si>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</si>
  <si>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</si>
  <si>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</si>
  <si>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</si>
  <si>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</si>
  <si>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</si>
  <si>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Szent István szobor áthelyezése (2017)</t>
  </si>
  <si>
    <t>Egyéb 2017. évi vízgazdálkodási feladatok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</si>
  <si>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</si>
  <si>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</si>
  <si>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</si>
  <si>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</si>
  <si>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</si>
  <si>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>EFOP-2.4.2-17 Lakhatási körülmények javítása program</t>
  </si>
  <si>
    <t>Egyéb 2017. évi céltartalékok</t>
  </si>
  <si>
    <t>WIFI karbantartás és a kapcsolódó internet előfizetés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</si>
  <si>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</si>
  <si>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</si>
  <si>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</si>
  <si>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</si>
  <si>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</si>
  <si>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</si>
  <si>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</si>
  <si>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</si>
  <si>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</si>
  <si>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</si>
  <si>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</si>
  <si>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</si>
  <si>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</si>
  <si>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</si>
  <si>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</si>
  <si>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H2020 Fejlesztési Támogatás Projektek kialakítása</t>
  </si>
  <si>
    <t>Bevétel összesen</t>
  </si>
  <si>
    <t>VP-4-8.5.2-17  Erdei ökoszisztémák térítésmentesen nyújtott közjóléti funkcióinak fejlesztése</t>
  </si>
  <si>
    <t>Ifjúsági Garancia GINOP-5.2.1-14-2015-00001 proramhoz önerő a GYÖNGYÖK-nek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</si>
  <si>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</si>
  <si>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</si>
  <si>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</si>
  <si>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</si>
  <si>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</si>
  <si>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</si>
  <si>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</si>
  <si>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</si>
  <si>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</si>
  <si>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Helyi közösségi közlekedés </t>
  </si>
  <si>
    <t>Kálváriaparti Általános Iskola tornaterem felújítás önerő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</si>
  <si>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</si>
  <si>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</si>
  <si>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</si>
  <si>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</si>
  <si>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</si>
  <si>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Egyéb működési 2017. évi feladatok</t>
  </si>
  <si>
    <t>PROJEKT megnevezése</t>
  </si>
  <si>
    <t>EU támogatás</t>
  </si>
  <si>
    <t>Egyéb bevételek és önerő</t>
  </si>
  <si>
    <t>EURÓPAI UNIÓS TÁMOGATÁSSAL MEGVALÓSULÓ PROGRAMOK 2018.</t>
  </si>
  <si>
    <t>TOP-7.1.1-16-HE1 -2016-00038 Kulturális és közösségi terek infrastrukturális fejlesztése</t>
  </si>
  <si>
    <t>2017. évi módosított előirányzat</t>
  </si>
  <si>
    <t>2018. évi eredeti előirányzat</t>
  </si>
  <si>
    <t>Fejlesztő foglalkoztatás támogatása</t>
  </si>
  <si>
    <t>Külföldi kiküldetés, kiadványok, rendezvények dologi kiadásai</t>
  </si>
  <si>
    <t>Biztosítási díj és felelősségbiztosítási önrész</t>
  </si>
  <si>
    <t>Ingatlanért életjáradék program</t>
  </si>
  <si>
    <t>Egyéb 2017. évi működési támogatások</t>
  </si>
  <si>
    <t>Egyéb 2017. évi állami támogatások</t>
  </si>
  <si>
    <t>AZ ÖNKORMÁNYZAT TÖBB ÉVRE VÁLLALT KÖTELEZETTSÉGEI ÉVENKÉNTI BONTÁSBAN 2018</t>
  </si>
  <si>
    <t>Lakáscélú beruházási kiadások (vásárlás, bontás)</t>
  </si>
  <si>
    <t>Intézményfelújítási keret</t>
  </si>
  <si>
    <t>Intézmények karbantartása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</si>
  <si>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</si>
  <si>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</si>
  <si>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</si>
  <si>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</si>
  <si>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</si>
  <si>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</si>
  <si>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</si>
  <si>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</si>
  <si>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</si>
  <si>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</si>
  <si>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</si>
  <si>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</si>
  <si>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</si>
  <si>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</si>
  <si>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</si>
  <si>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</si>
  <si>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</si>
  <si>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</si>
  <si>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</si>
  <si>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Egyéb 2017. évi felhalmozási célú támogatások</t>
  </si>
  <si>
    <t>KEHOP-2.2.2-15-2016-00091 Gyöngyös és térsége szennyvízelvezetésének és tisztításának fejlesztése önerő</t>
  </si>
  <si>
    <t>Felhalmozási maradvány igénybevétele kötelezettséggel terhelt</t>
  </si>
  <si>
    <t>Sportcélú támogatások (IISB keret)</t>
  </si>
  <si>
    <t>Kulturális célú támogatások (OKB keret)</t>
  </si>
  <si>
    <t xml:space="preserve">Nevelési, oktatási célú támogatások (OKB keret) </t>
  </si>
  <si>
    <t>Dologi kiadás (2017. évi m.)</t>
  </si>
  <si>
    <t>Út karbantartás,  kátyúzás, táblázás, festés MÁTRAFÜRED</t>
  </si>
  <si>
    <t>Gyepmesteri feladatok (2017)</t>
  </si>
  <si>
    <t>- Közterület takarítás, locsolás, síkosságmentesítés</t>
  </si>
  <si>
    <t>Önkormányzati hozzájárulás Ny-Hevesi Reg. Hull.gazd. Önk. Társulásnak</t>
  </si>
  <si>
    <t>Lignit utca építése</t>
  </si>
  <si>
    <t>Kőkút utcai buszmegálló átépítése</t>
  </si>
  <si>
    <t>Köt. terh. maradvány - működési (projektek nélkül)</t>
  </si>
  <si>
    <t>Köt. terh. maradvány - felhalmozási (projektek nélkül)</t>
  </si>
  <si>
    <t>ASP rendszer bevezetése KÖFOP-1.2.1-VEKOP-16</t>
  </si>
  <si>
    <t>Önkormányzat működtetés dologi kiadásai</t>
  </si>
  <si>
    <t>GZR-T-Ö-2016-0059 Elektromos töltőállomás</t>
  </si>
  <si>
    <t>CHF 265,24 (MNB árfolyam 2017.12.31.)</t>
  </si>
  <si>
    <t>2018. évi nyitó állomány devizában</t>
  </si>
  <si>
    <t>3.269.300 CHF</t>
  </si>
  <si>
    <t>Közlekedésfejlesztési koncepció elkészítése (2017)</t>
  </si>
  <si>
    <t>Térfigyelő kamerák a 3.sz választókörzetbe (MSZP-DK) 2017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</si>
  <si>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</si>
  <si>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</si>
  <si>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</si>
  <si>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Városmarketing stratégia megvalósítása (2017)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</si>
  <si>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</si>
  <si>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</si>
  <si>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</si>
  <si>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</si>
  <si>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</si>
  <si>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</si>
  <si>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</si>
  <si>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</si>
  <si>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Vak Bottyán János Díjugrató verseny</t>
  </si>
  <si>
    <t>Gyöngyösi Diákolimpia</t>
  </si>
  <si>
    <t>Merjünk Sérülten Mozogni Egyesület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</si>
  <si>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</si>
  <si>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</si>
  <si>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</si>
  <si>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</si>
  <si>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</si>
  <si>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</si>
  <si>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</si>
  <si>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</si>
  <si>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</si>
  <si>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</si>
  <si>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</si>
  <si>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</si>
  <si>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</si>
  <si>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</si>
  <si>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</si>
  <si>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</si>
  <si>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</si>
  <si>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</si>
  <si>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</si>
  <si>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</si>
  <si>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</si>
  <si>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</si>
  <si>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</si>
  <si>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</si>
  <si>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</si>
  <si>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</si>
  <si>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</si>
  <si>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</si>
  <si>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</si>
  <si>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</si>
  <si>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</si>
  <si>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</si>
  <si>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</si>
  <si>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</si>
  <si>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</si>
  <si>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</si>
  <si>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</si>
  <si>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</si>
  <si>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Csapadékvíz elvezető rendszer felújítás Bajcsy-Zs. Krt - Platán u. - Hunyadi u. - Béke tér (2017</t>
  </si>
  <si>
    <t>AZ ÖNKORMÁNYZAT 2018. ÉVI HITELFELVÉTELI LEHETŐSÉGE</t>
  </si>
  <si>
    <t>Hitel- és kölcsöntörlesztés</t>
  </si>
  <si>
    <t>Megelőlegezés visszafizetése</t>
  </si>
  <si>
    <t>6.</t>
  </si>
  <si>
    <t>Fejlesztési hitel közvilágítás átalakítására</t>
  </si>
  <si>
    <t>EU támogatás 2017</t>
  </si>
  <si>
    <t>EU támogatás 2018</t>
  </si>
  <si>
    <t>Kötelező feladatot ellátó intézmények fejlesztése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</si>
  <si>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</si>
  <si>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</si>
  <si>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</si>
  <si>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</si>
  <si>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</si>
  <si>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</si>
  <si>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</si>
  <si>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 - Ebből 2017. évről áthozat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</si>
  <si>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</si>
  <si>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</si>
  <si>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</si>
  <si>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NHSZ tőkeemelés</t>
  </si>
  <si>
    <t>Adócímkézés fejlesztési célú (Ipari Parkba vezető út járda, Ipar u. buszváró felújítás)</t>
  </si>
  <si>
    <t>Gyöngyösi Rendőrkapitányság</t>
  </si>
  <si>
    <t>Fecske úti óvoda tervezési feladatok (2017) (343/2017. (IX.26.) önk.hat.)</t>
  </si>
  <si>
    <t>Epreskert Úti Tagóvoda felújítás IV. ütem</t>
  </si>
  <si>
    <t>GZR-T-Ö-2016-0059 Elektromos töltőállomás támogatás visszafizetése</t>
  </si>
  <si>
    <t>EFOP-1.1.1-15 Megváltozott munkaképességű dolgozók foglalkoztatásának támogatása</t>
  </si>
  <si>
    <t>Tetőfelújítás a gyepmesteri telepen</t>
  </si>
  <si>
    <t>Országgyűlési képviselő választás támogatása</t>
  </si>
  <si>
    <t>TOP-1.4.1-16-HE1 a gyöngyösi Jeruzsálem Úti Bölcsőde és Óvoda fejlesztése</t>
  </si>
  <si>
    <t>TOP-4.3.1-15-HE1 A gyöngyösi észak-nyugati városrész rehabilitációja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</si>
  <si>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</si>
  <si>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</si>
  <si>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</si>
  <si>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</si>
  <si>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</si>
  <si>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</si>
  <si>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</si>
  <si>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</si>
  <si>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</si>
  <si>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</si>
  <si>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>Vis maior támogatás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</si>
  <si>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</si>
  <si>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</si>
  <si>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</si>
  <si>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</si>
  <si>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</si>
  <si>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Egyéb támogatások (3/C mell. 5.)</t>
  </si>
  <si>
    <t>Alapítványi támogatások (3/C.mell. 6.)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</si>
  <si>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</si>
  <si>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</si>
  <si>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</si>
  <si>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</si>
  <si>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</si>
  <si>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</si>
  <si>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</si>
  <si>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</si>
  <si>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</si>
  <si>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</si>
  <si>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</si>
  <si>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</si>
  <si>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</si>
  <si>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</si>
  <si>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</si>
  <si>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</si>
  <si>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Többcélú Társulás önkormányzati hozzájárulási többlet</t>
  </si>
  <si>
    <t>Bölcsődék és óvodák sporttevékenységének támogatása</t>
  </si>
  <si>
    <t>Kiadások összesen (11+17)</t>
  </si>
  <si>
    <t>Önkormányzati rendezvények személyi jellegű kiadásai GYÖNGYÖK-től</t>
  </si>
  <si>
    <t>Önkormányzati kitüntetések személyi jellegű kiadásai GYÖNGYÖK-től</t>
  </si>
  <si>
    <t>Önkormányzati rendezvények személyi jell. kiadások járulékai GYÖNGYÖK-től</t>
  </si>
  <si>
    <t>Önkormányzati kitüntetések személyi jell. kiadások járulékai GYÖNGYÖK-től</t>
  </si>
  <si>
    <t>Önkormányzati rendezvények dologi kiadásai GYÖNGYÖK-től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</si>
  <si>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</si>
  <si>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</si>
  <si>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</si>
  <si>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</si>
  <si>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</si>
  <si>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</si>
  <si>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</si>
  <si>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Egyéb személyi juttatások járulékai</t>
  </si>
  <si>
    <t>Fejlesztési céltartalék (hitelfelvétel)</t>
  </si>
  <si>
    <t>Olvasópark kialakítása a 10-es körzetben (Jobbik) 2017</t>
  </si>
  <si>
    <t>Út- és járdafelújítási keret</t>
  </si>
  <si>
    <t>Gyöngyös-Mátra Turisztikai Desztináció támogatása</t>
  </si>
  <si>
    <t>Mátrai turista jelzések karbantartása (Kékes Turista Egyesület)</t>
  </si>
  <si>
    <t xml:space="preserve">Közfoglalkoztatottak létszám-előirányzata </t>
  </si>
  <si>
    <t>Készfizető kezességvállalások</t>
  </si>
  <si>
    <t>Készfizető kezességvállalások összesen</t>
  </si>
  <si>
    <t>KÖTELEZETTSÉGVÁLLALÁSOK MINDÖSSZESEN *</t>
  </si>
  <si>
    <t>* A mindösszesen sor nem tartalmatzza akészfizető kezességvállalások értékét.</t>
  </si>
  <si>
    <t>Helyi támogatás vissza nem térítendő része</t>
  </si>
  <si>
    <t>helyi támogatás</t>
  </si>
  <si>
    <t>Egyéb 2017. évi közművelődési feladatok</t>
  </si>
  <si>
    <t>Egyéb 2017. évi alapítványi támogatások</t>
  </si>
  <si>
    <t>a) Zöldterületek védelme</t>
  </si>
  <si>
    <t>b) Vizek védelme, szennyvízelvezetés</t>
  </si>
  <si>
    <t>c) Környezetvédelmi oktatás</t>
  </si>
  <si>
    <t>d) Egyéb környezetvédelmet segítő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</si>
</sst>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.0"/>
    <numFmt numFmtId="165" formatCode="#,##0.0"/>
    <numFmt numFmtId="166" formatCode="#,##0.000"/>
  </numFmts>
  <fonts count="6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7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11" fillId="0" borderId="0">
      <alignment vertical="center"/>
    </xf>
    <xf numFmtId="3" fontId="11" fillId="0" borderId="0">
      <alignment vertical="center"/>
    </xf>
    <xf numFmtId="3" fontId="11" fillId="0" borderId="0">
      <alignment vertical="center"/>
    </xf>
    <xf numFmtId="0" fontId="2" fillId="0" borderId="0"/>
    <xf numFmtId="0" fontId="16" fillId="0" borderId="0"/>
    <xf numFmtId="3" fontId="11" fillId="0" borderId="0">
      <alignment vertical="center"/>
    </xf>
    <xf numFmtId="0" fontId="11" fillId="0" borderId="0">
      <alignment vertical="center"/>
    </xf>
    <xf numFmtId="3" fontId="11" fillId="0" borderId="0">
      <alignment vertical="center"/>
    </xf>
    <xf numFmtId="0" fontId="11" fillId="0" borderId="0">
      <alignment vertical="center"/>
    </xf>
    <xf numFmtId="0" fontId="26" fillId="0" borderId="0"/>
    <xf numFmtId="3" fontId="11" fillId="0" borderId="0">
      <alignment vertical="center"/>
    </xf>
    <xf numFmtId="3" fontId="11" fillId="0" borderId="0">
      <alignment vertical="center"/>
    </xf>
    <xf numFmtId="0" fontId="20" fillId="0" borderId="0"/>
    <xf numFmtId="3" fontId="11" fillId="0" borderId="0">
      <alignment vertical="center"/>
    </xf>
    <xf numFmtId="0" fontId="16" fillId="0" borderId="0"/>
    <xf numFmtId="43" fontId="2" fillId="0" borderId="0" applyFont="0" applyFill="0" applyBorder="0" applyAlignment="0" applyProtection="0"/>
    <xf numFmtId="0" fontId="26" fillId="0" borderId="0"/>
    <xf numFmtId="3" fontId="41" fillId="0" borderId="0">
      <alignment vertical="center"/>
    </xf>
  </cellStyleXfs>
  <cellXfs count="166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3" fontId="3" fillId="0" borderId="9" xfId="1" applyNumberFormat="1" applyFont="1" applyFill="1" applyBorder="1" applyAlignment="1">
      <alignment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3" fontId="2" fillId="0" borderId="0" xfId="3" applyNumberFormat="1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3" applyNumberFormat="1" applyFont="1" applyFill="1" applyBorder="1" applyAlignment="1">
      <alignment vertical="center" wrapText="1"/>
    </xf>
    <xf numFmtId="3" fontId="2" fillId="0" borderId="10" xfId="3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2" xfId="3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3" fontId="3" fillId="0" borderId="32" xfId="2" applyNumberFormat="1" applyFont="1" applyFill="1" applyBorder="1" applyAlignment="1">
      <alignment vertical="center" wrapText="1"/>
    </xf>
    <xf numFmtId="3" fontId="3" fillId="0" borderId="10" xfId="3" applyNumberFormat="1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40" xfId="2" applyFont="1" applyFill="1" applyBorder="1" applyAlignment="1">
      <alignment vertical="center"/>
    </xf>
    <xf numFmtId="0" fontId="6" fillId="0" borderId="9" xfId="2" quotePrefix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 wrapText="1"/>
    </xf>
    <xf numFmtId="3" fontId="2" fillId="0" borderId="8" xfId="3" applyNumberFormat="1" applyFont="1" applyFill="1" applyBorder="1" applyAlignment="1">
      <alignment vertical="center" wrapText="1"/>
    </xf>
    <xf numFmtId="3" fontId="2" fillId="0" borderId="19" xfId="3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3" fontId="3" fillId="0" borderId="19" xfId="3" applyNumberFormat="1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 wrapText="1"/>
    </xf>
    <xf numFmtId="3" fontId="6" fillId="0" borderId="9" xfId="3" applyNumberFormat="1" applyFont="1" applyFill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3" fillId="3" borderId="44" xfId="2" applyFont="1" applyFill="1" applyBorder="1" applyAlignment="1">
      <alignment horizontal="left" vertical="center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vertical="center"/>
    </xf>
    <xf numFmtId="0" fontId="2" fillId="0" borderId="34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/>
    </xf>
    <xf numFmtId="0" fontId="2" fillId="3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2" fillId="0" borderId="8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2" fillId="0" borderId="40" xfId="3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3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3" fontId="2" fillId="0" borderId="43" xfId="3" applyNumberFormat="1" applyFont="1" applyFill="1" applyBorder="1" applyAlignment="1">
      <alignment vertical="center" wrapText="1"/>
    </xf>
    <xf numFmtId="3" fontId="2" fillId="0" borderId="15" xfId="3" applyNumberFormat="1" applyFont="1" applyFill="1" applyBorder="1" applyAlignment="1">
      <alignment vertical="center" wrapText="1"/>
    </xf>
    <xf numFmtId="0" fontId="2" fillId="0" borderId="9" xfId="3" applyFont="1" applyFill="1" applyBorder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3" fontId="3" fillId="0" borderId="53" xfId="2" applyNumberFormat="1" applyFont="1" applyFill="1" applyBorder="1" applyAlignment="1">
      <alignment horizontal="right" vertical="center" wrapText="1"/>
    </xf>
    <xf numFmtId="3" fontId="3" fillId="0" borderId="54" xfId="2" applyNumberFormat="1" applyFont="1" applyFill="1" applyBorder="1" applyAlignment="1">
      <alignment horizontal="right" vertical="center" wrapText="1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59" xfId="2" applyFont="1" applyFill="1" applyBorder="1" applyAlignment="1">
      <alignment horizontal="left" vertical="center"/>
    </xf>
    <xf numFmtId="0" fontId="3" fillId="0" borderId="34" xfId="2" applyFont="1" applyFill="1" applyBorder="1" applyAlignment="1">
      <alignment horizontal="left" vertical="center" wrapText="1"/>
    </xf>
    <xf numFmtId="3" fontId="3" fillId="0" borderId="61" xfId="3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5" fillId="0" borderId="69" xfId="2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2" fillId="0" borderId="0" xfId="3" applyFont="1" applyFill="1" applyAlignment="1">
      <alignment vertical="center" wrapText="1"/>
    </xf>
    <xf numFmtId="0" fontId="2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3" fontId="2" fillId="0" borderId="0" xfId="3" applyNumberFormat="1" applyFont="1" applyFill="1" applyAlignment="1">
      <alignment vertical="center"/>
    </xf>
    <xf numFmtId="0" fontId="2" fillId="0" borderId="0" xfId="3" applyFont="1" applyFill="1" applyAlignment="1">
      <alignment vertical="center"/>
    </xf>
    <xf numFmtId="3" fontId="5" fillId="2" borderId="9" xfId="3" applyNumberFormat="1" applyFont="1" applyFill="1" applyBorder="1" applyAlignment="1">
      <alignment horizontal="center" vertical="center" wrapText="1"/>
    </xf>
    <xf numFmtId="3" fontId="3" fillId="0" borderId="0" xfId="3" applyNumberFormat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Fill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 wrapText="1"/>
    </xf>
    <xf numFmtId="3" fontId="8" fillId="0" borderId="19" xfId="3" applyNumberFormat="1" applyFont="1" applyFill="1" applyBorder="1" applyAlignment="1">
      <alignment vertical="center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Fill="1" applyBorder="1" applyAlignment="1">
      <alignment vertical="center"/>
    </xf>
    <xf numFmtId="0" fontId="2" fillId="0" borderId="43" xfId="3" applyFont="1" applyFill="1" applyBorder="1" applyAlignment="1">
      <alignment vertical="center" wrapText="1"/>
    </xf>
    <xf numFmtId="3" fontId="9" fillId="0" borderId="19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9" xfId="3" applyNumberFormat="1" applyFont="1" applyFill="1" applyBorder="1" applyAlignment="1">
      <alignment vertical="center"/>
    </xf>
    <xf numFmtId="3" fontId="5" fillId="0" borderId="10" xfId="3" applyNumberFormat="1" applyFont="1" applyFill="1" applyBorder="1" applyAlignment="1">
      <alignment vertical="center"/>
    </xf>
    <xf numFmtId="3" fontId="8" fillId="0" borderId="9" xfId="3" applyNumberFormat="1" applyFont="1" applyFill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 wrapText="1"/>
    </xf>
    <xf numFmtId="3" fontId="9" fillId="0" borderId="15" xfId="3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8" xfId="3" applyNumberFormat="1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9" xfId="3" applyNumberFormat="1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3" xfId="3" quotePrefix="1" applyFont="1" applyFill="1" applyBorder="1" applyAlignment="1">
      <alignment vertical="center" wrapText="1"/>
    </xf>
    <xf numFmtId="0" fontId="3" fillId="3" borderId="73" xfId="3" applyFont="1" applyFill="1" applyBorder="1" applyAlignment="1">
      <alignment horizontal="left" vertical="center"/>
    </xf>
    <xf numFmtId="0" fontId="2" fillId="3" borderId="53" xfId="3" applyFont="1" applyFill="1" applyBorder="1" applyAlignment="1">
      <alignment horizontal="center" vertical="center"/>
    </xf>
    <xf numFmtId="0" fontId="2" fillId="0" borderId="53" xfId="3" applyFont="1" applyFill="1" applyBorder="1" applyAlignment="1">
      <alignment vertical="center"/>
    </xf>
    <xf numFmtId="0" fontId="2" fillId="0" borderId="53" xfId="3" applyFont="1" applyFill="1" applyBorder="1" applyAlignment="1">
      <alignment vertical="center" wrapText="1"/>
    </xf>
    <xf numFmtId="3" fontId="5" fillId="0" borderId="54" xfId="3" applyNumberFormat="1" applyFont="1" applyFill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/>
    </xf>
    <xf numFmtId="0" fontId="6" fillId="0" borderId="9" xfId="3" applyFont="1" applyFill="1" applyBorder="1" applyAlignment="1">
      <alignment vertical="center"/>
    </xf>
    <xf numFmtId="0" fontId="6" fillId="0" borderId="43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9" xfId="3" applyFont="1" applyFill="1" applyBorder="1" applyAlignment="1">
      <alignment vertical="center" wrapText="1"/>
    </xf>
    <xf numFmtId="0" fontId="6" fillId="0" borderId="16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6" fillId="0" borderId="20" xfId="3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3" fontId="8" fillId="0" borderId="10" xfId="5" applyNumberFormat="1" applyFont="1" applyFill="1" applyBorder="1" applyAlignment="1">
      <alignment vertical="center"/>
    </xf>
    <xf numFmtId="0" fontId="2" fillId="0" borderId="45" xfId="3" applyFont="1" applyFill="1" applyBorder="1" applyAlignment="1">
      <alignment vertical="center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4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Fill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3" fontId="3" fillId="0" borderId="0" xfId="3" applyNumberFormat="1" applyFont="1" applyFill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2" fillId="0" borderId="55" xfId="4" applyFont="1" applyFill="1" applyBorder="1" applyAlignment="1">
      <alignment horizontal="right" vertical="center"/>
    </xf>
    <xf numFmtId="165" fontId="12" fillId="0" borderId="55" xfId="4" applyNumberFormat="1" applyFont="1" applyFill="1" applyBorder="1" applyAlignment="1">
      <alignment horizontal="right" vertical="center"/>
    </xf>
    <xf numFmtId="3" fontId="13" fillId="0" borderId="0" xfId="4" applyFont="1" applyBorder="1">
      <alignment vertical="center"/>
    </xf>
    <xf numFmtId="3" fontId="13" fillId="0" borderId="0" xfId="4" applyFont="1">
      <alignment vertical="center"/>
    </xf>
    <xf numFmtId="3" fontId="14" fillId="0" borderId="0" xfId="4" applyFont="1">
      <alignment vertical="center"/>
    </xf>
    <xf numFmtId="3" fontId="13" fillId="0" borderId="10" xfId="5" applyFont="1" applyFill="1" applyBorder="1" applyAlignment="1">
      <alignment vertical="center"/>
    </xf>
    <xf numFmtId="3" fontId="13" fillId="0" borderId="19" xfId="5" applyFont="1" applyFill="1" applyBorder="1" applyAlignment="1">
      <alignment vertical="center"/>
    </xf>
    <xf numFmtId="3" fontId="12" fillId="0" borderId="61" xfId="5" applyFont="1" applyFill="1" applyBorder="1" applyAlignment="1">
      <alignment vertical="center"/>
    </xf>
    <xf numFmtId="3" fontId="12" fillId="0" borderId="61" xfId="5" applyNumberFormat="1" applyFont="1" applyFill="1" applyBorder="1">
      <alignment vertical="center"/>
    </xf>
    <xf numFmtId="3" fontId="12" fillId="0" borderId="0" xfId="4" applyFont="1">
      <alignment vertical="center"/>
    </xf>
    <xf numFmtId="3" fontId="13" fillId="0" borderId="12" xfId="5" applyFont="1" applyFill="1" applyBorder="1" applyAlignment="1">
      <alignment horizontal="left" vertical="center" wrapText="1"/>
    </xf>
    <xf numFmtId="3" fontId="13" fillId="0" borderId="7" xfId="5" applyFont="1" applyFill="1" applyBorder="1" applyAlignment="1">
      <alignment horizontal="left" vertical="center" wrapText="1"/>
    </xf>
    <xf numFmtId="3" fontId="13" fillId="0" borderId="0" xfId="4" applyFont="1" applyFill="1">
      <alignment vertical="center"/>
    </xf>
    <xf numFmtId="3" fontId="13" fillId="0" borderId="12" xfId="5" applyFont="1" applyFill="1" applyBorder="1" applyAlignment="1">
      <alignment vertical="center" wrapText="1"/>
    </xf>
    <xf numFmtId="3" fontId="14" fillId="0" borderId="0" xfId="4" applyFont="1" applyFill="1">
      <alignment vertical="center"/>
    </xf>
    <xf numFmtId="3" fontId="13" fillId="0" borderId="8" xfId="5" applyFont="1" applyFill="1" applyBorder="1" applyAlignment="1">
      <alignment vertical="center"/>
    </xf>
    <xf numFmtId="3" fontId="13" fillId="0" borderId="9" xfId="5" applyFont="1" applyFill="1" applyBorder="1" applyAlignment="1">
      <alignment vertical="center"/>
    </xf>
    <xf numFmtId="3" fontId="12" fillId="0" borderId="50" xfId="5" applyFont="1" applyFill="1" applyBorder="1" applyAlignment="1">
      <alignment vertical="center"/>
    </xf>
    <xf numFmtId="3" fontId="12" fillId="0" borderId="50" xfId="5" applyNumberFormat="1" applyFont="1" applyFill="1" applyBorder="1" applyAlignment="1">
      <alignment horizontal="right" vertical="center"/>
    </xf>
    <xf numFmtId="3" fontId="13" fillId="0" borderId="42" xfId="5" applyFont="1" applyFill="1" applyBorder="1" applyAlignment="1">
      <alignment vertical="center" wrapText="1"/>
    </xf>
    <xf numFmtId="3" fontId="13" fillId="0" borderId="10" xfId="4" applyFont="1" applyFill="1" applyBorder="1" applyAlignment="1">
      <alignment vertical="center"/>
    </xf>
    <xf numFmtId="3" fontId="13" fillId="0" borderId="19" xfId="4" applyFont="1" applyFill="1" applyBorder="1" applyAlignment="1">
      <alignment vertical="center"/>
    </xf>
    <xf numFmtId="3" fontId="12" fillId="0" borderId="32" xfId="4" applyFont="1" applyFill="1" applyBorder="1" applyAlignment="1">
      <alignment vertical="center"/>
    </xf>
    <xf numFmtId="3" fontId="12" fillId="0" borderId="50" xfId="4" applyFont="1" applyFill="1" applyBorder="1" applyAlignment="1">
      <alignment vertical="center"/>
    </xf>
    <xf numFmtId="3" fontId="12" fillId="0" borderId="50" xfId="4" applyNumberFormat="1" applyFont="1" applyFill="1" applyBorder="1">
      <alignment vertical="center"/>
    </xf>
    <xf numFmtId="3" fontId="12" fillId="0" borderId="81" xfId="4" applyFont="1" applyFill="1" applyBorder="1" applyAlignment="1">
      <alignment vertical="center"/>
    </xf>
    <xf numFmtId="3" fontId="12" fillId="0" borderId="81" xfId="4" applyNumberFormat="1" applyFont="1" applyFill="1" applyBorder="1">
      <alignment vertical="center"/>
    </xf>
    <xf numFmtId="3" fontId="13" fillId="0" borderId="0" xfId="4" applyFont="1" applyFill="1" applyAlignment="1">
      <alignment vertical="center"/>
    </xf>
    <xf numFmtId="3" fontId="13" fillId="0" borderId="0" xfId="4" applyFont="1" applyFill="1" applyBorder="1">
      <alignment vertical="center"/>
    </xf>
    <xf numFmtId="165" fontId="13" fillId="0" borderId="0" xfId="4" applyNumberFormat="1" applyFont="1" applyFill="1" applyBorder="1">
      <alignment vertical="center"/>
    </xf>
    <xf numFmtId="3" fontId="12" fillId="0" borderId="0" xfId="5" applyFont="1" applyFill="1" applyAlignment="1">
      <alignment vertical="center"/>
    </xf>
    <xf numFmtId="3" fontId="15" fillId="4" borderId="84" xfId="5" applyFont="1" applyFill="1" applyBorder="1" applyAlignment="1">
      <alignment vertical="center"/>
    </xf>
    <xf numFmtId="3" fontId="15" fillId="4" borderId="85" xfId="5" applyFont="1" applyFill="1" applyBorder="1" applyAlignment="1">
      <alignment vertical="center"/>
    </xf>
    <xf numFmtId="0" fontId="12" fillId="4" borderId="53" xfId="7" applyFont="1" applyFill="1" applyBorder="1" applyAlignment="1">
      <alignment horizontal="center" vertical="center" wrapText="1"/>
    </xf>
    <xf numFmtId="0" fontId="12" fillId="4" borderId="23" xfId="7" applyFont="1" applyFill="1" applyBorder="1" applyAlignment="1">
      <alignment horizontal="center" vertical="center" wrapText="1"/>
    </xf>
    <xf numFmtId="3" fontId="12" fillId="0" borderId="10" xfId="5" applyFont="1" applyFill="1" applyBorder="1" applyAlignment="1">
      <alignment vertical="center" wrapText="1"/>
    </xf>
    <xf numFmtId="3" fontId="13" fillId="0" borderId="86" xfId="5" applyFont="1" applyFill="1" applyBorder="1" applyAlignment="1">
      <alignment vertical="center"/>
    </xf>
    <xf numFmtId="3" fontId="13" fillId="0" borderId="10" xfId="5" applyNumberFormat="1" applyFont="1" applyFill="1" applyBorder="1" applyAlignment="1">
      <alignment vertical="center"/>
    </xf>
    <xf numFmtId="3" fontId="12" fillId="0" borderId="87" xfId="5" applyFont="1" applyFill="1" applyBorder="1" applyAlignment="1">
      <alignment horizontal="left" vertical="center"/>
    </xf>
    <xf numFmtId="3" fontId="12" fillId="0" borderId="59" xfId="4" applyNumberFormat="1" applyFont="1" applyFill="1" applyBorder="1">
      <alignment vertical="center"/>
    </xf>
    <xf numFmtId="3" fontId="12" fillId="0" borderId="61" xfId="4" applyNumberFormat="1" applyFont="1" applyFill="1" applyBorder="1">
      <alignment vertical="center"/>
    </xf>
    <xf numFmtId="3" fontId="14" fillId="0" borderId="0" xfId="4" applyFont="1" applyBorder="1">
      <alignment vertical="center"/>
    </xf>
    <xf numFmtId="3" fontId="13" fillId="0" borderId="88" xfId="5" applyFont="1" applyFill="1" applyBorder="1" applyAlignment="1">
      <alignment vertical="center"/>
    </xf>
    <xf numFmtId="3" fontId="13" fillId="0" borderId="86" xfId="5" applyFont="1" applyFill="1" applyBorder="1" applyAlignment="1">
      <alignment vertical="center" wrapText="1"/>
    </xf>
    <xf numFmtId="3" fontId="13" fillId="0" borderId="9" xfId="5" applyNumberFormat="1" applyFont="1" applyFill="1" applyBorder="1" applyAlignment="1">
      <alignment vertical="center"/>
    </xf>
    <xf numFmtId="3" fontId="12" fillId="0" borderId="87" xfId="5" applyFont="1" applyFill="1" applyBorder="1" applyAlignment="1">
      <alignment vertical="center"/>
    </xf>
    <xf numFmtId="3" fontId="13" fillId="0" borderId="19" xfId="5" applyFont="1" applyFill="1" applyBorder="1" applyAlignment="1">
      <alignment vertical="center" wrapText="1"/>
    </xf>
    <xf numFmtId="3" fontId="12" fillId="0" borderId="50" xfId="5" applyNumberFormat="1" applyFont="1" applyFill="1" applyBorder="1">
      <alignment vertical="center"/>
    </xf>
    <xf numFmtId="3" fontId="13" fillId="0" borderId="91" xfId="5" applyFont="1" applyFill="1" applyBorder="1" applyAlignment="1">
      <alignment vertical="center"/>
    </xf>
    <xf numFmtId="3" fontId="13" fillId="0" borderId="19" xfId="5" applyNumberFormat="1" applyFont="1" applyFill="1" applyBorder="1" applyAlignment="1">
      <alignment vertical="center" wrapText="1"/>
    </xf>
    <xf numFmtId="3" fontId="13" fillId="0" borderId="50" xfId="5" applyNumberFormat="1" applyFont="1" applyFill="1" applyBorder="1" applyAlignment="1">
      <alignment vertical="center" wrapText="1"/>
    </xf>
    <xf numFmtId="3" fontId="12" fillId="0" borderId="92" xfId="5" applyFont="1" applyFill="1" applyBorder="1" applyAlignment="1">
      <alignment vertical="center"/>
    </xf>
    <xf numFmtId="3" fontId="12" fillId="0" borderId="34" xfId="5" applyNumberFormat="1" applyFont="1" applyFill="1" applyBorder="1">
      <alignment vertical="center"/>
    </xf>
    <xf numFmtId="3" fontId="12" fillId="0" borderId="32" xfId="5" applyNumberFormat="1" applyFont="1" applyFill="1" applyBorder="1" applyAlignment="1">
      <alignment vertical="center"/>
    </xf>
    <xf numFmtId="3" fontId="12" fillId="0" borderId="32" xfId="5" applyNumberFormat="1" applyFont="1" applyFill="1" applyBorder="1">
      <alignment vertical="center"/>
    </xf>
    <xf numFmtId="3" fontId="13" fillId="0" borderId="91" xfId="5" applyFont="1" applyFill="1" applyBorder="1" applyAlignment="1">
      <alignment horizontal="left" vertical="center"/>
    </xf>
    <xf numFmtId="3" fontId="13" fillId="0" borderId="19" xfId="5" applyNumberFormat="1" applyFont="1" applyFill="1" applyBorder="1" applyAlignment="1">
      <alignment vertical="center"/>
    </xf>
    <xf numFmtId="3" fontId="13" fillId="0" borderId="10" xfId="5" applyFont="1" applyFill="1" applyBorder="1">
      <alignment vertical="center"/>
    </xf>
    <xf numFmtId="3" fontId="13" fillId="0" borderId="10" xfId="5" applyNumberFormat="1" applyFont="1" applyFill="1" applyBorder="1">
      <alignment vertical="center"/>
    </xf>
    <xf numFmtId="3" fontId="12" fillId="0" borderId="93" xfId="5" applyFont="1" applyFill="1" applyBorder="1" applyAlignment="1">
      <alignment vertical="center"/>
    </xf>
    <xf numFmtId="3" fontId="12" fillId="0" borderId="68" xfId="5" applyNumberFormat="1" applyFont="1" applyFill="1" applyBorder="1" applyAlignment="1">
      <alignment vertical="center"/>
    </xf>
    <xf numFmtId="3" fontId="13" fillId="0" borderId="15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2" fillId="0" borderId="92" xfId="5" applyFont="1" applyFill="1" applyBorder="1" applyAlignment="1">
      <alignment horizontal="left" vertical="center"/>
    </xf>
    <xf numFmtId="3" fontId="12" fillId="0" borderId="15" xfId="5" applyNumberFormat="1" applyFont="1" applyFill="1" applyBorder="1">
      <alignment vertical="center"/>
    </xf>
    <xf numFmtId="3" fontId="12" fillId="0" borderId="15" xfId="5" applyNumberFormat="1" applyFont="1" applyFill="1" applyBorder="1" applyAlignment="1">
      <alignment horizontal="right" vertical="center"/>
    </xf>
    <xf numFmtId="3" fontId="12" fillId="0" borderId="9" xfId="5" applyNumberFormat="1" applyFont="1" applyFill="1" applyBorder="1">
      <alignment vertical="center"/>
    </xf>
    <xf numFmtId="3" fontId="13" fillId="0" borderId="88" xfId="5" applyFont="1" applyFill="1" applyBorder="1" applyAlignment="1">
      <alignment vertical="center" wrapText="1"/>
    </xf>
    <xf numFmtId="3" fontId="12" fillId="0" borderId="85" xfId="5" applyFont="1" applyFill="1" applyBorder="1" applyAlignment="1">
      <alignment horizontal="left" vertical="center"/>
    </xf>
    <xf numFmtId="3" fontId="12" fillId="0" borderId="54" xfId="5" applyNumberFormat="1" applyFont="1" applyFill="1" applyBorder="1">
      <alignment vertical="center"/>
    </xf>
    <xf numFmtId="3" fontId="12" fillId="0" borderId="85" xfId="5" applyFont="1" applyFill="1" applyBorder="1" applyAlignment="1">
      <alignment vertical="center"/>
    </xf>
    <xf numFmtId="3" fontId="12" fillId="0" borderId="53" xfId="5" applyNumberFormat="1" applyFont="1" applyFill="1" applyBorder="1" applyAlignment="1">
      <alignment vertical="center"/>
    </xf>
    <xf numFmtId="3" fontId="13" fillId="0" borderId="82" xfId="4" applyFont="1" applyBorder="1" applyAlignment="1">
      <alignment horizontal="center" vertical="center"/>
    </xf>
    <xf numFmtId="3" fontId="13" fillId="0" borderId="0" xfId="4" applyFont="1" applyAlignment="1">
      <alignment vertical="center"/>
    </xf>
    <xf numFmtId="3" fontId="12" fillId="0" borderId="93" xfId="5" applyFont="1" applyFill="1" applyBorder="1" applyAlignment="1">
      <alignment horizontal="left" vertical="center"/>
    </xf>
    <xf numFmtId="3" fontId="12" fillId="0" borderId="68" xfId="5" applyNumberFormat="1" applyFont="1" applyFill="1" applyBorder="1">
      <alignment vertical="center"/>
    </xf>
    <xf numFmtId="3" fontId="13" fillId="0" borderId="0" xfId="4" applyNumberFormat="1" applyFont="1" applyFill="1">
      <alignment vertical="center"/>
    </xf>
    <xf numFmtId="165" fontId="13" fillId="0" borderId="0" xfId="4" applyNumberFormat="1" applyFont="1" applyFill="1">
      <alignment vertical="center"/>
    </xf>
    <xf numFmtId="3" fontId="12" fillId="0" borderId="0" xfId="5" applyFont="1">
      <alignment vertical="center"/>
    </xf>
    <xf numFmtId="3" fontId="12" fillId="0" borderId="0" xfId="5" applyFont="1" applyFill="1" applyAlignment="1">
      <alignment vertical="center" wrapText="1"/>
    </xf>
    <xf numFmtId="0" fontId="12" fillId="0" borderId="0" xfId="8" applyFont="1" applyFill="1" applyBorder="1" applyAlignment="1">
      <alignment horizontal="right"/>
    </xf>
    <xf numFmtId="165" fontId="12" fillId="0" borderId="0" xfId="8" applyNumberFormat="1" applyFont="1" applyFill="1" applyBorder="1" applyAlignment="1">
      <alignment horizontal="right"/>
    </xf>
    <xf numFmtId="0" fontId="13" fillId="0" borderId="0" xfId="8" applyFont="1" applyFill="1" applyBorder="1"/>
    <xf numFmtId="0" fontId="13" fillId="0" borderId="0" xfId="8" applyFont="1" applyFill="1" applyBorder="1" applyAlignment="1">
      <alignment vertical="center"/>
    </xf>
    <xf numFmtId="3" fontId="18" fillId="0" borderId="91" xfId="5" applyFont="1" applyFill="1" applyBorder="1" applyAlignment="1">
      <alignment horizontal="center" vertical="center"/>
    </xf>
    <xf numFmtId="3" fontId="18" fillId="0" borderId="102" xfId="5" applyFont="1" applyFill="1" applyBorder="1" applyAlignment="1">
      <alignment vertical="center" wrapText="1"/>
    </xf>
    <xf numFmtId="3" fontId="18" fillId="0" borderId="27" xfId="5" applyNumberFormat="1" applyFont="1" applyFill="1" applyBorder="1" applyAlignment="1">
      <alignment vertical="center"/>
    </xf>
    <xf numFmtId="3" fontId="18" fillId="0" borderId="8" xfId="5" applyNumberFormat="1" applyFont="1" applyFill="1" applyBorder="1" applyAlignment="1">
      <alignment vertical="center"/>
    </xf>
    <xf numFmtId="3" fontId="18" fillId="0" borderId="90" xfId="5" applyFont="1" applyFill="1" applyBorder="1" applyAlignment="1">
      <alignment vertical="center" wrapText="1"/>
    </xf>
    <xf numFmtId="3" fontId="18" fillId="0" borderId="86" xfId="5" applyFont="1" applyFill="1" applyBorder="1" applyAlignment="1">
      <alignment horizontal="center" vertical="center"/>
    </xf>
    <xf numFmtId="3" fontId="18" fillId="0" borderId="9" xfId="5" applyNumberFormat="1" applyFont="1" applyFill="1" applyBorder="1" applyAlignment="1">
      <alignment vertical="center"/>
    </xf>
    <xf numFmtId="3" fontId="17" fillId="0" borderId="87" xfId="5" applyFont="1" applyFill="1" applyBorder="1" applyAlignment="1">
      <alignment horizontal="center" vertical="center"/>
    </xf>
    <xf numFmtId="3" fontId="17" fillId="0" borderId="103" xfId="5" applyFont="1" applyFill="1" applyBorder="1" applyAlignment="1">
      <alignment vertical="center" wrapText="1"/>
    </xf>
    <xf numFmtId="3" fontId="17" fillId="0" borderId="59" xfId="5" applyNumberFormat="1" applyFont="1" applyFill="1" applyBorder="1">
      <alignment vertical="center"/>
    </xf>
    <xf numFmtId="0" fontId="12" fillId="0" borderId="0" xfId="8" applyFont="1" applyFill="1" applyBorder="1"/>
    <xf numFmtId="3" fontId="19" fillId="0" borderId="91" xfId="5" applyFont="1" applyFill="1" applyBorder="1" applyAlignment="1">
      <alignment horizontal="center" vertical="center"/>
    </xf>
    <xf numFmtId="0" fontId="14" fillId="0" borderId="0" xfId="8" applyFont="1" applyFill="1" applyBorder="1"/>
    <xf numFmtId="3" fontId="19" fillId="0" borderId="86" xfId="5" applyFont="1" applyFill="1" applyBorder="1" applyAlignment="1">
      <alignment horizontal="center" vertical="center"/>
    </xf>
    <xf numFmtId="3" fontId="18" fillId="0" borderId="102" xfId="5" quotePrefix="1" applyFont="1" applyFill="1" applyBorder="1" applyAlignment="1">
      <alignment vertical="center" wrapText="1"/>
    </xf>
    <xf numFmtId="3" fontId="17" fillId="0" borderId="61" xfId="5" applyNumberFormat="1" applyFont="1" applyFill="1" applyBorder="1">
      <alignment vertical="center"/>
    </xf>
    <xf numFmtId="3" fontId="17" fillId="0" borderId="105" xfId="5" applyFont="1" applyFill="1" applyBorder="1" applyAlignment="1">
      <alignment horizontal="center" vertical="center"/>
    </xf>
    <xf numFmtId="3" fontId="17" fillId="0" borderId="106" xfId="5" applyFont="1" applyFill="1" applyBorder="1" applyAlignment="1">
      <alignment vertical="center" wrapText="1"/>
    </xf>
    <xf numFmtId="3" fontId="17" fillId="0" borderId="108" xfId="5" applyNumberFormat="1" applyFont="1" applyFill="1" applyBorder="1" applyAlignment="1">
      <alignment vertical="center"/>
    </xf>
    <xf numFmtId="3" fontId="17" fillId="0" borderId="112" xfId="5" applyFont="1" applyFill="1" applyBorder="1" applyAlignment="1">
      <alignment vertical="center" wrapText="1"/>
    </xf>
    <xf numFmtId="3" fontId="17" fillId="0" borderId="113" xfId="5" applyNumberFormat="1" applyFont="1" applyFill="1" applyBorder="1" applyAlignment="1">
      <alignment vertical="center"/>
    </xf>
    <xf numFmtId="3" fontId="19" fillId="0" borderId="116" xfId="5" applyFont="1" applyFill="1" applyBorder="1" applyAlignment="1">
      <alignment vertical="center" wrapText="1"/>
    </xf>
    <xf numFmtId="3" fontId="19" fillId="0" borderId="8" xfId="5" applyNumberFormat="1" applyFont="1" applyFill="1" applyBorder="1" applyAlignment="1">
      <alignment vertical="center"/>
    </xf>
    <xf numFmtId="3" fontId="19" fillId="0" borderId="117" xfId="5" applyFont="1" applyFill="1" applyBorder="1" applyAlignment="1">
      <alignment vertical="center" wrapText="1"/>
    </xf>
    <xf numFmtId="3" fontId="19" fillId="0" borderId="59" xfId="5" applyNumberFormat="1" applyFont="1" applyFill="1" applyBorder="1" applyAlignment="1">
      <alignment vertical="center"/>
    </xf>
    <xf numFmtId="3" fontId="18" fillId="0" borderId="88" xfId="5" applyFont="1" applyFill="1" applyBorder="1" applyAlignment="1">
      <alignment horizontal="center" vertical="center"/>
    </xf>
    <xf numFmtId="3" fontId="18" fillId="0" borderId="118" xfId="5" applyFont="1" applyFill="1" applyBorder="1" applyAlignment="1">
      <alignment vertical="center" wrapText="1"/>
    </xf>
    <xf numFmtId="3" fontId="18" fillId="0" borderId="43" xfId="5" applyNumberFormat="1" applyFont="1" applyFill="1" applyBorder="1" applyAlignment="1">
      <alignment vertical="center"/>
    </xf>
    <xf numFmtId="3" fontId="17" fillId="0" borderId="92" xfId="5" applyFont="1" applyFill="1" applyBorder="1" applyAlignment="1">
      <alignment horizontal="center" vertical="center"/>
    </xf>
    <xf numFmtId="3" fontId="17" fillId="0" borderId="119" xfId="5" applyFont="1" applyFill="1" applyBorder="1" applyAlignment="1">
      <alignment vertical="center" wrapText="1"/>
    </xf>
    <xf numFmtId="3" fontId="17" fillId="0" borderId="34" xfId="5" applyNumberFormat="1" applyFont="1" applyFill="1" applyBorder="1" applyAlignment="1">
      <alignment vertical="center"/>
    </xf>
    <xf numFmtId="3" fontId="17" fillId="0" borderId="32" xfId="5" applyFont="1" applyFill="1" applyBorder="1">
      <alignment vertical="center"/>
    </xf>
    <xf numFmtId="3" fontId="17" fillId="0" borderId="34" xfId="5" applyNumberFormat="1" applyFont="1" applyFill="1" applyBorder="1">
      <alignment vertical="center"/>
    </xf>
    <xf numFmtId="3" fontId="17" fillId="0" borderId="121" xfId="5" applyFont="1" applyFill="1" applyBorder="1" applyAlignment="1">
      <alignment vertical="center" wrapText="1"/>
    </xf>
    <xf numFmtId="3" fontId="17" fillId="0" borderId="32" xfId="5" applyFont="1" applyFill="1" applyBorder="1" applyAlignment="1">
      <alignment vertical="center"/>
    </xf>
    <xf numFmtId="0" fontId="12" fillId="0" borderId="0" xfId="8" applyFont="1" applyFill="1" applyBorder="1" applyAlignment="1">
      <alignment vertical="center"/>
    </xf>
    <xf numFmtId="3" fontId="13" fillId="0" borderId="0" xfId="9" applyFont="1" applyFill="1" applyBorder="1">
      <alignment vertical="center"/>
    </xf>
    <xf numFmtId="0" fontId="13" fillId="0" borderId="0" xfId="8" applyFont="1" applyFill="1" applyBorder="1" applyAlignment="1">
      <alignment wrapText="1"/>
    </xf>
    <xf numFmtId="165" fontId="13" fillId="0" borderId="0" xfId="8" applyNumberFormat="1" applyFont="1" applyFill="1" applyBorder="1"/>
    <xf numFmtId="3" fontId="18" fillId="0" borderId="9" xfId="5" applyNumberFormat="1" applyFont="1" applyFill="1" applyBorder="1">
      <alignment vertical="center"/>
    </xf>
    <xf numFmtId="3" fontId="18" fillId="0" borderId="20" xfId="5" applyFont="1" applyFill="1" applyBorder="1" applyAlignment="1">
      <alignment vertical="center"/>
    </xf>
    <xf numFmtId="3" fontId="12" fillId="0" borderId="56" xfId="5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 wrapText="1"/>
    </xf>
    <xf numFmtId="3" fontId="4" fillId="0" borderId="0" xfId="3" applyNumberFormat="1" applyFont="1" applyFill="1" applyBorder="1" applyAlignment="1">
      <alignment horizontal="center" vertical="center" wrapText="1"/>
    </xf>
    <xf numFmtId="3" fontId="3" fillId="0" borderId="0" xfId="2" applyNumberFormat="1" applyFont="1" applyBorder="1" applyAlignment="1">
      <alignment vertical="center" wrapText="1"/>
    </xf>
    <xf numFmtId="3" fontId="2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Border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3" fontId="12" fillId="0" borderId="34" xfId="4" applyFont="1" applyFill="1" applyBorder="1" applyAlignment="1">
      <alignment vertical="center"/>
    </xf>
    <xf numFmtId="3" fontId="12" fillId="0" borderId="0" xfId="5" applyFont="1" applyBorder="1" applyAlignment="1">
      <alignment horizontal="right" vertical="center"/>
    </xf>
    <xf numFmtId="49" fontId="13" fillId="0" borderId="0" xfId="4" applyNumberFormat="1" applyFont="1" applyAlignment="1">
      <alignment horizontal="center" vertical="center"/>
    </xf>
    <xf numFmtId="3" fontId="13" fillId="0" borderId="91" xfId="5" applyFont="1" applyBorder="1">
      <alignment vertical="center"/>
    </xf>
    <xf numFmtId="49" fontId="12" fillId="0" borderId="0" xfId="4" applyNumberFormat="1" applyFont="1" applyAlignment="1">
      <alignment horizontal="center" vertical="center"/>
    </xf>
    <xf numFmtId="3" fontId="12" fillId="0" borderId="92" xfId="5" applyFont="1" applyBorder="1" applyAlignment="1">
      <alignment horizontal="left" vertical="center"/>
    </xf>
    <xf numFmtId="3" fontId="12" fillId="0" borderId="32" xfId="4" applyNumberFormat="1" applyFont="1" applyFill="1" applyBorder="1" applyAlignment="1">
      <alignment vertical="center"/>
    </xf>
    <xf numFmtId="3" fontId="12" fillId="0" borderId="0" xfId="4" applyFont="1" applyAlignment="1">
      <alignment horizontal="justify" vertical="center"/>
    </xf>
    <xf numFmtId="3" fontId="13" fillId="0" borderId="86" xfId="5" applyFont="1" applyBorder="1">
      <alignment vertical="center"/>
    </xf>
    <xf numFmtId="3" fontId="13" fillId="0" borderId="88" xfId="5" applyFont="1" applyBorder="1">
      <alignment vertical="center"/>
    </xf>
    <xf numFmtId="3" fontId="12" fillId="0" borderId="114" xfId="5" applyNumberFormat="1" applyFont="1" applyBorder="1" applyAlignment="1">
      <alignment vertical="center"/>
    </xf>
    <xf numFmtId="3" fontId="13" fillId="0" borderId="91" xfId="5" applyFont="1" applyFill="1" applyBorder="1" applyAlignment="1">
      <alignment vertical="center" wrapText="1"/>
    </xf>
    <xf numFmtId="3" fontId="13" fillId="0" borderId="91" xfId="5" applyFont="1" applyBorder="1" applyAlignment="1">
      <alignment vertical="center" wrapText="1"/>
    </xf>
    <xf numFmtId="3" fontId="12" fillId="0" borderId="92" xfId="5" applyFont="1" applyBorder="1" applyAlignment="1">
      <alignment horizontal="justify" vertical="center"/>
    </xf>
    <xf numFmtId="3" fontId="13" fillId="0" borderId="86" xfId="5" applyFont="1" applyBorder="1" applyAlignment="1">
      <alignment vertical="center" wrapText="1"/>
    </xf>
    <xf numFmtId="3" fontId="12" fillId="0" borderId="148" xfId="5" applyFont="1" applyFill="1" applyBorder="1">
      <alignment vertical="center"/>
    </xf>
    <xf numFmtId="3" fontId="12" fillId="0" borderId="81" xfId="4" applyNumberFormat="1" applyFont="1" applyFill="1" applyBorder="1" applyAlignment="1">
      <alignment vertical="center"/>
    </xf>
    <xf numFmtId="3" fontId="12" fillId="0" borderId="0" xfId="5" applyFont="1" applyFill="1" applyBorder="1">
      <alignment vertical="center"/>
    </xf>
    <xf numFmtId="3" fontId="12" fillId="0" borderId="0" xfId="4" applyNumberFormat="1" applyFont="1" applyBorder="1">
      <alignment vertical="center"/>
    </xf>
    <xf numFmtId="3" fontId="13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5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52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7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102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6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33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8" xfId="10" applyNumberFormat="1" applyFont="1" applyFill="1" applyBorder="1" applyAlignment="1">
      <alignment vertical="center"/>
    </xf>
    <xf numFmtId="3" fontId="2" fillId="0" borderId="50" xfId="10" applyNumberFormat="1" applyFont="1" applyFill="1" applyBorder="1" applyAlignment="1">
      <alignment vertical="center"/>
    </xf>
    <xf numFmtId="0" fontId="3" fillId="0" borderId="149" xfId="10" applyFont="1" applyFill="1" applyBorder="1" applyAlignment="1">
      <alignment horizontal="center" vertical="center" wrapText="1"/>
    </xf>
    <xf numFmtId="0" fontId="3" fillId="0" borderId="143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9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53" xfId="10" applyFont="1" applyFill="1" applyBorder="1" applyAlignment="1">
      <alignment vertical="center"/>
    </xf>
    <xf numFmtId="0" fontId="3" fillId="0" borderId="154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13" fillId="0" borderId="0" xfId="11" applyFont="1">
      <alignment vertical="center"/>
    </xf>
    <xf numFmtId="3" fontId="13" fillId="0" borderId="0" xfId="11" applyFont="1" applyAlignment="1">
      <alignment vertical="center" wrapText="1"/>
    </xf>
    <xf numFmtId="3" fontId="12" fillId="0" borderId="0" xfId="11" applyFont="1" applyBorder="1" applyAlignment="1">
      <alignment horizontal="right" vertical="center"/>
    </xf>
    <xf numFmtId="0" fontId="12" fillId="0" borderId="0" xfId="12" applyFont="1" applyAlignment="1">
      <alignment vertical="center"/>
    </xf>
    <xf numFmtId="3" fontId="13" fillId="0" borderId="12" xfId="11" applyFont="1" applyBorder="1" applyAlignment="1">
      <alignment horizontal="center" vertical="center" wrapText="1"/>
    </xf>
    <xf numFmtId="3" fontId="13" fillId="0" borderId="89" xfId="11" applyFont="1" applyBorder="1" applyAlignment="1">
      <alignment vertical="center" wrapText="1"/>
    </xf>
    <xf numFmtId="3" fontId="13" fillId="0" borderId="9" xfId="11" applyFont="1" applyFill="1" applyBorder="1" applyAlignment="1">
      <alignment vertical="center" wrapText="1"/>
    </xf>
    <xf numFmtId="3" fontId="13" fillId="0" borderId="10" xfId="11" applyNumberFormat="1" applyFont="1" applyFill="1" applyBorder="1" applyAlignment="1">
      <alignment vertical="center" wrapText="1"/>
    </xf>
    <xf numFmtId="3" fontId="13" fillId="0" borderId="89" xfId="11" applyFont="1" applyFill="1" applyBorder="1" applyAlignment="1">
      <alignment vertical="center" wrapText="1"/>
    </xf>
    <xf numFmtId="3" fontId="12" fillId="0" borderId="79" xfId="11" applyFont="1" applyBorder="1" applyAlignment="1">
      <alignment horizontal="left" vertical="center"/>
    </xf>
    <xf numFmtId="3" fontId="12" fillId="0" borderId="156" xfId="11" applyFont="1" applyBorder="1" applyAlignment="1">
      <alignment vertical="center"/>
    </xf>
    <xf numFmtId="3" fontId="12" fillId="0" borderId="81" xfId="11" applyNumberFormat="1" applyFont="1" applyFill="1" applyBorder="1" applyAlignment="1">
      <alignment vertical="center" wrapText="1"/>
    </xf>
    <xf numFmtId="0" fontId="13" fillId="0" borderId="0" xfId="13" applyFont="1" applyFill="1" applyAlignment="1">
      <alignment wrapText="1"/>
    </xf>
    <xf numFmtId="0" fontId="13" fillId="0" borderId="0" xfId="13" applyFont="1" applyFill="1"/>
    <xf numFmtId="0" fontId="12" fillId="0" borderId="0" xfId="13" applyFont="1" applyFill="1" applyAlignment="1">
      <alignment horizontal="right"/>
    </xf>
    <xf numFmtId="0" fontId="12" fillId="0" borderId="0" xfId="13" applyFont="1" applyFill="1"/>
    <xf numFmtId="0" fontId="13" fillId="0" borderId="12" xfId="13" applyFont="1" applyFill="1" applyBorder="1" applyAlignment="1">
      <alignment vertical="center" wrapText="1"/>
    </xf>
    <xf numFmtId="3" fontId="13" fillId="0" borderId="8" xfId="13" applyNumberFormat="1" applyFont="1" applyFill="1" applyBorder="1" applyAlignment="1">
      <alignment vertical="center"/>
    </xf>
    <xf numFmtId="3" fontId="13" fillId="0" borderId="27" xfId="13" applyNumberFormat="1" applyFont="1" applyFill="1" applyBorder="1" applyAlignment="1">
      <alignment vertical="center"/>
    </xf>
    <xf numFmtId="3" fontId="13" fillId="0" borderId="19" xfId="13" applyNumberFormat="1" applyFont="1" applyFill="1" applyBorder="1" applyAlignment="1">
      <alignment vertical="center"/>
    </xf>
    <xf numFmtId="0" fontId="13" fillId="0" borderId="10" xfId="13" applyFont="1" applyFill="1" applyBorder="1" applyAlignment="1">
      <alignment vertical="center" wrapText="1"/>
    </xf>
    <xf numFmtId="3" fontId="13" fillId="0" borderId="9" xfId="13" applyNumberFormat="1" applyFont="1" applyFill="1" applyBorder="1" applyAlignment="1">
      <alignment vertical="center"/>
    </xf>
    <xf numFmtId="0" fontId="13" fillId="0" borderId="0" xfId="13" applyFont="1" applyFill="1" applyAlignment="1">
      <alignment vertical="center"/>
    </xf>
    <xf numFmtId="0" fontId="14" fillId="0" borderId="12" xfId="13" quotePrefix="1" applyFont="1" applyFill="1" applyBorder="1" applyAlignment="1">
      <alignment vertical="center" wrapText="1"/>
    </xf>
    <xf numFmtId="3" fontId="14" fillId="0" borderId="9" xfId="13" applyNumberFormat="1" applyFont="1" applyFill="1" applyBorder="1" applyAlignment="1">
      <alignment vertical="center"/>
    </xf>
    <xf numFmtId="3" fontId="13" fillId="0" borderId="10" xfId="13" applyNumberFormat="1" applyFont="1" applyFill="1" applyBorder="1" applyAlignment="1">
      <alignment vertical="center"/>
    </xf>
    <xf numFmtId="0" fontId="13" fillId="0" borderId="42" xfId="13" applyFont="1" applyFill="1" applyBorder="1" applyAlignment="1">
      <alignment vertical="center" wrapText="1"/>
    </xf>
    <xf numFmtId="0" fontId="14" fillId="0" borderId="10" xfId="13" quotePrefix="1" applyFont="1" applyFill="1" applyBorder="1" applyAlignment="1">
      <alignment vertical="center" wrapText="1"/>
    </xf>
    <xf numFmtId="0" fontId="12" fillId="0" borderId="79" xfId="13" applyFont="1" applyFill="1" applyBorder="1" applyAlignment="1">
      <alignment vertical="center" wrapText="1"/>
    </xf>
    <xf numFmtId="3" fontId="12" fillId="0" borderId="80" xfId="13" applyNumberFormat="1" applyFont="1" applyFill="1" applyBorder="1" applyAlignment="1">
      <alignment vertical="center"/>
    </xf>
    <xf numFmtId="0" fontId="12" fillId="0" borderId="81" xfId="13" quotePrefix="1" applyFont="1" applyFill="1" applyBorder="1" applyAlignment="1">
      <alignment vertical="center" wrapText="1"/>
    </xf>
    <xf numFmtId="0" fontId="12" fillId="0" borderId="0" xfId="13" applyFont="1" applyFill="1" applyAlignment="1">
      <alignment vertical="center"/>
    </xf>
    <xf numFmtId="3" fontId="13" fillId="0" borderId="0" xfId="13" applyNumberFormat="1" applyFont="1" applyFill="1"/>
    <xf numFmtId="3" fontId="12" fillId="0" borderId="0" xfId="13" applyNumberFormat="1" applyFont="1" applyFill="1"/>
    <xf numFmtId="0" fontId="13" fillId="0" borderId="0" xfId="13" applyFont="1" applyFill="1" applyAlignment="1">
      <alignment horizontal="right"/>
    </xf>
    <xf numFmtId="3" fontId="13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38" xfId="7" applyFont="1" applyFill="1" applyBorder="1" applyAlignment="1">
      <alignment horizontal="center" vertical="center" wrapText="1"/>
    </xf>
    <xf numFmtId="0" fontId="2" fillId="0" borderId="98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Font="1" applyBorder="1" applyAlignment="1">
      <alignment vertical="center"/>
    </xf>
    <xf numFmtId="0" fontId="2" fillId="0" borderId="133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Font="1" applyBorder="1" applyAlignment="1">
      <alignment vertical="center"/>
    </xf>
    <xf numFmtId="0" fontId="2" fillId="0" borderId="48" xfId="7" applyFont="1" applyBorder="1" applyAlignment="1">
      <alignment horizontal="left" vertical="center"/>
    </xf>
    <xf numFmtId="0" fontId="2" fillId="0" borderId="133" xfId="7" applyBorder="1" applyAlignment="1">
      <alignment horizontal="left" vertical="center" wrapText="1"/>
    </xf>
    <xf numFmtId="0" fontId="2" fillId="0" borderId="48" xfId="7" applyFont="1" applyBorder="1" applyAlignment="1">
      <alignment horizontal="left" vertical="center" wrapText="1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32" xfId="7" applyBorder="1"/>
    <xf numFmtId="0" fontId="2" fillId="0" borderId="48" xfId="7" applyBorder="1"/>
    <xf numFmtId="0" fontId="2" fillId="0" borderId="0" xfId="7" applyBorder="1"/>
    <xf numFmtId="0" fontId="2" fillId="0" borderId="134" xfId="7" applyBorder="1"/>
    <xf numFmtId="0" fontId="2" fillId="0" borderId="48" xfId="7" applyFont="1" applyBorder="1"/>
    <xf numFmtId="0" fontId="2" fillId="0" borderId="43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50" xfId="7" applyBorder="1"/>
    <xf numFmtId="0" fontId="2" fillId="0" borderId="59" xfId="7" applyFont="1" applyBorder="1" applyAlignment="1">
      <alignment vertical="center"/>
    </xf>
    <xf numFmtId="0" fontId="2" fillId="0" borderId="59" xfId="7" applyBorder="1"/>
    <xf numFmtId="0" fontId="2" fillId="0" borderId="140" xfId="7" applyBorder="1"/>
    <xf numFmtId="0" fontId="5" fillId="4" borderId="113" xfId="7" applyFont="1" applyFill="1" applyBorder="1" applyAlignment="1">
      <alignment horizontal="center"/>
    </xf>
    <xf numFmtId="0" fontId="5" fillId="4" borderId="135" xfId="7" applyFont="1" applyFill="1" applyBorder="1" applyAlignment="1">
      <alignment horizontal="center"/>
    </xf>
    <xf numFmtId="0" fontId="2" fillId="0" borderId="146" xfId="7" applyBorder="1" applyAlignment="1"/>
    <xf numFmtId="0" fontId="2" fillId="0" borderId="48" xfId="7" applyFont="1" applyBorder="1" applyAlignment="1">
      <alignment vertical="center" wrapText="1"/>
    </xf>
    <xf numFmtId="0" fontId="2" fillId="0" borderId="48" xfId="7" applyFont="1" applyBorder="1" applyAlignment="1"/>
    <xf numFmtId="0" fontId="2" fillId="0" borderId="134" xfId="7" applyBorder="1" applyAlignment="1"/>
    <xf numFmtId="0" fontId="2" fillId="0" borderId="8" xfId="7" applyFont="1" applyFill="1" applyBorder="1"/>
    <xf numFmtId="0" fontId="2" fillId="0" borderId="137" xfId="7" applyBorder="1" applyAlignment="1">
      <alignment vertical="top" wrapText="1"/>
    </xf>
    <xf numFmtId="0" fontId="2" fillId="0" borderId="45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8" xfId="7" applyFont="1" applyBorder="1" applyAlignment="1">
      <alignment horizontal="center"/>
    </xf>
    <xf numFmtId="0" fontId="2" fillId="0" borderId="40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102" xfId="7" applyFont="1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18" xfId="7" applyBorder="1" applyAlignment="1">
      <alignment horizontal="center"/>
    </xf>
    <xf numFmtId="0" fontId="2" fillId="0" borderId="134" xfId="7" applyBorder="1" applyAlignment="1">
      <alignment horizontal="center"/>
    </xf>
    <xf numFmtId="0" fontId="2" fillId="0" borderId="133" xfId="7" applyBorder="1" applyAlignment="1">
      <alignment horizontal="center"/>
    </xf>
    <xf numFmtId="0" fontId="2" fillId="0" borderId="140" xfId="7" applyBorder="1" applyAlignment="1">
      <alignment horizontal="center"/>
    </xf>
    <xf numFmtId="0" fontId="12" fillId="4" borderId="26" xfId="7" applyFont="1" applyFill="1" applyBorder="1" applyAlignment="1">
      <alignment horizontal="center" vertical="center" wrapText="1"/>
    </xf>
    <xf numFmtId="165" fontId="2" fillId="0" borderId="9" xfId="10" applyNumberFormat="1" applyFont="1" applyFill="1" applyBorder="1" applyAlignment="1">
      <alignment vertical="center"/>
    </xf>
    <xf numFmtId="49" fontId="11" fillId="0" borderId="0" xfId="14" applyNumberFormat="1" applyFill="1" applyAlignment="1">
      <alignment horizontal="center" vertical="center"/>
    </xf>
    <xf numFmtId="3" fontId="11" fillId="0" borderId="0" xfId="14" applyFill="1">
      <alignment vertical="center"/>
    </xf>
    <xf numFmtId="3" fontId="11" fillId="0" borderId="0" xfId="14">
      <alignment vertical="center"/>
    </xf>
    <xf numFmtId="3" fontId="29" fillId="4" borderId="9" xfId="14" applyFont="1" applyFill="1" applyBorder="1" applyAlignment="1">
      <alignment horizontal="center" vertical="center" wrapText="1"/>
    </xf>
    <xf numFmtId="3" fontId="29" fillId="9" borderId="34" xfId="14" applyFont="1" applyFill="1" applyBorder="1" applyAlignment="1">
      <alignment vertical="center"/>
    </xf>
    <xf numFmtId="3" fontId="29" fillId="9" borderId="34" xfId="14" applyFont="1" applyFill="1" applyBorder="1">
      <alignment vertical="center"/>
    </xf>
    <xf numFmtId="3" fontId="30" fillId="9" borderId="34" xfId="14" applyFont="1" applyFill="1" applyBorder="1">
      <alignment vertical="center"/>
    </xf>
    <xf numFmtId="3" fontId="29" fillId="4" borderId="34" xfId="14" applyFont="1" applyFill="1" applyBorder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3" fontId="30" fillId="10" borderId="8" xfId="14" applyFont="1" applyFill="1" applyBorder="1" applyAlignment="1">
      <alignment vertical="center"/>
    </xf>
    <xf numFmtId="3" fontId="30" fillId="10" borderId="8" xfId="14" applyFont="1" applyFill="1" applyBorder="1" applyAlignment="1">
      <alignment vertical="center" wrapText="1"/>
    </xf>
    <xf numFmtId="3" fontId="31" fillId="10" borderId="8" xfId="14" applyFont="1" applyFill="1" applyBorder="1" applyAlignment="1">
      <alignment vertical="center" wrapText="1"/>
    </xf>
    <xf numFmtId="3" fontId="31" fillId="10" borderId="9" xfId="14" applyFont="1" applyFill="1" applyBorder="1" applyAlignment="1">
      <alignment vertical="center" wrapText="1"/>
    </xf>
    <xf numFmtId="49" fontId="20" fillId="10" borderId="9" xfId="14" applyNumberFormat="1" applyFont="1" applyFill="1" applyBorder="1" applyAlignment="1">
      <alignment horizontal="center" vertical="center" wrapText="1"/>
    </xf>
    <xf numFmtId="3" fontId="31" fillId="10" borderId="43" xfId="14" applyFont="1" applyFill="1" applyBorder="1" applyAlignment="1">
      <alignment vertical="center" wrapText="1"/>
    </xf>
    <xf numFmtId="49" fontId="20" fillId="0" borderId="0" xfId="14" applyNumberFormat="1" applyFont="1" applyFill="1" applyAlignment="1">
      <alignment horizontal="center" vertical="center" wrapText="1"/>
    </xf>
    <xf numFmtId="3" fontId="20" fillId="0" borderId="0" xfId="14" applyFont="1" applyFill="1" applyAlignment="1">
      <alignment vertical="center" wrapText="1"/>
    </xf>
    <xf numFmtId="3" fontId="31" fillId="10" borderId="8" xfId="14" applyFont="1" applyFill="1" applyBorder="1" applyAlignment="1">
      <alignment vertical="center"/>
    </xf>
    <xf numFmtId="3" fontId="31" fillId="10" borderId="43" xfId="14" applyFont="1" applyFill="1" applyBorder="1" applyAlignment="1">
      <alignment horizontal="center" vertical="center"/>
    </xf>
    <xf numFmtId="49" fontId="20" fillId="10" borderId="43" xfId="14" applyNumberFormat="1" applyFont="1" applyFill="1" applyBorder="1" applyAlignment="1">
      <alignment horizontal="center" vertical="center" wrapText="1"/>
    </xf>
    <xf numFmtId="49" fontId="20" fillId="10" borderId="8" xfId="14" applyNumberFormat="1" applyFont="1" applyFill="1" applyBorder="1" applyAlignment="1">
      <alignment horizontal="center" vertical="center" wrapText="1"/>
    </xf>
    <xf numFmtId="49" fontId="20" fillId="10" borderId="48" xfId="14" applyNumberFormat="1" applyFont="1" applyFill="1" applyBorder="1" applyAlignment="1">
      <alignment horizontal="center" vertical="center" wrapText="1"/>
    </xf>
    <xf numFmtId="3" fontId="32" fillId="10" borderId="8" xfId="14" applyFont="1" applyFill="1" applyBorder="1" applyAlignment="1">
      <alignment vertical="center" wrapText="1"/>
    </xf>
    <xf numFmtId="3" fontId="31" fillId="10" borderId="9" xfId="14" applyFont="1" applyFill="1" applyBorder="1" applyAlignment="1">
      <alignment horizontal="center" vertical="center"/>
    </xf>
    <xf numFmtId="3" fontId="20" fillId="10" borderId="9" xfId="14" applyFont="1" applyFill="1" applyBorder="1" applyAlignment="1">
      <alignment vertical="center" wrapText="1"/>
    </xf>
    <xf numFmtId="3" fontId="20" fillId="10" borderId="8" xfId="14" applyFont="1" applyFill="1" applyBorder="1" applyAlignment="1">
      <alignment vertical="center" wrapText="1"/>
    </xf>
    <xf numFmtId="3" fontId="31" fillId="10" borderId="9" xfId="14" applyFont="1" applyFill="1" applyBorder="1" applyAlignment="1">
      <alignment horizontal="center" vertical="center" wrapText="1"/>
    </xf>
    <xf numFmtId="3" fontId="31" fillId="6" borderId="9" xfId="14" applyFont="1" applyFill="1" applyBorder="1" applyAlignment="1">
      <alignment vertical="center"/>
    </xf>
    <xf numFmtId="3" fontId="30" fillId="6" borderId="8" xfId="14" applyFont="1" applyFill="1" applyBorder="1" applyAlignment="1">
      <alignment vertical="center" wrapText="1"/>
    </xf>
    <xf numFmtId="3" fontId="31" fillId="6" borderId="8" xfId="14" applyFont="1" applyFill="1" applyBorder="1" applyAlignment="1">
      <alignment vertical="center" wrapText="1"/>
    </xf>
    <xf numFmtId="3" fontId="20" fillId="6" borderId="8" xfId="14" applyFont="1" applyFill="1" applyBorder="1">
      <alignment vertical="center"/>
    </xf>
    <xf numFmtId="3" fontId="20" fillId="6" borderId="43" xfId="14" applyFont="1" applyFill="1" applyBorder="1">
      <alignment vertical="center"/>
    </xf>
    <xf numFmtId="49" fontId="20" fillId="0" borderId="0" xfId="14" applyNumberFormat="1" applyFont="1" applyFill="1" applyAlignment="1">
      <alignment horizontal="center" vertical="center"/>
    </xf>
    <xf numFmtId="3" fontId="20" fillId="0" borderId="0" xfId="14" applyFont="1" applyFill="1">
      <alignment vertical="center"/>
    </xf>
    <xf numFmtId="3" fontId="31" fillId="6" borderId="9" xfId="14" applyFont="1" applyFill="1" applyBorder="1" applyAlignment="1">
      <alignment vertical="center" wrapText="1"/>
    </xf>
    <xf numFmtId="3" fontId="20" fillId="6" borderId="9" xfId="14" applyFont="1" applyFill="1" applyBorder="1" applyAlignment="1">
      <alignment vertical="center" wrapText="1"/>
    </xf>
    <xf numFmtId="3" fontId="20" fillId="6" borderId="8" xfId="14" applyFont="1" applyFill="1" applyBorder="1" applyAlignment="1">
      <alignment vertical="center" wrapText="1"/>
    </xf>
    <xf numFmtId="49" fontId="20" fillId="6" borderId="43" xfId="14" applyNumberFormat="1" applyFont="1" applyFill="1" applyBorder="1" applyAlignment="1">
      <alignment vertical="center"/>
    </xf>
    <xf numFmtId="3" fontId="31" fillId="6" borderId="9" xfId="14" quotePrefix="1" applyFont="1" applyFill="1" applyBorder="1" applyAlignment="1">
      <alignment vertical="center" wrapText="1"/>
    </xf>
    <xf numFmtId="49" fontId="20" fillId="6" borderId="48" xfId="14" applyNumberFormat="1" applyFont="1" applyFill="1" applyBorder="1" applyAlignment="1">
      <alignment vertical="center"/>
    </xf>
    <xf numFmtId="49" fontId="20" fillId="6" borderId="8" xfId="14" applyNumberFormat="1" applyFont="1" applyFill="1" applyBorder="1" applyAlignment="1">
      <alignment vertical="center"/>
    </xf>
    <xf numFmtId="3" fontId="31" fillId="11" borderId="9" xfId="14" applyFont="1" applyFill="1" applyBorder="1" applyAlignment="1">
      <alignment vertical="center"/>
    </xf>
    <xf numFmtId="3" fontId="31" fillId="11" borderId="9" xfId="14" applyFont="1" applyFill="1" applyBorder="1" applyAlignment="1">
      <alignment vertical="center" wrapText="1"/>
    </xf>
    <xf numFmtId="3" fontId="20" fillId="11" borderId="9" xfId="14" applyFont="1" applyFill="1" applyBorder="1" applyAlignment="1">
      <alignment vertical="center" wrapText="1"/>
    </xf>
    <xf numFmtId="3" fontId="20" fillId="11" borderId="8" xfId="14" applyFont="1" applyFill="1" applyBorder="1" applyAlignment="1">
      <alignment vertical="center" wrapText="1"/>
    </xf>
    <xf numFmtId="3" fontId="20" fillId="11" borderId="43" xfId="14" applyFont="1" applyFill="1" applyBorder="1">
      <alignment vertical="center"/>
    </xf>
    <xf numFmtId="3" fontId="31" fillId="11" borderId="8" xfId="14" quotePrefix="1" applyFont="1" applyFill="1" applyBorder="1" applyAlignment="1">
      <alignment vertical="center" wrapText="1"/>
    </xf>
    <xf numFmtId="3" fontId="31" fillId="6" borderId="8" xfId="14" quotePrefix="1" applyFont="1" applyFill="1" applyBorder="1" applyAlignment="1">
      <alignment vertical="center" wrapText="1"/>
    </xf>
    <xf numFmtId="49" fontId="20" fillId="6" borderId="43" xfId="14" applyNumberFormat="1" applyFont="1" applyFill="1" applyBorder="1" applyAlignment="1">
      <alignment horizontal="center" vertical="center"/>
    </xf>
    <xf numFmtId="3" fontId="29" fillId="7" borderId="9" xfId="14" applyFont="1" applyFill="1" applyBorder="1" applyAlignment="1">
      <alignment vertical="center"/>
    </xf>
    <xf numFmtId="3" fontId="29" fillId="7" borderId="9" xfId="14" applyFont="1" applyFill="1" applyBorder="1" applyAlignment="1">
      <alignment vertical="center" wrapText="1"/>
    </xf>
    <xf numFmtId="3" fontId="31" fillId="7" borderId="9" xfId="14" applyFont="1" applyFill="1" applyBorder="1" applyAlignment="1">
      <alignment horizontal="left" vertical="center" wrapText="1"/>
    </xf>
    <xf numFmtId="3" fontId="20" fillId="7" borderId="9" xfId="14" applyFont="1" applyFill="1" applyBorder="1" applyAlignment="1">
      <alignment horizontal="right" vertical="center" wrapText="1"/>
    </xf>
    <xf numFmtId="3" fontId="20" fillId="7" borderId="8" xfId="14" applyFont="1" applyFill="1" applyBorder="1" applyAlignment="1">
      <alignment vertical="center" wrapText="1"/>
    </xf>
    <xf numFmtId="49" fontId="20" fillId="7" borderId="9" xfId="14" applyNumberFormat="1" applyFont="1" applyFill="1" applyBorder="1" applyAlignment="1">
      <alignment horizontal="center" vertical="center" wrapText="1"/>
    </xf>
    <xf numFmtId="3" fontId="20" fillId="12" borderId="0" xfId="14" applyFont="1" applyFill="1" applyAlignment="1">
      <alignment vertical="center" wrapText="1"/>
    </xf>
    <xf numFmtId="3" fontId="31" fillId="7" borderId="9" xfId="14" applyFont="1" applyFill="1" applyBorder="1" applyAlignment="1">
      <alignment vertical="center"/>
    </xf>
    <xf numFmtId="3" fontId="31" fillId="7" borderId="9" xfId="14" applyFont="1" applyFill="1" applyBorder="1" applyAlignment="1">
      <alignment vertical="center" wrapText="1"/>
    </xf>
    <xf numFmtId="3" fontId="31" fillId="7" borderId="43" xfId="14" applyFont="1" applyFill="1" applyBorder="1" applyAlignment="1">
      <alignment vertical="center"/>
    </xf>
    <xf numFmtId="3" fontId="31" fillId="7" borderId="8" xfId="14" applyFont="1" applyFill="1" applyBorder="1" applyAlignment="1">
      <alignment vertical="center"/>
    </xf>
    <xf numFmtId="3" fontId="29" fillId="10" borderId="9" xfId="14" applyFont="1" applyFill="1" applyBorder="1" applyAlignment="1">
      <alignment vertical="center"/>
    </xf>
    <xf numFmtId="3" fontId="29" fillId="10" borderId="9" xfId="14" applyFont="1" applyFill="1" applyBorder="1" applyAlignment="1">
      <alignment vertical="center" wrapText="1"/>
    </xf>
    <xf numFmtId="3" fontId="31" fillId="10" borderId="9" xfId="14" applyFont="1" applyFill="1" applyBorder="1" applyAlignment="1">
      <alignment horizontal="left" vertical="center" wrapText="1"/>
    </xf>
    <xf numFmtId="3" fontId="20" fillId="7" borderId="0" xfId="14" applyFont="1" applyFill="1" applyAlignment="1">
      <alignment vertical="center" wrapText="1"/>
    </xf>
    <xf numFmtId="3" fontId="33" fillId="9" borderId="9" xfId="14" applyFont="1" applyFill="1" applyBorder="1" applyAlignment="1">
      <alignment vertical="center"/>
    </xf>
    <xf numFmtId="3" fontId="33" fillId="9" borderId="9" xfId="14" applyFont="1" applyFill="1" applyBorder="1">
      <alignment vertical="center"/>
    </xf>
    <xf numFmtId="3" fontId="33" fillId="9" borderId="9" xfId="14" quotePrefix="1" applyFont="1" applyFill="1" applyBorder="1" applyAlignment="1">
      <alignment horizontal="center" vertical="center"/>
    </xf>
    <xf numFmtId="49" fontId="33" fillId="4" borderId="9" xfId="14" applyNumberFormat="1" applyFont="1" applyFill="1" applyBorder="1">
      <alignment vertical="center"/>
    </xf>
    <xf numFmtId="49" fontId="34" fillId="0" borderId="0" xfId="14" applyNumberFormat="1" applyFont="1" applyFill="1" applyAlignment="1">
      <alignment horizontal="center" vertical="center" wrapText="1"/>
    </xf>
    <xf numFmtId="3" fontId="34" fillId="0" borderId="0" xfId="14" applyFont="1" applyFill="1" applyAlignment="1">
      <alignment vertical="center" wrapText="1"/>
    </xf>
    <xf numFmtId="3" fontId="11" fillId="0" borderId="0" xfId="14" applyAlignment="1">
      <alignment vertical="center"/>
    </xf>
    <xf numFmtId="3" fontId="35" fillId="6" borderId="0" xfId="14" applyFont="1" applyFill="1" applyAlignment="1">
      <alignment horizontal="right" vertical="center"/>
    </xf>
    <xf numFmtId="49" fontId="36" fillId="6" borderId="0" xfId="14" applyNumberFormat="1" applyFont="1" applyFill="1">
      <alignment vertical="center"/>
    </xf>
    <xf numFmtId="3" fontId="36" fillId="6" borderId="0" xfId="14" applyFont="1" applyFill="1" applyAlignment="1">
      <alignment horizontal="right" vertical="center"/>
    </xf>
    <xf numFmtId="3" fontId="36" fillId="6" borderId="0" xfId="14" applyFont="1" applyFill="1">
      <alignment vertical="center"/>
    </xf>
    <xf numFmtId="49" fontId="29" fillId="6" borderId="0" xfId="14" applyNumberFormat="1" applyFont="1" applyFill="1">
      <alignment vertical="center"/>
    </xf>
    <xf numFmtId="49" fontId="29" fillId="0" borderId="0" xfId="14" applyNumberFormat="1" applyFont="1">
      <alignment vertical="center"/>
    </xf>
    <xf numFmtId="49" fontId="33" fillId="0" borderId="0" xfId="14" applyNumberFormat="1" applyFont="1" applyFill="1" applyAlignment="1">
      <alignment horizontal="center" vertical="center"/>
    </xf>
    <xf numFmtId="3" fontId="33" fillId="0" borderId="0" xfId="14" applyFont="1" applyFill="1">
      <alignment vertical="center"/>
    </xf>
    <xf numFmtId="3" fontId="33" fillId="0" borderId="0" xfId="14" applyFont="1">
      <alignment vertical="center"/>
    </xf>
    <xf numFmtId="49" fontId="11" fillId="0" borderId="0" xfId="14" applyNumberFormat="1" applyAlignment="1">
      <alignment horizontal="center" vertical="center"/>
    </xf>
    <xf numFmtId="3" fontId="31" fillId="10" borderId="8" xfId="14" applyFont="1" applyFill="1" applyBorder="1" applyAlignment="1">
      <alignment vertical="center" wrapText="1"/>
    </xf>
    <xf numFmtId="3" fontId="31" fillId="10" borderId="48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Fill="1" applyBorder="1" applyAlignment="1">
      <alignment horizontal="left" vertical="center" wrapText="1"/>
    </xf>
    <xf numFmtId="0" fontId="2" fillId="0" borderId="102" xfId="10" applyFont="1" applyFill="1" applyBorder="1" applyAlignment="1">
      <alignment vertical="center" wrapText="1"/>
    </xf>
    <xf numFmtId="0" fontId="2" fillId="0" borderId="89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7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5" fontId="2" fillId="0" borderId="8" xfId="10" applyNumberFormat="1" applyFont="1" applyFill="1" applyBorder="1">
      <alignment vertical="center"/>
    </xf>
    <xf numFmtId="3" fontId="31" fillId="10" borderId="43" xfId="14" applyFont="1" applyFill="1" applyBorder="1" applyAlignment="1">
      <alignment horizontal="center" vertical="center"/>
    </xf>
    <xf numFmtId="49" fontId="20" fillId="10" borderId="43" xfId="14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vertical="center" wrapText="1"/>
    </xf>
    <xf numFmtId="3" fontId="6" fillId="0" borderId="19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3" fontId="8" fillId="0" borderId="50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13" fillId="0" borderId="13" xfId="13" applyFont="1" applyFill="1" applyBorder="1" applyAlignment="1">
      <alignment vertical="center" wrapText="1"/>
    </xf>
    <xf numFmtId="0" fontId="13" fillId="0" borderId="14" xfId="13" applyFont="1" applyFill="1" applyBorder="1" applyAlignment="1">
      <alignment vertical="center" wrapText="1"/>
    </xf>
    <xf numFmtId="0" fontId="13" fillId="0" borderId="29" xfId="13" applyFont="1" applyFill="1" applyBorder="1" applyAlignment="1">
      <alignment vertical="center" wrapText="1"/>
    </xf>
    <xf numFmtId="0" fontId="13" fillId="0" borderId="0" xfId="13" applyFont="1" applyFill="1" applyBorder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57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28" xfId="3" applyFont="1" applyFill="1" applyBorder="1" applyAlignment="1">
      <alignment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3" fontId="12" fillId="0" borderId="39" xfId="4" applyFont="1" applyFill="1" applyBorder="1" applyAlignment="1">
      <alignment vertical="center"/>
    </xf>
    <xf numFmtId="3" fontId="6" fillId="0" borderId="9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43" xfId="2" applyNumberFormat="1" applyFont="1" applyFill="1" applyBorder="1" applyAlignment="1">
      <alignment vertical="center" wrapText="1"/>
    </xf>
    <xf numFmtId="3" fontId="18" fillId="0" borderId="40" xfId="5" applyFont="1" applyFill="1" applyBorder="1">
      <alignment vertical="center"/>
    </xf>
    <xf numFmtId="3" fontId="18" fillId="0" borderId="40" xfId="5" applyFont="1" applyFill="1" applyBorder="1" applyAlignment="1">
      <alignment vertical="center"/>
    </xf>
    <xf numFmtId="3" fontId="18" fillId="0" borderId="16" xfId="5" applyFont="1" applyFill="1" applyBorder="1">
      <alignment vertical="center"/>
    </xf>
    <xf numFmtId="3" fontId="12" fillId="0" borderId="0" xfId="5" applyFont="1" applyFill="1" applyBorder="1" applyAlignment="1">
      <alignment horizontal="center" vertical="center" wrapText="1"/>
    </xf>
    <xf numFmtId="3" fontId="12" fillId="0" borderId="58" xfId="5" applyFont="1" applyFill="1" applyBorder="1" applyAlignment="1">
      <alignment vertical="center" wrapText="1"/>
    </xf>
    <xf numFmtId="3" fontId="13" fillId="0" borderId="7" xfId="4" applyFont="1" applyFill="1" applyBorder="1" applyAlignment="1">
      <alignment vertical="center" wrapText="1"/>
    </xf>
    <xf numFmtId="3" fontId="13" fillId="0" borderId="12" xfId="4" applyFont="1" applyFill="1" applyBorder="1" applyAlignment="1">
      <alignment vertical="center" wrapText="1"/>
    </xf>
    <xf numFmtId="3" fontId="12" fillId="0" borderId="58" xfId="4" applyFont="1" applyFill="1" applyBorder="1" applyAlignment="1">
      <alignment vertical="center" wrapText="1"/>
    </xf>
    <xf numFmtId="3" fontId="12" fillId="0" borderId="44" xfId="5" applyFont="1" applyFill="1" applyBorder="1" applyAlignment="1">
      <alignment vertical="center" wrapText="1"/>
    </xf>
    <xf numFmtId="3" fontId="12" fillId="0" borderId="47" xfId="5" applyFont="1" applyFill="1" applyBorder="1" applyAlignment="1">
      <alignment horizontal="left" vertical="center" wrapText="1"/>
    </xf>
    <xf numFmtId="3" fontId="12" fillId="0" borderId="79" xfId="5" quotePrefix="1" applyFont="1" applyFill="1" applyBorder="1" applyAlignment="1">
      <alignment horizontal="left" vertical="center" wrapText="1"/>
    </xf>
    <xf numFmtId="3" fontId="13" fillId="0" borderId="0" xfId="4" applyFont="1" applyFill="1" applyAlignment="1">
      <alignment vertical="center" wrapText="1"/>
    </xf>
    <xf numFmtId="0" fontId="2" fillId="0" borderId="74" xfId="3" applyFont="1" applyBorder="1" applyAlignment="1">
      <alignment vertical="center"/>
    </xf>
    <xf numFmtId="0" fontId="2" fillId="0" borderId="75" xfId="3" applyFont="1" applyBorder="1" applyAlignment="1">
      <alignment vertical="center"/>
    </xf>
    <xf numFmtId="0" fontId="2" fillId="0" borderId="76" xfId="3" applyFont="1" applyBorder="1" applyAlignment="1">
      <alignment vertical="center"/>
    </xf>
    <xf numFmtId="3" fontId="12" fillId="4" borderId="54" xfId="6" applyFont="1" applyFill="1" applyBorder="1" applyAlignment="1">
      <alignment horizontal="center" vertical="center" wrapText="1"/>
    </xf>
    <xf numFmtId="3" fontId="3" fillId="0" borderId="23" xfId="2" applyNumberFormat="1" applyFont="1" applyFill="1" applyBorder="1" applyAlignment="1">
      <alignment horizontal="right" vertical="center" wrapText="1"/>
    </xf>
    <xf numFmtId="0" fontId="13" fillId="0" borderId="55" xfId="8" applyFont="1" applyBorder="1" applyAlignment="1">
      <alignment vertical="center"/>
    </xf>
    <xf numFmtId="3" fontId="12" fillId="0" borderId="0" xfId="5" applyFont="1" applyAlignment="1">
      <alignment horizontal="left" vertical="center" wrapText="1"/>
    </xf>
    <xf numFmtId="3" fontId="12" fillId="0" borderId="0" xfId="5" applyFont="1" applyAlignment="1">
      <alignment horizontal="right" vertical="center"/>
    </xf>
    <xf numFmtId="0" fontId="12" fillId="2" borderId="9" xfId="8" applyFont="1" applyFill="1" applyBorder="1" applyAlignment="1">
      <alignment horizontal="center"/>
    </xf>
    <xf numFmtId="0" fontId="13" fillId="2" borderId="22" xfId="8" applyFont="1" applyFill="1" applyBorder="1" applyAlignment="1">
      <alignment horizontal="center" vertical="center"/>
    </xf>
    <xf numFmtId="3" fontId="13" fillId="2" borderId="23" xfId="5" applyFont="1" applyFill="1" applyBorder="1" applyAlignment="1">
      <alignment horizontal="center" vertical="center"/>
    </xf>
    <xf numFmtId="3" fontId="13" fillId="2" borderId="154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 vertical="center"/>
    </xf>
    <xf numFmtId="0" fontId="13" fillId="2" borderId="24" xfId="8" applyFont="1" applyFill="1" applyBorder="1" applyAlignment="1">
      <alignment horizontal="center" vertical="center"/>
    </xf>
    <xf numFmtId="3" fontId="12" fillId="0" borderId="160" xfId="5" applyFont="1" applyBorder="1" applyAlignment="1">
      <alignment horizontal="center" vertical="center" wrapText="1"/>
    </xf>
    <xf numFmtId="3" fontId="13" fillId="0" borderId="163" xfId="8" applyNumberFormat="1" applyFont="1" applyFill="1" applyBorder="1" applyAlignment="1">
      <alignment vertical="center"/>
    </xf>
    <xf numFmtId="0" fontId="12" fillId="0" borderId="44" xfId="8" applyFont="1" applyBorder="1" applyAlignment="1">
      <alignment horizontal="center" vertical="center"/>
    </xf>
    <xf numFmtId="3" fontId="12" fillId="0" borderId="59" xfId="8" applyNumberFormat="1" applyFont="1" applyFill="1" applyBorder="1" applyAlignment="1">
      <alignment vertical="center"/>
    </xf>
    <xf numFmtId="3" fontId="12" fillId="0" borderId="61" xfId="8" applyNumberFormat="1" applyFont="1" applyFill="1" applyBorder="1" applyAlignment="1">
      <alignment vertical="center"/>
    </xf>
    <xf numFmtId="0" fontId="13" fillId="0" borderId="29" xfId="8" applyFont="1" applyBorder="1" applyAlignment="1">
      <alignment horizontal="center" vertical="center"/>
    </xf>
    <xf numFmtId="3" fontId="13" fillId="0" borderId="113" xfId="5" applyFont="1" applyBorder="1" applyAlignment="1">
      <alignment horizontal="center" vertical="center"/>
    </xf>
    <xf numFmtId="3" fontId="13" fillId="0" borderId="102" xfId="5" applyFont="1" applyBorder="1" applyAlignment="1">
      <alignment horizontal="left" vertical="center" wrapText="1"/>
    </xf>
    <xf numFmtId="3" fontId="13" fillId="0" borderId="8" xfId="8" applyNumberFormat="1" applyFont="1" applyFill="1" applyBorder="1" applyAlignment="1">
      <alignment vertical="center"/>
    </xf>
    <xf numFmtId="3" fontId="13" fillId="0" borderId="9" xfId="5" applyFont="1" applyBorder="1" applyAlignment="1">
      <alignment horizontal="center" vertical="center"/>
    </xf>
    <xf numFmtId="3" fontId="13" fillId="0" borderId="90" xfId="5" applyFont="1" applyBorder="1" applyAlignment="1">
      <alignment horizontal="left" vertical="center" wrapText="1"/>
    </xf>
    <xf numFmtId="3" fontId="13" fillId="0" borderId="9" xfId="8" applyNumberFormat="1" applyFont="1" applyFill="1" applyBorder="1" applyAlignment="1">
      <alignment vertical="center"/>
    </xf>
    <xf numFmtId="0" fontId="13" fillId="0" borderId="29" xfId="8" applyFont="1" applyBorder="1" applyAlignment="1">
      <alignment vertical="center"/>
    </xf>
    <xf numFmtId="3" fontId="13" fillId="0" borderId="9" xfId="5" applyFont="1" applyBorder="1" applyAlignment="1">
      <alignment horizontal="center" vertical="center" wrapText="1"/>
    </xf>
    <xf numFmtId="3" fontId="13" fillId="0" borderId="89" xfId="5" applyFont="1" applyBorder="1" applyAlignment="1">
      <alignment horizontal="left" vertical="center" wrapText="1"/>
    </xf>
    <xf numFmtId="3" fontId="13" fillId="0" borderId="43" xfId="8" applyNumberFormat="1" applyFont="1" applyFill="1" applyBorder="1" applyAlignment="1">
      <alignment vertical="center"/>
    </xf>
    <xf numFmtId="0" fontId="13" fillId="0" borderId="47" xfId="8" applyFont="1" applyBorder="1" applyAlignment="1">
      <alignment horizontal="center" vertical="center"/>
    </xf>
    <xf numFmtId="3" fontId="13" fillId="0" borderId="59" xfId="5" applyFont="1" applyBorder="1" applyAlignment="1">
      <alignment horizontal="center" vertical="center"/>
    </xf>
    <xf numFmtId="3" fontId="13" fillId="0" borderId="133" xfId="5" applyFont="1" applyBorder="1" applyAlignment="1">
      <alignment horizontal="left" vertical="center" wrapText="1"/>
    </xf>
    <xf numFmtId="3" fontId="12" fillId="0" borderId="166" xfId="5" applyFont="1" applyBorder="1" applyAlignment="1">
      <alignment horizontal="center" vertical="center" wrapText="1"/>
    </xf>
    <xf numFmtId="3" fontId="12" fillId="0" borderId="108" xfId="8" applyNumberFormat="1" applyFont="1" applyFill="1" applyBorder="1" applyAlignment="1">
      <alignment vertical="center"/>
    </xf>
    <xf numFmtId="3" fontId="12" fillId="0" borderId="109" xfId="8" applyNumberFormat="1" applyFont="1" applyFill="1" applyBorder="1" applyAlignment="1">
      <alignment vertical="center"/>
    </xf>
    <xf numFmtId="0" fontId="12" fillId="0" borderId="7" xfId="8" applyFont="1" applyBorder="1" applyAlignment="1">
      <alignment horizontal="center" vertical="center"/>
    </xf>
    <xf numFmtId="0" fontId="13" fillId="0" borderId="151" xfId="8" applyFont="1" applyBorder="1" applyAlignment="1">
      <alignment horizontal="left" vertical="center" wrapText="1"/>
    </xf>
    <xf numFmtId="3" fontId="13" fillId="0" borderId="48" xfId="8" applyNumberFormat="1" applyFont="1" applyFill="1" applyBorder="1" applyAlignment="1">
      <alignment vertical="center"/>
    </xf>
    <xf numFmtId="3" fontId="13" fillId="0" borderId="7" xfId="5" applyFont="1" applyBorder="1" applyAlignment="1">
      <alignment horizontal="center" vertical="center" wrapText="1"/>
    </xf>
    <xf numFmtId="3" fontId="13" fillId="0" borderId="90" xfId="5" applyFont="1" applyBorder="1" applyAlignment="1">
      <alignment vertical="center" wrapText="1"/>
    </xf>
    <xf numFmtId="3" fontId="13" fillId="0" borderId="12" xfId="5" applyFont="1" applyBorder="1" applyAlignment="1">
      <alignment horizontal="center" vertical="center" wrapText="1"/>
    </xf>
    <xf numFmtId="3" fontId="13" fillId="0" borderId="10" xfId="8" applyNumberFormat="1" applyFont="1" applyFill="1" applyBorder="1" applyAlignment="1">
      <alignment vertical="center"/>
    </xf>
    <xf numFmtId="3" fontId="13" fillId="0" borderId="90" xfId="5" applyFont="1" applyFill="1" applyBorder="1" applyAlignment="1">
      <alignment vertical="center" wrapText="1"/>
    </xf>
    <xf numFmtId="3" fontId="13" fillId="0" borderId="58" xfId="5" applyFont="1" applyBorder="1" applyAlignment="1">
      <alignment horizontal="center" vertical="center" wrapText="1"/>
    </xf>
    <xf numFmtId="3" fontId="13" fillId="0" borderId="59" xfId="5" applyFont="1" applyBorder="1" applyAlignment="1">
      <alignment horizontal="center" vertical="center" wrapText="1"/>
    </xf>
    <xf numFmtId="3" fontId="13" fillId="0" borderId="103" xfId="5" applyFont="1" applyBorder="1" applyAlignment="1">
      <alignment vertical="center" wrapText="1"/>
    </xf>
    <xf numFmtId="3" fontId="13" fillId="0" borderId="50" xfId="8" applyNumberFormat="1" applyFont="1" applyFill="1" applyBorder="1" applyAlignment="1">
      <alignment vertical="center"/>
    </xf>
    <xf numFmtId="0" fontId="12" fillId="0" borderId="66" xfId="8" applyFont="1" applyBorder="1" applyAlignment="1">
      <alignment horizontal="left" vertical="center"/>
    </xf>
    <xf numFmtId="0" fontId="12" fillId="0" borderId="67" xfId="8" applyFont="1" applyBorder="1" applyAlignment="1">
      <alignment horizontal="left" vertical="center"/>
    </xf>
    <xf numFmtId="0" fontId="12" fillId="0" borderId="167" xfId="8" applyFont="1" applyBorder="1" applyAlignment="1">
      <alignment horizontal="left" vertical="center"/>
    </xf>
    <xf numFmtId="3" fontId="12" fillId="0" borderId="69" xfId="8" applyNumberFormat="1" applyFont="1" applyFill="1" applyBorder="1" applyAlignment="1">
      <alignment vertical="center"/>
    </xf>
    <xf numFmtId="3" fontId="12" fillId="0" borderId="68" xfId="8" applyNumberFormat="1" applyFont="1" applyFill="1" applyBorder="1" applyAlignment="1">
      <alignment vertical="center"/>
    </xf>
    <xf numFmtId="3" fontId="13" fillId="0" borderId="57" xfId="15" applyFont="1" applyBorder="1">
      <alignment vertical="center"/>
    </xf>
    <xf numFmtId="3" fontId="13" fillId="0" borderId="4" xfId="15" applyFont="1" applyBorder="1">
      <alignment vertical="center"/>
    </xf>
    <xf numFmtId="0" fontId="13" fillId="0" borderId="27" xfId="8" applyFont="1" applyFill="1" applyBorder="1"/>
    <xf numFmtId="0" fontId="13" fillId="0" borderId="5" xfId="8" applyFont="1" applyFill="1" applyBorder="1"/>
    <xf numFmtId="0" fontId="13" fillId="0" borderId="53" xfId="8" applyFont="1" applyFill="1" applyBorder="1" applyAlignment="1">
      <alignment vertical="center"/>
    </xf>
    <xf numFmtId="3" fontId="40" fillId="0" borderId="0" xfId="4" applyFont="1">
      <alignment vertical="center"/>
    </xf>
    <xf numFmtId="3" fontId="13" fillId="0" borderId="0" xfId="15" applyFont="1">
      <alignment vertical="center"/>
    </xf>
    <xf numFmtId="3" fontId="13" fillId="0" borderId="164" xfId="8" applyNumberFormat="1" applyFont="1" applyFill="1" applyBorder="1" applyAlignment="1">
      <alignment vertical="center"/>
    </xf>
    <xf numFmtId="3" fontId="13" fillId="0" borderId="19" xfId="8" applyNumberFormat="1" applyFont="1" applyFill="1" applyBorder="1" applyAlignment="1">
      <alignment vertical="center"/>
    </xf>
    <xf numFmtId="3" fontId="13" fillId="0" borderId="15" xfId="8" applyNumberFormat="1" applyFont="1" applyFill="1" applyBorder="1" applyAlignment="1">
      <alignment vertical="center"/>
    </xf>
    <xf numFmtId="0" fontId="13" fillId="0" borderId="54" xfId="8" applyFont="1" applyFill="1" applyBorder="1" applyAlignment="1">
      <alignment vertical="center"/>
    </xf>
    <xf numFmtId="3" fontId="6" fillId="0" borderId="8" xfId="3" applyNumberFormat="1" applyFont="1" applyFill="1" applyBorder="1" applyAlignment="1">
      <alignment vertical="center" wrapText="1"/>
    </xf>
    <xf numFmtId="3" fontId="13" fillId="0" borderId="9" xfId="4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42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3" fontId="43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13" fillId="0" borderId="0" xfId="16" applyFont="1" applyAlignment="1">
      <alignment horizontal="centerContinuous" vertical="center" wrapText="1"/>
    </xf>
    <xf numFmtId="0" fontId="13" fillId="0" borderId="0" xfId="16" applyFont="1" applyAlignment="1">
      <alignment vertical="center" wrapText="1"/>
    </xf>
    <xf numFmtId="3" fontId="11" fillId="0" borderId="0" xfId="17" applyFont="1">
      <alignment vertical="center"/>
    </xf>
    <xf numFmtId="0" fontId="12" fillId="0" borderId="0" xfId="16" applyFont="1" applyAlignment="1">
      <alignment horizontal="right" vertical="center"/>
    </xf>
    <xf numFmtId="0" fontId="12" fillId="4" borderId="145" xfId="16" applyFont="1" applyFill="1" applyBorder="1" applyAlignment="1">
      <alignment horizontal="center" vertical="center" wrapText="1"/>
    </xf>
    <xf numFmtId="0" fontId="12" fillId="0" borderId="57" xfId="16" applyFont="1" applyFill="1" applyBorder="1" applyAlignment="1">
      <alignment vertical="center"/>
    </xf>
    <xf numFmtId="0" fontId="12" fillId="0" borderId="4" xfId="16" applyFont="1" applyFill="1" applyBorder="1" applyAlignment="1">
      <alignment vertical="center" wrapText="1"/>
    </xf>
    <xf numFmtId="0" fontId="14" fillId="0" borderId="7" xfId="16" applyFont="1" applyBorder="1" applyAlignment="1">
      <alignment vertical="center" wrapText="1"/>
    </xf>
    <xf numFmtId="0" fontId="14" fillId="0" borderId="10" xfId="16" applyFont="1" applyFill="1" applyBorder="1" applyAlignment="1">
      <alignment vertical="center" wrapText="1"/>
    </xf>
    <xf numFmtId="3" fontId="14" fillId="4" borderId="8" xfId="16" applyNumberFormat="1" applyFont="1" applyFill="1" applyBorder="1" applyAlignment="1">
      <alignment vertical="center" wrapText="1"/>
    </xf>
    <xf numFmtId="3" fontId="13" fillId="0" borderId="9" xfId="16" applyNumberFormat="1" applyFont="1" applyFill="1" applyBorder="1" applyAlignment="1">
      <alignment vertical="center" wrapText="1"/>
    </xf>
    <xf numFmtId="3" fontId="13" fillId="0" borderId="89" xfId="16" applyNumberFormat="1" applyFont="1" applyFill="1" applyBorder="1" applyAlignment="1">
      <alignment vertical="center" wrapText="1"/>
    </xf>
    <xf numFmtId="0" fontId="12" fillId="0" borderId="17" xfId="16" applyFont="1" applyFill="1" applyBorder="1" applyAlignment="1">
      <alignment vertical="center"/>
    </xf>
    <xf numFmtId="0" fontId="13" fillId="0" borderId="20" xfId="16" applyFont="1" applyFill="1" applyBorder="1" applyAlignment="1">
      <alignment vertical="center" wrapText="1"/>
    </xf>
    <xf numFmtId="3" fontId="13" fillId="0" borderId="20" xfId="16" applyNumberFormat="1" applyFont="1" applyFill="1" applyBorder="1" applyAlignment="1">
      <alignment horizontal="right" vertical="center" wrapText="1"/>
    </xf>
    <xf numFmtId="3" fontId="13" fillId="0" borderId="20" xfId="16" applyNumberFormat="1" applyFont="1" applyFill="1" applyBorder="1" applyAlignment="1">
      <alignment vertical="center" wrapText="1"/>
    </xf>
    <xf numFmtId="0" fontId="13" fillId="0" borderId="7" xfId="16" applyFont="1" applyBorder="1" applyAlignment="1">
      <alignment horizontal="center" vertical="center" wrapText="1"/>
    </xf>
    <xf numFmtId="0" fontId="14" fillId="0" borderId="9" xfId="16" applyFont="1" applyFill="1" applyBorder="1" applyAlignment="1">
      <alignment vertical="center" wrapText="1"/>
    </xf>
    <xf numFmtId="3" fontId="13" fillId="4" borderId="43" xfId="16" applyNumberFormat="1" applyFont="1" applyFill="1" applyBorder="1" applyAlignment="1">
      <alignment vertical="center" wrapText="1"/>
    </xf>
    <xf numFmtId="3" fontId="13" fillId="4" borderId="9" xfId="16" applyNumberFormat="1" applyFont="1" applyFill="1" applyBorder="1" applyAlignment="1">
      <alignment horizontal="center" vertical="center" wrapText="1"/>
    </xf>
    <xf numFmtId="3" fontId="13" fillId="4" borderId="8" xfId="16" applyNumberFormat="1" applyFont="1" applyFill="1" applyBorder="1" applyAlignment="1">
      <alignment horizontal="center" vertical="center" wrapText="1"/>
    </xf>
    <xf numFmtId="3" fontId="11" fillId="0" borderId="0" xfId="17" applyFont="1" applyFill="1">
      <alignment vertical="center"/>
    </xf>
    <xf numFmtId="0" fontId="12" fillId="0" borderId="28" xfId="16" applyFont="1" applyFill="1" applyBorder="1" applyAlignment="1">
      <alignment vertical="center"/>
    </xf>
    <xf numFmtId="0" fontId="12" fillId="0" borderId="20" xfId="16" applyFont="1" applyFill="1" applyBorder="1" applyAlignment="1">
      <alignment vertical="center" wrapText="1"/>
    </xf>
    <xf numFmtId="0" fontId="13" fillId="0" borderId="12" xfId="16" applyFont="1" applyFill="1" applyBorder="1" applyAlignment="1">
      <alignment horizontal="center" vertical="center" wrapText="1"/>
    </xf>
    <xf numFmtId="0" fontId="13" fillId="0" borderId="9" xfId="16" applyFont="1" applyFill="1" applyBorder="1" applyAlignment="1">
      <alignment vertical="center" wrapText="1"/>
    </xf>
    <xf numFmtId="3" fontId="13" fillId="0" borderId="9" xfId="16" applyNumberFormat="1" applyFont="1" applyFill="1" applyBorder="1" applyAlignment="1">
      <alignment horizontal="center" vertical="center" wrapText="1"/>
    </xf>
    <xf numFmtId="3" fontId="13" fillId="0" borderId="8" xfId="16" applyNumberFormat="1" applyFont="1" applyFill="1" applyBorder="1" applyAlignment="1">
      <alignment horizontal="center" vertical="center" wrapText="1"/>
    </xf>
    <xf numFmtId="3" fontId="14" fillId="0" borderId="10" xfId="16" applyNumberFormat="1" applyFont="1" applyFill="1" applyBorder="1" applyAlignment="1">
      <alignment vertical="center" wrapText="1"/>
    </xf>
    <xf numFmtId="0" fontId="13" fillId="0" borderId="15" xfId="16" applyFont="1" applyFill="1" applyBorder="1" applyAlignment="1">
      <alignment vertical="center" wrapText="1"/>
    </xf>
    <xf numFmtId="3" fontId="13" fillId="0" borderId="43" xfId="16" applyNumberFormat="1" applyFont="1" applyFill="1" applyBorder="1" applyAlignment="1">
      <alignment vertical="center" wrapText="1"/>
    </xf>
    <xf numFmtId="3" fontId="13" fillId="0" borderId="43" xfId="16" applyNumberFormat="1" applyFont="1" applyFill="1" applyBorder="1" applyAlignment="1">
      <alignment horizontal="center" vertical="center" wrapText="1"/>
    </xf>
    <xf numFmtId="3" fontId="12" fillId="4" borderId="9" xfId="16" applyNumberFormat="1" applyFont="1" applyFill="1" applyBorder="1" applyAlignment="1">
      <alignment vertical="center" wrapText="1"/>
    </xf>
    <xf numFmtId="0" fontId="12" fillId="0" borderId="18" xfId="16" applyFont="1" applyFill="1" applyBorder="1" applyAlignment="1">
      <alignment vertical="center" wrapText="1"/>
    </xf>
    <xf numFmtId="0" fontId="13" fillId="0" borderId="22" xfId="16" applyFont="1" applyFill="1" applyBorder="1" applyAlignment="1">
      <alignment horizontal="center" vertical="center" wrapText="1"/>
    </xf>
    <xf numFmtId="3" fontId="12" fillId="4" borderId="53" xfId="16" applyNumberFormat="1" applyFont="1" applyFill="1" applyBorder="1" applyAlignment="1">
      <alignment vertical="center" wrapText="1"/>
    </xf>
    <xf numFmtId="3" fontId="12" fillId="0" borderId="54" xfId="16" applyNumberFormat="1" applyFont="1" applyFill="1" applyBorder="1" applyAlignment="1">
      <alignment vertical="center" wrapText="1"/>
    </xf>
    <xf numFmtId="3" fontId="12" fillId="0" borderId="53" xfId="16" applyNumberFormat="1" applyFont="1" applyFill="1" applyBorder="1" applyAlignment="1">
      <alignment vertical="center" wrapText="1"/>
    </xf>
    <xf numFmtId="3" fontId="12" fillId="0" borderId="145" xfId="16" applyNumberFormat="1" applyFont="1" applyFill="1" applyBorder="1" applyAlignment="1">
      <alignment vertical="center" wrapText="1"/>
    </xf>
    <xf numFmtId="166" fontId="11" fillId="0" borderId="0" xfId="17" applyNumberFormat="1" applyFont="1">
      <alignment vertical="center"/>
    </xf>
    <xf numFmtId="3" fontId="3" fillId="0" borderId="15" xfId="3" applyNumberFormat="1" applyFont="1" applyFill="1" applyBorder="1" applyAlignment="1">
      <alignment vertical="center" wrapText="1"/>
    </xf>
    <xf numFmtId="3" fontId="3" fillId="0" borderId="43" xfId="3" applyNumberFormat="1" applyFont="1" applyFill="1" applyBorder="1" applyAlignment="1">
      <alignment vertical="center" wrapText="1"/>
    </xf>
    <xf numFmtId="3" fontId="3" fillId="0" borderId="9" xfId="3" applyNumberFormat="1" applyFont="1" applyFill="1" applyBorder="1" applyAlignment="1">
      <alignment vertical="center" wrapText="1"/>
    </xf>
    <xf numFmtId="3" fontId="45" fillId="0" borderId="0" xfId="5" applyFont="1" applyAlignment="1">
      <alignment horizontal="centerContinuous" vertical="center"/>
    </xf>
    <xf numFmtId="3" fontId="12" fillId="0" borderId="0" xfId="5" applyFont="1" applyAlignment="1">
      <alignment horizontal="centerContinuous" vertical="center"/>
    </xf>
    <xf numFmtId="0" fontId="13" fillId="0" borderId="0" xfId="18" applyFont="1" applyAlignment="1">
      <alignment horizontal="centerContinuous"/>
    </xf>
    <xf numFmtId="0" fontId="13" fillId="0" borderId="0" xfId="18" applyFont="1"/>
    <xf numFmtId="3" fontId="12" fillId="0" borderId="0" xfId="5" applyFont="1" applyAlignment="1">
      <alignment horizontal="right"/>
    </xf>
    <xf numFmtId="0" fontId="13" fillId="0" borderId="0" xfId="18" applyFont="1" applyAlignment="1">
      <alignment vertical="center"/>
    </xf>
    <xf numFmtId="3" fontId="13" fillId="0" borderId="12" xfId="5" applyFont="1" applyFill="1" applyBorder="1" applyAlignment="1">
      <alignment horizontal="center" vertical="center" wrapText="1"/>
    </xf>
    <xf numFmtId="3" fontId="13" fillId="0" borderId="9" xfId="5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3" fontId="12" fillId="0" borderId="80" xfId="5" applyFont="1" applyFill="1" applyBorder="1" applyAlignment="1">
      <alignment vertical="center" wrapText="1"/>
    </xf>
    <xf numFmtId="3" fontId="12" fillId="0" borderId="81" xfId="5" applyFont="1" applyFill="1" applyBorder="1" applyAlignment="1">
      <alignment vertical="center" wrapText="1"/>
    </xf>
    <xf numFmtId="0" fontId="12" fillId="0" borderId="0" xfId="18" applyFont="1" applyFill="1" applyAlignment="1">
      <alignment vertical="center"/>
    </xf>
    <xf numFmtId="0" fontId="13" fillId="0" borderId="0" xfId="18" applyFont="1" applyAlignment="1">
      <alignment horizontal="center"/>
    </xf>
    <xf numFmtId="0" fontId="12" fillId="0" borderId="0" xfId="18" applyFont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3" fontId="13" fillId="0" borderId="48" xfId="5" applyFont="1" applyFill="1" applyBorder="1" applyAlignment="1">
      <alignment vertical="center"/>
    </xf>
    <xf numFmtId="3" fontId="13" fillId="0" borderId="50" xfId="5" applyFont="1" applyFill="1" applyBorder="1" applyAlignment="1">
      <alignment vertical="center"/>
    </xf>
    <xf numFmtId="3" fontId="13" fillId="0" borderId="27" xfId="5" applyFont="1" applyFill="1" applyBorder="1" applyAlignment="1">
      <alignment vertical="center"/>
    </xf>
    <xf numFmtId="3" fontId="13" fillId="0" borderId="5" xfId="5" applyFont="1" applyFill="1" applyBorder="1" applyAlignment="1">
      <alignment vertical="center"/>
    </xf>
    <xf numFmtId="3" fontId="13" fillId="0" borderId="168" xfId="5" applyFont="1" applyFill="1" applyBorder="1" applyAlignment="1">
      <alignment vertical="center" wrapText="1"/>
    </xf>
    <xf numFmtId="3" fontId="13" fillId="0" borderId="137" xfId="5" applyFont="1" applyFill="1" applyBorder="1" applyAlignment="1">
      <alignment vertical="center" wrapText="1"/>
    </xf>
    <xf numFmtId="3" fontId="13" fillId="0" borderId="134" xfId="5" applyFont="1" applyFill="1" applyBorder="1" applyAlignment="1">
      <alignment vertical="center" wrapText="1"/>
    </xf>
    <xf numFmtId="3" fontId="13" fillId="0" borderId="149" xfId="5" applyFont="1" applyFill="1" applyBorder="1" applyAlignment="1">
      <alignment horizontal="center" vertical="center"/>
    </xf>
    <xf numFmtId="3" fontId="13" fillId="0" borderId="7" xfId="5" applyFont="1" applyFill="1" applyBorder="1" applyAlignment="1">
      <alignment horizontal="center" vertical="center"/>
    </xf>
    <xf numFmtId="3" fontId="13" fillId="0" borderId="47" xfId="5" applyFont="1" applyFill="1" applyBorder="1" applyAlignment="1">
      <alignment horizontal="center" vertical="center"/>
    </xf>
    <xf numFmtId="3" fontId="46" fillId="0" borderId="0" xfId="4" applyFont="1">
      <alignment vertical="center"/>
    </xf>
    <xf numFmtId="3" fontId="11" fillId="0" borderId="149" xfId="4" applyFont="1" applyFill="1" applyBorder="1" applyAlignment="1">
      <alignment horizontal="left" vertical="center" wrapText="1"/>
    </xf>
    <xf numFmtId="3" fontId="41" fillId="0" borderId="8" xfId="4" applyFont="1" applyFill="1" applyBorder="1" applyAlignment="1">
      <alignment horizontal="center" vertical="center" wrapText="1"/>
    </xf>
    <xf numFmtId="3" fontId="13" fillId="0" borderId="27" xfId="4" applyFont="1" applyFill="1" applyBorder="1" applyAlignment="1">
      <alignment horizontal="right" vertical="center" wrapText="1"/>
    </xf>
    <xf numFmtId="3" fontId="13" fillId="0" borderId="27" xfId="4" applyFont="1" applyFill="1" applyBorder="1" applyAlignment="1">
      <alignment vertical="center" wrapText="1"/>
    </xf>
    <xf numFmtId="3" fontId="13" fillId="0" borderId="27" xfId="4" applyFont="1" applyFill="1" applyBorder="1" applyAlignment="1">
      <alignment horizontal="center" vertical="center"/>
    </xf>
    <xf numFmtId="3" fontId="11" fillId="0" borderId="0" xfId="4" applyFont="1" applyFill="1">
      <alignment vertical="center"/>
    </xf>
    <xf numFmtId="3" fontId="11" fillId="0" borderId="12" xfId="4" applyFont="1" applyFill="1" applyBorder="1" applyAlignment="1">
      <alignment horizontal="left" vertical="center" wrapText="1"/>
    </xf>
    <xf numFmtId="3" fontId="41" fillId="0" borderId="9" xfId="4" applyFont="1" applyFill="1" applyBorder="1" applyAlignment="1">
      <alignment horizontal="center" vertical="center" wrapText="1"/>
    </xf>
    <xf numFmtId="3" fontId="13" fillId="0" borderId="9" xfId="4" applyFont="1" applyFill="1" applyBorder="1" applyAlignment="1">
      <alignment horizontal="right" vertical="center" wrapText="1"/>
    </xf>
    <xf numFmtId="3" fontId="13" fillId="0" borderId="9" xfId="4" applyFont="1" applyFill="1" applyBorder="1" applyAlignment="1">
      <alignment vertical="center" wrapText="1"/>
    </xf>
    <xf numFmtId="3" fontId="13" fillId="0" borderId="9" xfId="4" applyFont="1" applyFill="1" applyBorder="1" applyAlignment="1">
      <alignment horizontal="center" vertical="center"/>
    </xf>
    <xf numFmtId="3" fontId="11" fillId="0" borderId="42" xfId="4" applyFont="1" applyFill="1" applyBorder="1" applyAlignment="1">
      <alignment horizontal="left" vertical="center" wrapText="1"/>
    </xf>
    <xf numFmtId="3" fontId="13" fillId="0" borderId="43" xfId="4" applyFont="1" applyFill="1" applyBorder="1" applyAlignment="1">
      <alignment horizontal="right" vertical="center" wrapText="1"/>
    </xf>
    <xf numFmtId="3" fontId="13" fillId="0" borderId="43" xfId="4" applyFont="1" applyFill="1" applyBorder="1" applyAlignment="1">
      <alignment horizontal="center" vertical="center"/>
    </xf>
    <xf numFmtId="3" fontId="46" fillId="0" borderId="79" xfId="4" applyFont="1" applyBorder="1" applyAlignment="1">
      <alignment horizontal="left" vertical="center"/>
    </xf>
    <xf numFmtId="3" fontId="46" fillId="4" borderId="80" xfId="4" applyFont="1" applyFill="1" applyBorder="1" applyAlignment="1">
      <alignment horizontal="center" vertical="center" wrapText="1"/>
    </xf>
    <xf numFmtId="3" fontId="12" fillId="0" borderId="80" xfId="4" applyFont="1" applyBorder="1" applyAlignment="1">
      <alignment vertical="center" wrapText="1"/>
    </xf>
    <xf numFmtId="3" fontId="46" fillId="4" borderId="80" xfId="4" applyFont="1" applyFill="1" applyBorder="1" applyAlignment="1">
      <alignment horizontal="center" vertical="center"/>
    </xf>
    <xf numFmtId="3" fontId="11" fillId="0" borderId="0" xfId="4" applyFont="1">
      <alignment vertical="center"/>
    </xf>
    <xf numFmtId="3" fontId="11" fillId="0" borderId="0" xfId="4" applyFont="1" applyAlignment="1">
      <alignment horizontal="left" vertical="center"/>
    </xf>
    <xf numFmtId="3" fontId="11" fillId="0" borderId="0" xfId="4" applyFont="1" applyAlignment="1">
      <alignment horizontal="center" vertical="center"/>
    </xf>
    <xf numFmtId="3" fontId="11" fillId="0" borderId="0" xfId="4" applyFont="1" applyAlignment="1">
      <alignment horizontal="center" vertical="center" wrapText="1"/>
    </xf>
    <xf numFmtId="3" fontId="11" fillId="0" borderId="0" xfId="4" applyFont="1" applyAlignment="1">
      <alignment vertical="center" wrapText="1"/>
    </xf>
    <xf numFmtId="3" fontId="13" fillId="0" borderId="27" xfId="4" applyFont="1" applyFill="1" applyBorder="1" applyAlignment="1">
      <alignment vertical="center"/>
    </xf>
    <xf numFmtId="3" fontId="13" fillId="0" borderId="43" xfId="4" applyFont="1" applyFill="1" applyBorder="1" applyAlignment="1">
      <alignment vertical="center"/>
    </xf>
    <xf numFmtId="3" fontId="47" fillId="0" borderId="0" xfId="3" applyNumberFormat="1" applyFont="1" applyFill="1" applyAlignment="1">
      <alignment vertical="center"/>
    </xf>
    <xf numFmtId="3" fontId="47" fillId="0" borderId="0" xfId="2" applyNumberFormat="1" applyFont="1" applyFill="1" applyBorder="1" applyAlignment="1">
      <alignment vertical="center" wrapText="1"/>
    </xf>
    <xf numFmtId="3" fontId="8" fillId="0" borderId="9" xfId="5" applyNumberFormat="1" applyFont="1" applyFill="1" applyBorder="1" applyAlignment="1">
      <alignment vertical="center"/>
    </xf>
    <xf numFmtId="3" fontId="3" fillId="0" borderId="16" xfId="2" applyNumberFormat="1" applyFont="1" applyFill="1" applyBorder="1" applyAlignment="1">
      <alignment vertical="center" wrapText="1"/>
    </xf>
    <xf numFmtId="3" fontId="3" fillId="0" borderId="8" xfId="3" applyNumberFormat="1" applyFont="1" applyFill="1" applyBorder="1" applyAlignment="1">
      <alignment vertical="center" wrapText="1"/>
    </xf>
    <xf numFmtId="3" fontId="13" fillId="0" borderId="0" xfId="4" applyFont="1" applyAlignment="1">
      <alignment horizontal="center" vertical="center"/>
    </xf>
    <xf numFmtId="3" fontId="17" fillId="0" borderId="57" xfId="5" applyFont="1" applyFill="1" applyBorder="1" applyAlignment="1">
      <alignment horizontal="left" vertical="center"/>
    </xf>
    <xf numFmtId="3" fontId="17" fillId="0" borderId="143" xfId="5" applyFont="1" applyFill="1" applyBorder="1" applyAlignment="1">
      <alignment horizontal="left" vertical="center" wrapText="1"/>
    </xf>
    <xf numFmtId="3" fontId="17" fillId="0" borderId="27" xfId="5" applyNumberFormat="1" applyFont="1" applyFill="1" applyBorder="1" applyAlignment="1">
      <alignment horizontal="right" vertical="center"/>
    </xf>
    <xf numFmtId="3" fontId="13" fillId="0" borderId="9" xfId="8" applyNumberFormat="1" applyFont="1" applyFill="1" applyBorder="1"/>
    <xf numFmtId="3" fontId="13" fillId="0" borderId="23" xfId="8" applyNumberFormat="1" applyFont="1" applyFill="1" applyBorder="1"/>
    <xf numFmtId="3" fontId="17" fillId="0" borderId="5" xfId="5" applyFont="1" applyFill="1" applyBorder="1" applyAlignment="1">
      <alignment horizontal="right" vertical="center"/>
    </xf>
    <xf numFmtId="3" fontId="13" fillId="0" borderId="10" xfId="8" applyNumberFormat="1" applyFont="1" applyFill="1" applyBorder="1"/>
    <xf numFmtId="3" fontId="13" fillId="0" borderId="24" xfId="8" applyNumberFormat="1" applyFont="1" applyFill="1" applyBorder="1"/>
    <xf numFmtId="0" fontId="25" fillId="0" borderId="0" xfId="20" applyFont="1" applyAlignment="1">
      <alignment vertical="center"/>
    </xf>
    <xf numFmtId="0" fontId="28" fillId="0" borderId="0" xfId="20" applyFont="1" applyAlignment="1">
      <alignment vertical="center"/>
    </xf>
    <xf numFmtId="0" fontId="25" fillId="0" borderId="0" xfId="20" applyFont="1" applyAlignment="1">
      <alignment horizontal="center" vertical="center"/>
    </xf>
    <xf numFmtId="0" fontId="25" fillId="0" borderId="0" xfId="20" applyFont="1" applyAlignment="1">
      <alignment horizontal="right" vertical="center"/>
    </xf>
    <xf numFmtId="0" fontId="25" fillId="0" borderId="9" xfId="20" applyFont="1" applyBorder="1" applyAlignment="1">
      <alignment vertical="center"/>
    </xf>
    <xf numFmtId="0" fontId="25" fillId="0" borderId="9" xfId="20" applyFont="1" applyBorder="1" applyAlignment="1">
      <alignment vertical="center" wrapText="1"/>
    </xf>
    <xf numFmtId="0" fontId="24" fillId="0" borderId="9" xfId="20" applyFont="1" applyBorder="1" applyAlignment="1">
      <alignment vertical="center"/>
    </xf>
    <xf numFmtId="0" fontId="24" fillId="0" borderId="0" xfId="20" applyFont="1" applyAlignment="1">
      <alignment vertical="center"/>
    </xf>
    <xf numFmtId="3" fontId="25" fillId="0" borderId="0" xfId="20" applyNumberFormat="1" applyFont="1" applyAlignment="1">
      <alignment vertical="center"/>
    </xf>
    <xf numFmtId="3" fontId="13" fillId="0" borderId="55" xfId="21" applyFont="1" applyBorder="1">
      <alignment vertical="center"/>
    </xf>
    <xf numFmtId="3" fontId="13" fillId="0" borderId="55" xfId="21" applyFont="1" applyBorder="1" applyAlignment="1">
      <alignment horizontal="center" vertical="center"/>
    </xf>
    <xf numFmtId="3" fontId="14" fillId="0" borderId="55" xfId="21" applyFont="1" applyBorder="1" applyAlignment="1">
      <alignment horizontal="center" vertical="center"/>
    </xf>
    <xf numFmtId="3" fontId="12" fillId="0" borderId="55" xfId="21" applyFont="1" applyBorder="1" applyAlignment="1">
      <alignment horizontal="right"/>
    </xf>
    <xf numFmtId="3" fontId="13" fillId="0" borderId="0" xfId="21" applyFont="1" applyFill="1">
      <alignment vertical="center"/>
    </xf>
    <xf numFmtId="3" fontId="13" fillId="0" borderId="0" xfId="21" applyFont="1">
      <alignment vertical="center"/>
    </xf>
    <xf numFmtId="3" fontId="12" fillId="4" borderId="127" xfId="21" applyFont="1" applyFill="1" applyBorder="1" applyAlignment="1">
      <alignment horizontal="center" vertical="center" textRotation="90" wrapText="1"/>
    </xf>
    <xf numFmtId="3" fontId="12" fillId="4" borderId="54" xfId="21" applyFont="1" applyFill="1" applyBorder="1" applyAlignment="1">
      <alignment horizontal="center" vertical="center" textRotation="90" wrapText="1"/>
    </xf>
    <xf numFmtId="3" fontId="12" fillId="4" borderId="23" xfId="21" applyFont="1" applyFill="1" applyBorder="1" applyAlignment="1">
      <alignment horizontal="center" vertical="center" textRotation="90" wrapText="1"/>
    </xf>
    <xf numFmtId="3" fontId="12" fillId="0" borderId="0" xfId="21" applyFont="1" applyFill="1">
      <alignment vertical="center"/>
    </xf>
    <xf numFmtId="3" fontId="12" fillId="0" borderId="0" xfId="21" applyFont="1">
      <alignment vertical="center"/>
    </xf>
    <xf numFmtId="3" fontId="13" fillId="0" borderId="41" xfId="21" applyNumberFormat="1" applyFont="1" applyFill="1" applyBorder="1">
      <alignment vertical="center"/>
    </xf>
    <xf numFmtId="3" fontId="13" fillId="0" borderId="91" xfId="21" applyFont="1" applyFill="1" applyBorder="1">
      <alignment vertical="center"/>
    </xf>
    <xf numFmtId="3" fontId="13" fillId="0" borderId="19" xfId="21" applyNumberFormat="1" applyFont="1" applyFill="1" applyBorder="1">
      <alignment vertical="center"/>
    </xf>
    <xf numFmtId="3" fontId="13" fillId="0" borderId="91" xfId="21" quotePrefix="1" applyFont="1" applyFill="1" applyBorder="1">
      <alignment vertical="center"/>
    </xf>
    <xf numFmtId="3" fontId="13" fillId="0" borderId="86" xfId="21" applyFont="1" applyFill="1" applyBorder="1">
      <alignment vertical="center"/>
    </xf>
    <xf numFmtId="3" fontId="13" fillId="0" borderId="10" xfId="21" applyNumberFormat="1" applyFont="1" applyFill="1" applyBorder="1">
      <alignment vertical="center"/>
    </xf>
    <xf numFmtId="3" fontId="13" fillId="0" borderId="9" xfId="21" applyNumberFormat="1" applyFont="1" applyFill="1" applyBorder="1">
      <alignment vertical="center"/>
    </xf>
    <xf numFmtId="3" fontId="13" fillId="0" borderId="87" xfId="21" applyFont="1" applyFill="1" applyBorder="1">
      <alignment vertical="center"/>
    </xf>
    <xf numFmtId="3" fontId="13" fillId="0" borderId="61" xfId="21" applyNumberFormat="1" applyFont="1" applyFill="1" applyBorder="1">
      <alignment vertical="center"/>
    </xf>
    <xf numFmtId="3" fontId="13" fillId="0" borderId="59" xfId="21" applyNumberFormat="1" applyFont="1" applyFill="1" applyBorder="1">
      <alignment vertical="center"/>
    </xf>
    <xf numFmtId="3" fontId="13" fillId="0" borderId="35" xfId="21" applyNumberFormat="1" applyFont="1" applyFill="1" applyBorder="1">
      <alignment vertical="center"/>
    </xf>
    <xf numFmtId="3" fontId="12" fillId="0" borderId="85" xfId="21" applyFont="1" applyFill="1" applyBorder="1">
      <alignment vertical="center"/>
    </xf>
    <xf numFmtId="3" fontId="12" fillId="0" borderId="54" xfId="21" applyNumberFormat="1" applyFont="1" applyFill="1" applyBorder="1">
      <alignment vertical="center"/>
    </xf>
    <xf numFmtId="3" fontId="12" fillId="0" borderId="53" xfId="21" applyNumberFormat="1" applyFont="1" applyFill="1" applyBorder="1">
      <alignment vertical="center"/>
    </xf>
    <xf numFmtId="3" fontId="12" fillId="0" borderId="56" xfId="21" applyNumberFormat="1" applyFont="1" applyFill="1" applyBorder="1">
      <alignment vertical="center"/>
    </xf>
    <xf numFmtId="3" fontId="13" fillId="0" borderId="21" xfId="21" applyNumberFormat="1" applyFont="1" applyFill="1" applyBorder="1">
      <alignment vertical="center"/>
    </xf>
    <xf numFmtId="3" fontId="13" fillId="0" borderId="86" xfId="21" applyFont="1" applyFill="1" applyBorder="1" applyAlignment="1">
      <alignment vertical="center" wrapText="1"/>
    </xf>
    <xf numFmtId="3" fontId="50" fillId="0" borderId="19" xfId="21" applyNumberFormat="1" applyFont="1" applyFill="1" applyBorder="1">
      <alignment vertical="center"/>
    </xf>
    <xf numFmtId="3" fontId="12" fillId="0" borderId="85" xfId="21" applyFont="1" applyFill="1" applyBorder="1" applyAlignment="1">
      <alignment vertical="center" wrapText="1"/>
    </xf>
    <xf numFmtId="3" fontId="12" fillId="4" borderId="56" xfId="21" applyNumberFormat="1" applyFont="1" applyFill="1" applyBorder="1">
      <alignment vertical="center"/>
    </xf>
    <xf numFmtId="3" fontId="13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7" xfId="1" applyNumberFormat="1" applyFont="1" applyFill="1" applyBorder="1" applyAlignment="1">
      <alignment horizontal="center" vertical="center"/>
    </xf>
    <xf numFmtId="0" fontId="3" fillId="8" borderId="141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13" fillId="0" borderId="23" xfId="18" applyFont="1" applyFill="1" applyBorder="1" applyAlignment="1">
      <alignment vertical="center"/>
    </xf>
    <xf numFmtId="0" fontId="13" fillId="0" borderId="17" xfId="16" applyFont="1" applyFill="1" applyBorder="1" applyAlignment="1">
      <alignment horizontal="center" vertical="center"/>
    </xf>
    <xf numFmtId="3" fontId="13" fillId="0" borderId="0" xfId="16" applyNumberFormat="1" applyFont="1" applyAlignment="1">
      <alignment horizontal="centerContinuous" vertical="center" wrapText="1"/>
    </xf>
    <xf numFmtId="3" fontId="13" fillId="0" borderId="0" xfId="16" applyNumberFormat="1" applyFont="1" applyAlignment="1">
      <alignment vertical="center" wrapText="1"/>
    </xf>
    <xf numFmtId="3" fontId="12" fillId="0" borderId="4" xfId="16" applyNumberFormat="1" applyFont="1" applyFill="1" applyBorder="1" applyAlignment="1">
      <alignment vertical="center" wrapText="1"/>
    </xf>
    <xf numFmtId="3" fontId="12" fillId="0" borderId="20" xfId="16" applyNumberFormat="1" applyFont="1" applyFill="1" applyBorder="1" applyAlignment="1">
      <alignment vertical="center" wrapText="1"/>
    </xf>
    <xf numFmtId="3" fontId="12" fillId="0" borderId="18" xfId="16" applyNumberFormat="1" applyFont="1" applyFill="1" applyBorder="1" applyAlignment="1">
      <alignment vertical="center" wrapText="1"/>
    </xf>
    <xf numFmtId="3" fontId="11" fillId="0" borderId="0" xfId="17" applyNumberFormat="1" applyFont="1">
      <alignment vertical="center"/>
    </xf>
    <xf numFmtId="3" fontId="2" fillId="0" borderId="0" xfId="3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3" fontId="13" fillId="0" borderId="9" xfId="5" applyNumberFormat="1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/>
    </xf>
    <xf numFmtId="3" fontId="12" fillId="4" borderId="5" xfId="6" applyFont="1" applyFill="1" applyBorder="1" applyAlignment="1">
      <alignment horizontal="center" vertical="center" wrapText="1"/>
    </xf>
    <xf numFmtId="3" fontId="13" fillId="0" borderId="136" xfId="5" applyNumberFormat="1" applyFont="1" applyFill="1" applyBorder="1" applyAlignment="1">
      <alignment vertical="center" wrapText="1"/>
    </xf>
    <xf numFmtId="3" fontId="13" fillId="0" borderId="133" xfId="5" applyFont="1" applyFill="1" applyBorder="1" applyAlignment="1">
      <alignment horizontal="left" vertical="center" wrapText="1"/>
    </xf>
    <xf numFmtId="3" fontId="13" fillId="0" borderId="48" xfId="5" applyFont="1" applyFill="1" applyBorder="1" applyAlignment="1">
      <alignment vertical="center" wrapText="1"/>
    </xf>
    <xf numFmtId="3" fontId="13" fillId="0" borderId="50" xfId="5" applyFont="1" applyFill="1" applyBorder="1" applyAlignment="1">
      <alignment vertical="center" wrapText="1"/>
    </xf>
    <xf numFmtId="0" fontId="13" fillId="0" borderId="53" xfId="18" applyFont="1" applyFill="1" applyBorder="1" applyAlignment="1">
      <alignment vertical="center"/>
    </xf>
    <xf numFmtId="0" fontId="13" fillId="0" borderId="54" xfId="18" applyFont="1" applyFill="1" applyBorder="1" applyAlignment="1">
      <alignment vertical="center"/>
    </xf>
    <xf numFmtId="3" fontId="13" fillId="0" borderId="42" xfId="5" applyFont="1" applyFill="1" applyBorder="1" applyAlignment="1">
      <alignment horizontal="center" vertical="center" wrapText="1"/>
    </xf>
    <xf numFmtId="3" fontId="13" fillId="0" borderId="132" xfId="5" applyFont="1" applyFill="1" applyBorder="1" applyAlignment="1">
      <alignment horizontal="left" vertical="center" wrapText="1"/>
    </xf>
    <xf numFmtId="3" fontId="13" fillId="0" borderId="43" xfId="5" applyFont="1" applyFill="1" applyBorder="1" applyAlignment="1">
      <alignment vertical="center" wrapText="1"/>
    </xf>
    <xf numFmtId="0" fontId="13" fillId="0" borderId="43" xfId="18" applyFont="1" applyFill="1" applyBorder="1" applyAlignment="1">
      <alignment vertical="center"/>
    </xf>
    <xf numFmtId="3" fontId="13" fillId="0" borderId="90" xfId="5" applyFont="1" applyFill="1" applyBorder="1" applyAlignment="1">
      <alignment horizontal="left" vertical="center" wrapText="1"/>
    </xf>
    <xf numFmtId="3" fontId="13" fillId="0" borderId="10" xfId="5" applyNumberFormat="1" applyFont="1" applyFill="1" applyBorder="1" applyAlignment="1">
      <alignment vertical="center" wrapText="1"/>
    </xf>
    <xf numFmtId="0" fontId="13" fillId="0" borderId="9" xfId="18" applyFont="1" applyFill="1" applyBorder="1" applyAlignment="1">
      <alignment vertical="center"/>
    </xf>
    <xf numFmtId="0" fontId="13" fillId="0" borderId="20" xfId="18" applyFont="1" applyFill="1" applyBorder="1" applyAlignment="1">
      <alignment vertical="center"/>
    </xf>
    <xf numFmtId="3" fontId="13" fillId="0" borderId="73" xfId="5" applyFont="1" applyFill="1" applyBorder="1" applyAlignment="1">
      <alignment horizontal="center" vertical="center" wrapText="1"/>
    </xf>
    <xf numFmtId="0" fontId="13" fillId="0" borderId="16" xfId="18" applyFont="1" applyFill="1" applyBorder="1" applyAlignment="1">
      <alignment vertical="center"/>
    </xf>
    <xf numFmtId="3" fontId="13" fillId="0" borderId="136" xfId="5" applyFont="1" applyFill="1" applyBorder="1" applyAlignment="1">
      <alignment vertical="center" wrapText="1"/>
    </xf>
    <xf numFmtId="3" fontId="18" fillId="0" borderId="133" xfId="5" applyFont="1" applyFill="1" applyBorder="1" applyAlignment="1">
      <alignment vertical="center" wrapText="1"/>
    </xf>
    <xf numFmtId="3" fontId="18" fillId="0" borderId="48" xfId="5" applyNumberFormat="1" applyFont="1" applyFill="1" applyBorder="1" applyAlignment="1">
      <alignment vertical="center"/>
    </xf>
    <xf numFmtId="3" fontId="17" fillId="0" borderId="95" xfId="5" applyFont="1" applyFill="1" applyBorder="1" applyAlignment="1">
      <alignment horizontal="center" vertical="center"/>
    </xf>
    <xf numFmtId="3" fontId="17" fillId="0" borderId="86" xfId="5" applyFont="1" applyFill="1" applyBorder="1" applyAlignment="1">
      <alignment horizontal="center" vertical="center"/>
    </xf>
    <xf numFmtId="3" fontId="17" fillId="0" borderId="90" xfId="5" applyFont="1" applyFill="1" applyBorder="1" applyAlignment="1">
      <alignment vertical="center" wrapText="1"/>
    </xf>
    <xf numFmtId="3" fontId="17" fillId="0" borderId="9" xfId="5" applyNumberFormat="1" applyFont="1" applyFill="1" applyBorder="1" applyAlignment="1">
      <alignment vertical="center"/>
    </xf>
    <xf numFmtId="3" fontId="17" fillId="0" borderId="9" xfId="5" applyNumberFormat="1" applyFont="1" applyFill="1" applyBorder="1">
      <alignment vertical="center"/>
    </xf>
    <xf numFmtId="3" fontId="12" fillId="0" borderId="80" xfId="11" applyNumberFormat="1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3" fontId="3" fillId="0" borderId="62" xfId="2" applyNumberFormat="1" applyFont="1" applyFill="1" applyBorder="1" applyAlignment="1">
      <alignment horizontal="right" vertical="center" wrapText="1"/>
    </xf>
    <xf numFmtId="3" fontId="3" fillId="0" borderId="59" xfId="2" applyNumberFormat="1" applyFont="1" applyFill="1" applyBorder="1" applyAlignment="1">
      <alignment horizontal="right" vertical="center" wrapText="1"/>
    </xf>
    <xf numFmtId="3" fontId="2" fillId="0" borderId="9" xfId="10" applyNumberFormat="1" applyFont="1" applyFill="1" applyBorder="1">
      <alignment vertical="center"/>
    </xf>
    <xf numFmtId="3" fontId="12" fillId="2" borderId="54" xfId="6" applyFont="1" applyFill="1" applyBorder="1" applyAlignment="1">
      <alignment horizontal="center" vertical="center" wrapText="1"/>
    </xf>
    <xf numFmtId="3" fontId="13" fillId="0" borderId="10" xfId="4" applyFont="1" applyFill="1" applyBorder="1">
      <alignment vertical="center"/>
    </xf>
    <xf numFmtId="3" fontId="13" fillId="0" borderId="19" xfId="4" applyFont="1" applyFill="1" applyBorder="1">
      <alignment vertical="center"/>
    </xf>
    <xf numFmtId="3" fontId="18" fillId="0" borderId="20" xfId="5" applyFont="1" applyFill="1" applyBorder="1">
      <alignment vertical="center"/>
    </xf>
    <xf numFmtId="3" fontId="17" fillId="0" borderId="107" xfId="5" applyFont="1" applyFill="1" applyBorder="1">
      <alignment vertical="center"/>
    </xf>
    <xf numFmtId="3" fontId="17" fillId="0" borderId="38" xfId="5" applyFont="1" applyFill="1" applyBorder="1">
      <alignment vertical="center"/>
    </xf>
    <xf numFmtId="3" fontId="19" fillId="0" borderId="40" xfId="5" applyFont="1" applyFill="1" applyBorder="1">
      <alignment vertical="center"/>
    </xf>
    <xf numFmtId="3" fontId="19" fillId="0" borderId="60" xfId="5" applyFont="1" applyFill="1" applyBorder="1">
      <alignment vertical="center"/>
    </xf>
    <xf numFmtId="3" fontId="18" fillId="0" borderId="45" xfId="5" applyFont="1" applyFill="1" applyBorder="1">
      <alignment vertical="center"/>
    </xf>
    <xf numFmtId="3" fontId="18" fillId="0" borderId="18" xfId="5" applyFont="1" applyFill="1" applyBorder="1">
      <alignment vertical="center"/>
    </xf>
    <xf numFmtId="3" fontId="18" fillId="0" borderId="18" xfId="5" applyFont="1" applyFill="1" applyBorder="1" applyAlignment="1">
      <alignment vertical="center"/>
    </xf>
    <xf numFmtId="3" fontId="17" fillId="0" borderId="3" xfId="5" applyFont="1" applyFill="1" applyBorder="1" applyAlignment="1">
      <alignment horizontal="right" vertical="center"/>
    </xf>
    <xf numFmtId="0" fontId="12" fillId="4" borderId="54" xfId="16" applyFont="1" applyFill="1" applyBorder="1" applyAlignment="1">
      <alignment horizontal="center" vertical="center" wrapText="1"/>
    </xf>
    <xf numFmtId="0" fontId="12" fillId="4" borderId="55" xfId="16" applyFont="1" applyFill="1" applyBorder="1" applyAlignment="1">
      <alignment horizontal="center" vertical="center" wrapText="1"/>
    </xf>
    <xf numFmtId="3" fontId="13" fillId="0" borderId="10" xfId="16" applyNumberFormat="1" applyFont="1" applyFill="1" applyBorder="1" applyAlignment="1">
      <alignment vertical="center" wrapText="1"/>
    </xf>
    <xf numFmtId="3" fontId="13" fillId="0" borderId="16" xfId="16" applyNumberFormat="1" applyFont="1" applyFill="1" applyBorder="1" applyAlignment="1">
      <alignment vertical="center" wrapText="1"/>
    </xf>
    <xf numFmtId="0" fontId="17" fillId="0" borderId="0" xfId="8" applyFont="1" applyFill="1" applyBorder="1"/>
    <xf numFmtId="0" fontId="2" fillId="0" borderId="15" xfId="2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0" fontId="3" fillId="0" borderId="8" xfId="2" applyFont="1" applyFill="1" applyBorder="1" applyAlignment="1">
      <alignment vertical="center" wrapText="1"/>
    </xf>
    <xf numFmtId="0" fontId="6" fillId="0" borderId="8" xfId="2" applyFont="1" applyFill="1" applyBorder="1" applyAlignment="1">
      <alignment vertical="center" wrapText="1"/>
    </xf>
    <xf numFmtId="0" fontId="6" fillId="0" borderId="9" xfId="2" applyFont="1" applyFill="1" applyBorder="1" applyAlignment="1">
      <alignment vertical="center" wrapText="1"/>
    </xf>
    <xf numFmtId="0" fontId="2" fillId="0" borderId="43" xfId="2" applyFont="1" applyFill="1" applyBorder="1" applyAlignment="1">
      <alignment vertical="center" wrapText="1"/>
    </xf>
    <xf numFmtId="0" fontId="6" fillId="0" borderId="9" xfId="2" quotePrefix="1" applyFont="1" applyFill="1" applyBorder="1" applyAlignment="1">
      <alignment vertical="center" wrapText="1"/>
    </xf>
    <xf numFmtId="0" fontId="3" fillId="0" borderId="48" xfId="2" applyFont="1" applyFill="1" applyBorder="1" applyAlignment="1">
      <alignment vertical="center" wrapText="1"/>
    </xf>
    <xf numFmtId="0" fontId="3" fillId="0" borderId="23" xfId="2" applyFont="1" applyFill="1" applyBorder="1" applyAlignment="1">
      <alignment horizontal="left" vertical="center" wrapText="1"/>
    </xf>
    <xf numFmtId="0" fontId="3" fillId="0" borderId="20" xfId="2" applyFont="1" applyBorder="1" applyAlignment="1">
      <alignment horizontal="right" vertical="center" wrapText="1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3" fontId="12" fillId="2" borderId="53" xfId="5" applyFont="1" applyFill="1" applyBorder="1" applyAlignment="1">
      <alignment horizontal="center" vertical="center" wrapText="1"/>
    </xf>
    <xf numFmtId="3" fontId="12" fillId="0" borderId="36" xfId="5" applyFont="1" applyBorder="1" applyAlignment="1">
      <alignment vertical="center"/>
    </xf>
    <xf numFmtId="3" fontId="12" fillId="0" borderId="37" xfId="5" applyFont="1" applyBorder="1" applyAlignment="1">
      <alignment vertical="center"/>
    </xf>
    <xf numFmtId="3" fontId="12" fillId="2" borderId="53" xfId="6" applyFont="1" applyFill="1" applyBorder="1" applyAlignment="1">
      <alignment horizontal="center" vertical="center" wrapText="1"/>
    </xf>
    <xf numFmtId="3" fontId="12" fillId="0" borderId="28" xfId="5" applyFont="1" applyFill="1" applyBorder="1" applyAlignment="1">
      <alignment vertical="center" wrapText="1"/>
    </xf>
    <xf numFmtId="3" fontId="12" fillId="2" borderId="8" xfId="5" applyFont="1" applyFill="1" applyBorder="1" applyAlignment="1">
      <alignment horizontal="center" vertical="center" wrapText="1"/>
    </xf>
    <xf numFmtId="3" fontId="13" fillId="0" borderId="20" xfId="16" applyNumberFormat="1" applyFont="1" applyFill="1" applyBorder="1" applyAlignment="1">
      <alignment horizontal="center" vertical="center" wrapText="1"/>
    </xf>
    <xf numFmtId="0" fontId="12" fillId="4" borderId="53" xfId="16" applyFont="1" applyFill="1" applyBorder="1" applyAlignment="1">
      <alignment horizontal="center" vertical="center" wrapText="1"/>
    </xf>
    <xf numFmtId="3" fontId="46" fillId="4" borderId="23" xfId="4" applyFont="1" applyFill="1" applyBorder="1" applyAlignment="1">
      <alignment horizontal="center" vertical="center" wrapText="1"/>
    </xf>
    <xf numFmtId="0" fontId="12" fillId="2" borderId="53" xfId="7" applyFont="1" applyFill="1" applyBorder="1" applyAlignment="1">
      <alignment horizontal="center" vertical="center" wrapText="1"/>
    </xf>
    <xf numFmtId="0" fontId="13" fillId="0" borderId="0" xfId="13" applyFont="1" applyFill="1" applyAlignment="1">
      <alignment vertical="center" wrapText="1"/>
    </xf>
    <xf numFmtId="3" fontId="13" fillId="0" borderId="91" xfId="2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3" fontId="8" fillId="0" borderId="41" xfId="3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vertical="center" wrapText="1"/>
    </xf>
    <xf numFmtId="3" fontId="3" fillId="0" borderId="35" xfId="2" applyNumberFormat="1" applyFont="1" applyFill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3" fontId="6" fillId="0" borderId="21" xfId="2" applyNumberFormat="1" applyFont="1" applyFill="1" applyBorder="1" applyAlignment="1">
      <alignment vertical="center" wrapText="1"/>
    </xf>
    <xf numFmtId="3" fontId="2" fillId="0" borderId="41" xfId="2" applyNumberFormat="1" applyFont="1" applyFill="1" applyBorder="1" applyAlignment="1">
      <alignment vertical="center" wrapText="1"/>
    </xf>
    <xf numFmtId="3" fontId="3" fillId="0" borderId="41" xfId="2" applyNumberFormat="1" applyFont="1" applyFill="1" applyBorder="1" applyAlignment="1">
      <alignment vertical="center" wrapText="1"/>
    </xf>
    <xf numFmtId="3" fontId="6" fillId="0" borderId="41" xfId="2" applyNumberFormat="1" applyFont="1" applyFill="1" applyBorder="1" applyAlignment="1">
      <alignment vertical="center" wrapText="1"/>
    </xf>
    <xf numFmtId="3" fontId="2" fillId="0" borderId="46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3" fillId="0" borderId="48" xfId="2" applyNumberFormat="1" applyFont="1" applyFill="1" applyBorder="1" applyAlignment="1">
      <alignment vertical="center" wrapText="1"/>
    </xf>
    <xf numFmtId="3" fontId="3" fillId="0" borderId="51" xfId="2" applyNumberFormat="1" applyFont="1" applyFill="1" applyBorder="1" applyAlignment="1">
      <alignment vertical="center" wrapText="1"/>
    </xf>
    <xf numFmtId="3" fontId="3" fillId="0" borderId="56" xfId="2" applyNumberFormat="1" applyFont="1" applyFill="1" applyBorder="1" applyAlignment="1">
      <alignment vertical="center" wrapText="1"/>
    </xf>
    <xf numFmtId="3" fontId="3" fillId="0" borderId="63" xfId="2" applyNumberFormat="1" applyFont="1" applyFill="1" applyBorder="1" applyAlignment="1">
      <alignment vertical="center" wrapText="1"/>
    </xf>
    <xf numFmtId="3" fontId="3" fillId="0" borderId="70" xfId="2" applyNumberFormat="1" applyFont="1" applyFill="1" applyBorder="1" applyAlignment="1">
      <alignment vertical="center" wrapText="1"/>
    </xf>
    <xf numFmtId="165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1" xfId="10" applyNumberFormat="1" applyFont="1" applyFill="1" applyBorder="1" applyAlignment="1">
      <alignment vertical="center"/>
    </xf>
    <xf numFmtId="3" fontId="2" fillId="0" borderId="72" xfId="10" applyNumberFormat="1" applyFont="1" applyFill="1" applyBorder="1" applyAlignment="1">
      <alignment vertical="center"/>
    </xf>
    <xf numFmtId="3" fontId="3" fillId="0" borderId="41" xfId="10" applyNumberFormat="1" applyFont="1" applyFill="1" applyBorder="1" applyAlignment="1">
      <alignment vertical="center"/>
    </xf>
    <xf numFmtId="165" fontId="2" fillId="0" borderId="8" xfId="10" applyNumberFormat="1" applyFont="1" applyFill="1" applyBorder="1" applyAlignment="1">
      <alignment vertical="center"/>
    </xf>
    <xf numFmtId="3" fontId="3" fillId="0" borderId="115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1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2" xfId="10" applyNumberFormat="1" applyFont="1" applyFill="1" applyBorder="1" applyAlignment="1">
      <alignment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21" xfId="3" applyNumberFormat="1" applyFont="1" applyFill="1" applyBorder="1" applyAlignment="1">
      <alignment vertical="center" wrapText="1"/>
    </xf>
    <xf numFmtId="3" fontId="8" fillId="0" borderId="8" xfId="3" applyNumberFormat="1" applyFont="1" applyFill="1" applyBorder="1" applyAlignment="1">
      <alignment vertical="center"/>
    </xf>
    <xf numFmtId="3" fontId="8" fillId="0" borderId="43" xfId="3" applyNumberFormat="1" applyFont="1" applyFill="1" applyBorder="1" applyAlignment="1">
      <alignment vertical="center"/>
    </xf>
    <xf numFmtId="3" fontId="9" fillId="0" borderId="8" xfId="3" applyNumberFormat="1" applyFont="1" applyFill="1" applyBorder="1" applyAlignment="1">
      <alignment vertical="center"/>
    </xf>
    <xf numFmtId="3" fontId="9" fillId="0" borderId="41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2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8" fillId="0" borderId="21" xfId="3" applyNumberFormat="1" applyFont="1" applyFill="1" applyBorder="1" applyAlignment="1">
      <alignment vertical="center"/>
    </xf>
    <xf numFmtId="3" fontId="9" fillId="0" borderId="43" xfId="3" applyNumberFormat="1" applyFont="1" applyFill="1" applyBorder="1" applyAlignment="1">
      <alignment vertical="center"/>
    </xf>
    <xf numFmtId="3" fontId="9" fillId="0" borderId="46" xfId="3" applyNumberFormat="1" applyFont="1" applyFill="1" applyBorder="1" applyAlignment="1">
      <alignment vertical="center"/>
    </xf>
    <xf numFmtId="3" fontId="8" fillId="0" borderId="46" xfId="3" applyNumberFormat="1" applyFont="1" applyFill="1" applyBorder="1" applyAlignment="1">
      <alignment vertical="center"/>
    </xf>
    <xf numFmtId="3" fontId="5" fillId="0" borderId="41" xfId="3" applyNumberFormat="1" applyFont="1" applyFill="1" applyBorder="1" applyAlignment="1">
      <alignment vertical="center"/>
    </xf>
    <xf numFmtId="3" fontId="9" fillId="0" borderId="21" xfId="3" applyNumberFormat="1" applyFont="1" applyFill="1" applyBorder="1" applyAlignment="1">
      <alignment vertical="center"/>
    </xf>
    <xf numFmtId="3" fontId="5" fillId="0" borderId="53" xfId="3" applyNumberFormat="1" applyFont="1" applyFill="1" applyBorder="1" applyAlignment="1">
      <alignment vertical="center"/>
    </xf>
    <xf numFmtId="3" fontId="5" fillId="0" borderId="56" xfId="3" applyNumberFormat="1" applyFont="1" applyFill="1" applyBorder="1" applyAlignment="1">
      <alignment vertical="center"/>
    </xf>
    <xf numFmtId="3" fontId="10" fillId="0" borderId="21" xfId="3" applyNumberFormat="1" applyFont="1" applyFill="1" applyBorder="1" applyAlignment="1">
      <alignment vertical="center"/>
    </xf>
    <xf numFmtId="3" fontId="8" fillId="0" borderId="10" xfId="5" applyFont="1" applyFill="1" applyBorder="1">
      <alignment vertical="center"/>
    </xf>
    <xf numFmtId="3" fontId="8" fillId="0" borderId="9" xfId="5" applyFont="1" applyFill="1" applyBorder="1">
      <alignment vertical="center"/>
    </xf>
    <xf numFmtId="3" fontId="8" fillId="0" borderId="21" xfId="5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5" fillId="0" borderId="70" xfId="3" applyNumberFormat="1" applyFont="1" applyFill="1" applyBorder="1" applyAlignment="1">
      <alignment vertical="center"/>
    </xf>
    <xf numFmtId="3" fontId="12" fillId="0" borderId="55" xfId="11" applyFont="1" applyBorder="1" applyAlignment="1">
      <alignment horizontal="right" vertical="center"/>
    </xf>
    <xf numFmtId="3" fontId="12" fillId="2" borderId="56" xfId="5" applyFont="1" applyFill="1" applyBorder="1" applyAlignment="1">
      <alignment horizontal="center" vertical="center" wrapText="1"/>
    </xf>
    <xf numFmtId="3" fontId="13" fillId="0" borderId="27" xfId="11" applyFont="1" applyFill="1" applyBorder="1" applyAlignment="1">
      <alignment vertical="center" wrapText="1"/>
    </xf>
    <xf numFmtId="3" fontId="13" fillId="0" borderId="21" xfId="11" applyNumberFormat="1" applyFont="1" applyFill="1" applyBorder="1" applyAlignment="1">
      <alignment vertical="center" wrapText="1"/>
    </xf>
    <xf numFmtId="3" fontId="13" fillId="0" borderId="21" xfId="11" applyFont="1" applyFill="1" applyBorder="1" applyAlignment="1">
      <alignment vertical="center" wrapText="1"/>
    </xf>
    <xf numFmtId="3" fontId="12" fillId="0" borderId="83" xfId="11" applyNumberFormat="1" applyFont="1" applyFill="1" applyBorder="1" applyAlignment="1">
      <alignment vertical="center" wrapText="1"/>
    </xf>
    <xf numFmtId="0" fontId="12" fillId="0" borderId="0" xfId="13" applyFont="1" applyFill="1" applyBorder="1" applyAlignment="1">
      <alignment horizontal="right"/>
    </xf>
    <xf numFmtId="0" fontId="12" fillId="2" borderId="52" xfId="13" applyFont="1" applyFill="1" applyBorder="1" applyAlignment="1">
      <alignment horizontal="center" vertical="center" wrapText="1"/>
    </xf>
    <xf numFmtId="0" fontId="12" fillId="2" borderId="53" xfId="7" applyFont="1" applyFill="1" applyBorder="1" applyAlignment="1">
      <alignment vertical="center" wrapText="1"/>
    </xf>
    <xf numFmtId="0" fontId="12" fillId="2" borderId="77" xfId="7" applyFont="1" applyFill="1" applyBorder="1" applyAlignment="1">
      <alignment horizontal="center" vertical="center" wrapText="1"/>
    </xf>
    <xf numFmtId="3" fontId="13" fillId="0" borderId="41" xfId="13" applyNumberFormat="1" applyFont="1" applyFill="1" applyBorder="1" applyAlignment="1">
      <alignment vertical="center"/>
    </xf>
    <xf numFmtId="3" fontId="13" fillId="0" borderId="21" xfId="13" applyNumberFormat="1" applyFont="1" applyFill="1" applyBorder="1" applyAlignment="1">
      <alignment vertical="center"/>
    </xf>
    <xf numFmtId="3" fontId="12" fillId="0" borderId="124" xfId="13" applyNumberFormat="1" applyFont="1" applyFill="1" applyBorder="1" applyAlignment="1">
      <alignment vertical="center"/>
    </xf>
    <xf numFmtId="3" fontId="12" fillId="0" borderId="125" xfId="13" applyNumberFormat="1" applyFont="1" applyFill="1" applyBorder="1" applyAlignment="1">
      <alignment vertical="center"/>
    </xf>
    <xf numFmtId="3" fontId="12" fillId="0" borderId="83" xfId="13" applyNumberFormat="1" applyFont="1" applyFill="1" applyBorder="1" applyAlignment="1">
      <alignment vertical="center"/>
    </xf>
    <xf numFmtId="3" fontId="13" fillId="0" borderId="0" xfId="13" applyNumberFormat="1" applyFont="1" applyFill="1" applyBorder="1"/>
    <xf numFmtId="0" fontId="13" fillId="0" borderId="0" xfId="13" applyFont="1" applyFill="1" applyBorder="1" applyAlignment="1">
      <alignment horizontal="right"/>
    </xf>
    <xf numFmtId="0" fontId="13" fillId="0" borderId="0" xfId="13" applyFont="1" applyFill="1" applyBorder="1"/>
    <xf numFmtId="3" fontId="13" fillId="0" borderId="9" xfId="5" applyFont="1" applyFill="1" applyBorder="1">
      <alignment vertical="center"/>
    </xf>
    <xf numFmtId="3" fontId="13" fillId="0" borderId="21" xfId="5" applyFont="1" applyFill="1" applyBorder="1" applyAlignment="1">
      <alignment vertical="center"/>
    </xf>
    <xf numFmtId="3" fontId="13" fillId="0" borderId="19" xfId="5" applyFont="1" applyFill="1" applyBorder="1">
      <alignment vertical="center"/>
    </xf>
    <xf numFmtId="3" fontId="13" fillId="0" borderId="8" xfId="5" applyFont="1" applyFill="1" applyBorder="1">
      <alignment vertical="center"/>
    </xf>
    <xf numFmtId="3" fontId="13" fillId="0" borderId="41" xfId="5" applyFont="1" applyFill="1" applyBorder="1" applyAlignment="1">
      <alignment vertical="center"/>
    </xf>
    <xf numFmtId="3" fontId="12" fillId="0" borderId="61" xfId="5" applyFont="1" applyFill="1" applyBorder="1">
      <alignment vertical="center"/>
    </xf>
    <xf numFmtId="3" fontId="12" fillId="0" borderId="59" xfId="5" applyFont="1" applyFill="1" applyBorder="1">
      <alignment vertical="center"/>
    </xf>
    <xf numFmtId="3" fontId="12" fillId="0" borderId="63" xfId="5" applyFont="1" applyFill="1" applyBorder="1" applyAlignment="1">
      <alignment vertical="center"/>
    </xf>
    <xf numFmtId="3" fontId="13" fillId="0" borderId="18" xfId="5" applyFont="1" applyFill="1" applyBorder="1" applyAlignment="1">
      <alignment horizontal="right" vertical="center"/>
    </xf>
    <xf numFmtId="3" fontId="13" fillId="0" borderId="40" xfId="5" applyFont="1" applyFill="1" applyBorder="1" applyAlignment="1">
      <alignment horizontal="right" vertical="center"/>
    </xf>
    <xf numFmtId="3" fontId="13" fillId="0" borderId="78" xfId="5" applyFont="1" applyFill="1" applyBorder="1" applyAlignment="1">
      <alignment vertical="center"/>
    </xf>
    <xf numFmtId="3" fontId="13" fillId="0" borderId="20" xfId="5" applyFont="1" applyFill="1" applyBorder="1" applyAlignment="1">
      <alignment horizontal="right" vertical="center"/>
    </xf>
    <xf numFmtId="3" fontId="13" fillId="0" borderId="16" xfId="5" applyFont="1" applyFill="1" applyBorder="1" applyAlignment="1">
      <alignment horizontal="right" vertical="center"/>
    </xf>
    <xf numFmtId="3" fontId="13" fillId="0" borderId="11" xfId="5" applyFont="1" applyFill="1" applyBorder="1" applyAlignment="1">
      <alignment vertical="center"/>
    </xf>
    <xf numFmtId="3" fontId="12" fillId="0" borderId="32" xfId="5" applyFont="1" applyFill="1" applyBorder="1" applyAlignment="1">
      <alignment horizontal="right" vertical="center"/>
    </xf>
    <xf numFmtId="3" fontId="12" fillId="0" borderId="34" xfId="5" applyFont="1" applyFill="1" applyBorder="1" applyAlignment="1">
      <alignment horizontal="right" vertical="center"/>
    </xf>
    <xf numFmtId="3" fontId="12" fillId="0" borderId="51" xfId="5" applyFont="1" applyFill="1" applyBorder="1" applyAlignment="1">
      <alignment vertical="center"/>
    </xf>
    <xf numFmtId="3" fontId="13" fillId="0" borderId="9" xfId="4" applyFont="1" applyFill="1" applyBorder="1">
      <alignment vertical="center"/>
    </xf>
    <xf numFmtId="3" fontId="13" fillId="0" borderId="21" xfId="4" applyFont="1" applyFill="1" applyBorder="1" applyAlignment="1">
      <alignment vertical="center"/>
    </xf>
    <xf numFmtId="3" fontId="13" fillId="0" borderId="8" xfId="4" applyFont="1" applyFill="1" applyBorder="1">
      <alignment vertical="center"/>
    </xf>
    <xf numFmtId="3" fontId="13" fillId="0" borderId="41" xfId="4" applyFont="1" applyFill="1" applyBorder="1" applyAlignment="1">
      <alignment vertical="center"/>
    </xf>
    <xf numFmtId="3" fontId="12" fillId="0" borderId="32" xfId="4" applyFont="1" applyFill="1" applyBorder="1">
      <alignment vertical="center"/>
    </xf>
    <xf numFmtId="3" fontId="12" fillId="0" borderId="34" xfId="4" applyFont="1" applyFill="1" applyBorder="1">
      <alignment vertical="center"/>
    </xf>
    <xf numFmtId="3" fontId="12" fillId="0" borderId="35" xfId="4" applyFont="1" applyFill="1" applyBorder="1" applyAlignment="1">
      <alignment vertical="center"/>
    </xf>
    <xf numFmtId="3" fontId="12" fillId="0" borderId="50" xfId="4" applyFont="1" applyFill="1" applyBorder="1">
      <alignment vertical="center"/>
    </xf>
    <xf numFmtId="3" fontId="12" fillId="0" borderId="48" xfId="4" applyFont="1" applyFill="1" applyBorder="1">
      <alignment vertical="center"/>
    </xf>
    <xf numFmtId="3" fontId="12" fillId="0" borderId="51" xfId="4" applyFont="1" applyFill="1" applyBorder="1" applyAlignment="1">
      <alignment vertical="center"/>
    </xf>
    <xf numFmtId="3" fontId="12" fillId="0" borderId="81" xfId="4" applyFont="1" applyFill="1" applyBorder="1">
      <alignment vertical="center"/>
    </xf>
    <xf numFmtId="3" fontId="12" fillId="0" borderId="80" xfId="4" applyFont="1" applyFill="1" applyBorder="1">
      <alignment vertical="center"/>
    </xf>
    <xf numFmtId="3" fontId="12" fillId="0" borderId="83" xfId="4" applyFont="1" applyFill="1" applyBorder="1" applyAlignment="1">
      <alignment vertical="center"/>
    </xf>
    <xf numFmtId="3" fontId="13" fillId="0" borderId="21" xfId="5" applyNumberFormat="1" applyFont="1" applyFill="1" applyBorder="1" applyAlignment="1">
      <alignment vertical="center"/>
    </xf>
    <xf numFmtId="3" fontId="12" fillId="0" borderId="61" xfId="4" applyFont="1" applyFill="1" applyBorder="1">
      <alignment vertical="center"/>
    </xf>
    <xf numFmtId="3" fontId="12" fillId="0" borderId="59" xfId="4" applyFont="1" applyFill="1" applyBorder="1">
      <alignment vertical="center"/>
    </xf>
    <xf numFmtId="3" fontId="12" fillId="0" borderId="63" xfId="4" applyFont="1" applyFill="1" applyBorder="1" applyAlignment="1">
      <alignment vertical="center"/>
    </xf>
    <xf numFmtId="3" fontId="13" fillId="0" borderId="41" xfId="5" applyFont="1" applyFill="1" applyBorder="1" applyAlignment="1">
      <alignment vertical="center" wrapText="1"/>
    </xf>
    <xf numFmtId="3" fontId="12" fillId="0" borderId="32" xfId="5" applyFont="1" applyFill="1" applyBorder="1">
      <alignment vertical="center"/>
    </xf>
    <xf numFmtId="3" fontId="12" fillId="0" borderId="34" xfId="5" applyFont="1" applyFill="1" applyBorder="1">
      <alignment vertical="center"/>
    </xf>
    <xf numFmtId="3" fontId="12" fillId="0" borderId="35" xfId="5" applyFont="1" applyFill="1" applyBorder="1" applyAlignment="1">
      <alignment vertical="center"/>
    </xf>
    <xf numFmtId="3" fontId="13" fillId="0" borderId="21" xfId="5" applyFont="1" applyFill="1" applyBorder="1">
      <alignment vertical="center"/>
    </xf>
    <xf numFmtId="3" fontId="13" fillId="0" borderId="10" xfId="5" applyFont="1" applyFill="1" applyBorder="1" applyAlignment="1">
      <alignment horizontal="right" vertical="center"/>
    </xf>
    <xf numFmtId="3" fontId="13" fillId="0" borderId="9" xfId="5" applyFont="1" applyFill="1" applyBorder="1" applyAlignment="1">
      <alignment horizontal="right" vertical="center"/>
    </xf>
    <xf numFmtId="3" fontId="12" fillId="0" borderId="68" xfId="5" applyFont="1" applyFill="1" applyBorder="1" applyAlignment="1">
      <alignment vertical="center"/>
    </xf>
    <xf numFmtId="3" fontId="12" fillId="0" borderId="69" xfId="5" applyFont="1" applyFill="1" applyBorder="1" applyAlignment="1">
      <alignment vertical="center"/>
    </xf>
    <xf numFmtId="3" fontId="12" fillId="0" borderId="70" xfId="5" applyFont="1" applyFill="1" applyBorder="1" applyAlignment="1">
      <alignment vertical="center"/>
    </xf>
    <xf numFmtId="3" fontId="13" fillId="0" borderId="15" xfId="5" applyFont="1" applyFill="1" applyBorder="1" applyAlignment="1">
      <alignment horizontal="right" vertical="center"/>
    </xf>
    <xf numFmtId="3" fontId="13" fillId="0" borderId="43" xfId="5" applyFont="1" applyFill="1" applyBorder="1" applyAlignment="1">
      <alignment horizontal="right" vertical="center"/>
    </xf>
    <xf numFmtId="3" fontId="13" fillId="0" borderId="46" xfId="5" applyFont="1" applyFill="1" applyBorder="1" applyAlignment="1">
      <alignment vertical="center"/>
    </xf>
    <xf numFmtId="3" fontId="12" fillId="0" borderId="46" xfId="5" applyFont="1" applyFill="1" applyBorder="1" applyAlignment="1">
      <alignment vertical="center"/>
    </xf>
    <xf numFmtId="3" fontId="13" fillId="0" borderId="19" xfId="5" applyFont="1" applyFill="1" applyBorder="1" applyAlignment="1">
      <alignment horizontal="right" vertical="center"/>
    </xf>
    <xf numFmtId="3" fontId="13" fillId="0" borderId="8" xfId="5" applyFont="1" applyFill="1" applyBorder="1" applyAlignment="1">
      <alignment horizontal="right" vertical="center"/>
    </xf>
    <xf numFmtId="3" fontId="12" fillId="0" borderId="21" xfId="5" applyFont="1" applyFill="1" applyBorder="1" applyAlignment="1">
      <alignment vertical="center"/>
    </xf>
    <xf numFmtId="3" fontId="12" fillId="0" borderId="54" xfId="5" applyFont="1" applyFill="1" applyBorder="1">
      <alignment vertical="center"/>
    </xf>
    <xf numFmtId="3" fontId="12" fillId="0" borderId="53" xfId="5" applyFont="1" applyFill="1" applyBorder="1">
      <alignment vertical="center"/>
    </xf>
    <xf numFmtId="3" fontId="12" fillId="0" borderId="56" xfId="5" applyFont="1" applyFill="1" applyBorder="1" applyAlignment="1">
      <alignment vertical="center"/>
    </xf>
    <xf numFmtId="3" fontId="12" fillId="0" borderId="54" xfId="5" applyFont="1" applyFill="1" applyBorder="1" applyAlignment="1">
      <alignment vertical="center"/>
    </xf>
    <xf numFmtId="3" fontId="12" fillId="0" borderId="53" xfId="5" applyFont="1" applyFill="1" applyBorder="1" applyAlignment="1">
      <alignment vertical="center"/>
    </xf>
    <xf numFmtId="3" fontId="12" fillId="0" borderId="68" xfId="5" applyFont="1" applyFill="1" applyBorder="1">
      <alignment vertical="center"/>
    </xf>
    <xf numFmtId="3" fontId="12" fillId="0" borderId="69" xfId="5" applyFont="1" applyFill="1" applyBorder="1">
      <alignment vertical="center"/>
    </xf>
    <xf numFmtId="3" fontId="18" fillId="0" borderId="5" xfId="5" applyNumberFormat="1" applyFont="1" applyFill="1" applyBorder="1">
      <alignment vertical="center"/>
    </xf>
    <xf numFmtId="3" fontId="18" fillId="0" borderId="4" xfId="5" applyNumberFormat="1" applyFont="1" applyFill="1" applyBorder="1">
      <alignment vertical="center"/>
    </xf>
    <xf numFmtId="3" fontId="18" fillId="0" borderId="71" xfId="5" applyNumberFormat="1" applyFont="1" applyFill="1" applyBorder="1" applyAlignment="1">
      <alignment vertical="center"/>
    </xf>
    <xf numFmtId="3" fontId="18" fillId="0" borderId="78" xfId="5" applyFont="1" applyFill="1" applyBorder="1" applyAlignment="1">
      <alignment vertical="center"/>
    </xf>
    <xf numFmtId="3" fontId="18" fillId="0" borderId="11" xfId="5" applyFont="1" applyFill="1" applyBorder="1" applyAlignment="1">
      <alignment vertical="center"/>
    </xf>
    <xf numFmtId="3" fontId="17" fillId="0" borderId="0" xfId="5" applyFont="1" applyFill="1" applyBorder="1">
      <alignment vertical="center"/>
    </xf>
    <xf numFmtId="3" fontId="17" fillId="0" borderId="49" xfId="5" applyFont="1" applyFill="1" applyBorder="1">
      <alignment vertical="center"/>
    </xf>
    <xf numFmtId="3" fontId="17" fillId="0" borderId="99" xfId="5" applyFont="1" applyFill="1" applyBorder="1" applyAlignment="1">
      <alignment vertical="center"/>
    </xf>
    <xf numFmtId="3" fontId="17" fillId="0" borderId="20" xfId="5" applyFont="1" applyFill="1" applyBorder="1">
      <alignment vertical="center"/>
    </xf>
    <xf numFmtId="3" fontId="17" fillId="0" borderId="16" xfId="5" applyFont="1" applyFill="1" applyBorder="1">
      <alignment vertical="center"/>
    </xf>
    <xf numFmtId="3" fontId="17" fillId="0" borderId="11" xfId="5" applyFont="1" applyFill="1" applyBorder="1" applyAlignment="1">
      <alignment vertical="center"/>
    </xf>
    <xf numFmtId="3" fontId="17" fillId="0" borderId="62" xfId="5" applyFont="1" applyFill="1" applyBorder="1">
      <alignment vertical="center"/>
    </xf>
    <xf numFmtId="3" fontId="17" fillId="0" borderId="60" xfId="5" applyFont="1" applyFill="1" applyBorder="1">
      <alignment vertical="center"/>
    </xf>
    <xf numFmtId="3" fontId="17" fillId="0" borderId="104" xfId="5" applyFont="1" applyFill="1" applyBorder="1" applyAlignment="1">
      <alignment vertical="center"/>
    </xf>
    <xf numFmtId="3" fontId="17" fillId="0" borderId="65" xfId="5" applyFont="1" applyFill="1" applyBorder="1">
      <alignment vertical="center"/>
    </xf>
    <xf numFmtId="3" fontId="17" fillId="0" borderId="110" xfId="5" applyFont="1" applyFill="1" applyBorder="1" applyAlignment="1">
      <alignment vertical="center"/>
    </xf>
    <xf numFmtId="3" fontId="17" fillId="0" borderId="37" xfId="5" applyFont="1" applyFill="1" applyBorder="1">
      <alignment vertical="center"/>
    </xf>
    <xf numFmtId="3" fontId="17" fillId="0" borderId="115" xfId="5" applyFont="1" applyFill="1" applyBorder="1" applyAlignment="1">
      <alignment vertical="center"/>
    </xf>
    <xf numFmtId="3" fontId="19" fillId="0" borderId="18" xfId="5" applyFont="1" applyFill="1" applyBorder="1">
      <alignment vertical="center"/>
    </xf>
    <xf numFmtId="3" fontId="19" fillId="0" borderId="78" xfId="5" applyFont="1" applyFill="1" applyBorder="1" applyAlignment="1">
      <alignment vertical="center"/>
    </xf>
    <xf numFmtId="3" fontId="19" fillId="0" borderId="62" xfId="5" applyFont="1" applyFill="1" applyBorder="1">
      <alignment vertical="center"/>
    </xf>
    <xf numFmtId="3" fontId="19" fillId="0" borderId="104" xfId="5" applyFont="1" applyFill="1" applyBorder="1" applyAlignment="1">
      <alignment vertical="center"/>
    </xf>
    <xf numFmtId="3" fontId="18" fillId="0" borderId="14" xfId="5" applyFont="1" applyFill="1" applyBorder="1">
      <alignment vertical="center"/>
    </xf>
    <xf numFmtId="3" fontId="18" fillId="0" borderId="97" xfId="5" applyFont="1" applyFill="1" applyBorder="1" applyAlignment="1">
      <alignment vertical="center"/>
    </xf>
    <xf numFmtId="3" fontId="18" fillId="0" borderId="16" xfId="5" applyFont="1" applyFill="1" applyBorder="1" applyAlignment="1">
      <alignment vertical="center"/>
    </xf>
    <xf numFmtId="3" fontId="17" fillId="0" borderId="31" xfId="5" applyFont="1" applyFill="1" applyBorder="1">
      <alignment vertical="center"/>
    </xf>
    <xf numFmtId="3" fontId="17" fillId="0" borderId="33" xfId="5" applyFont="1" applyFill="1" applyBorder="1">
      <alignment vertical="center"/>
    </xf>
    <xf numFmtId="3" fontId="17" fillId="0" borderId="120" xfId="5" applyFont="1" applyFill="1" applyBorder="1" applyAlignment="1">
      <alignment vertical="center"/>
    </xf>
    <xf numFmtId="3" fontId="17" fillId="0" borderId="31" xfId="5" applyFont="1" applyFill="1" applyBorder="1" applyAlignment="1">
      <alignment vertical="center"/>
    </xf>
    <xf numFmtId="3" fontId="17" fillId="0" borderId="33" xfId="5" applyFont="1" applyFill="1" applyBorder="1" applyAlignment="1">
      <alignment vertical="center"/>
    </xf>
    <xf numFmtId="3" fontId="17" fillId="0" borderId="4" xfId="5" applyFont="1" applyFill="1" applyBorder="1" applyAlignment="1">
      <alignment horizontal="right" vertical="center"/>
    </xf>
    <xf numFmtId="3" fontId="17" fillId="0" borderId="71" xfId="5" applyFont="1" applyFill="1" applyBorder="1" applyAlignment="1">
      <alignment vertical="center"/>
    </xf>
    <xf numFmtId="3" fontId="13" fillId="0" borderId="21" xfId="8" applyNumberFormat="1" applyFont="1" applyFill="1" applyBorder="1"/>
    <xf numFmtId="3" fontId="13" fillId="0" borderId="72" xfId="8" applyNumberFormat="1" applyFont="1" applyFill="1" applyBorder="1"/>
    <xf numFmtId="3" fontId="12" fillId="0" borderId="39" xfId="5" applyNumberFormat="1" applyFont="1" applyBorder="1" applyAlignment="1">
      <alignment vertical="center"/>
    </xf>
    <xf numFmtId="0" fontId="12" fillId="2" borderId="10" xfId="8" applyFont="1" applyFill="1" applyBorder="1" applyAlignment="1">
      <alignment horizontal="center"/>
    </xf>
    <xf numFmtId="0" fontId="12" fillId="2" borderId="11" xfId="8" applyFont="1" applyFill="1" applyBorder="1" applyAlignment="1">
      <alignment horizontal="center"/>
    </xf>
    <xf numFmtId="0" fontId="13" fillId="2" borderId="72" xfId="8" applyFont="1" applyFill="1" applyBorder="1" applyAlignment="1">
      <alignment horizontal="center" vertical="center"/>
    </xf>
    <xf numFmtId="3" fontId="13" fillId="0" borderId="165" xfId="8" applyNumberFormat="1" applyFont="1" applyFill="1" applyBorder="1" applyAlignment="1">
      <alignment vertical="center"/>
    </xf>
    <xf numFmtId="3" fontId="12" fillId="0" borderId="104" xfId="8" applyNumberFormat="1" applyFont="1" applyFill="1" applyBorder="1" applyAlignment="1">
      <alignment vertical="center"/>
    </xf>
    <xf numFmtId="3" fontId="13" fillId="0" borderId="78" xfId="8" applyNumberFormat="1" applyFont="1" applyFill="1" applyBorder="1" applyAlignment="1">
      <alignment vertical="center"/>
    </xf>
    <xf numFmtId="3" fontId="13" fillId="0" borderId="11" xfId="8" applyNumberFormat="1" applyFont="1" applyFill="1" applyBorder="1" applyAlignment="1">
      <alignment vertical="center"/>
    </xf>
    <xf numFmtId="3" fontId="13" fillId="0" borderId="97" xfId="8" applyNumberFormat="1" applyFont="1" applyFill="1" applyBorder="1" applyAlignment="1">
      <alignment vertical="center"/>
    </xf>
    <xf numFmtId="3" fontId="12" fillId="0" borderId="110" xfId="8" applyNumberFormat="1" applyFont="1" applyFill="1" applyBorder="1" applyAlignment="1">
      <alignment vertical="center"/>
    </xf>
    <xf numFmtId="3" fontId="13" fillId="0" borderId="99" xfId="8" applyNumberFormat="1" applyFont="1" applyFill="1" applyBorder="1" applyAlignment="1">
      <alignment vertical="center"/>
    </xf>
    <xf numFmtId="3" fontId="13" fillId="0" borderId="21" xfId="8" applyNumberFormat="1" applyFont="1" applyFill="1" applyBorder="1" applyAlignment="1">
      <alignment vertical="center"/>
    </xf>
    <xf numFmtId="3" fontId="13" fillId="0" borderId="51" xfId="8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3" fillId="0" borderId="4" xfId="8" applyNumberFormat="1" applyFont="1" applyFill="1" applyBorder="1" applyAlignment="1"/>
    <xf numFmtId="3" fontId="13" fillId="0" borderId="6" xfId="8" applyNumberFormat="1" applyFont="1" applyFill="1" applyBorder="1" applyAlignment="1"/>
    <xf numFmtId="3" fontId="13" fillId="0" borderId="54" xfId="8" applyNumberFormat="1" applyFont="1" applyFill="1" applyBorder="1" applyAlignment="1">
      <alignment vertical="center"/>
    </xf>
    <xf numFmtId="3" fontId="13" fillId="0" borderId="77" xfId="8" applyNumberFormat="1" applyFont="1" applyFill="1" applyBorder="1" applyAlignment="1">
      <alignment vertical="center"/>
    </xf>
    <xf numFmtId="0" fontId="12" fillId="4" borderId="52" xfId="16" applyFont="1" applyFill="1" applyBorder="1" applyAlignment="1">
      <alignment horizontal="center" vertical="center" wrapText="1"/>
    </xf>
    <xf numFmtId="0" fontId="12" fillId="4" borderId="77" xfId="16" applyFont="1" applyFill="1" applyBorder="1" applyAlignment="1">
      <alignment horizontal="center" vertical="center" wrapText="1"/>
    </xf>
    <xf numFmtId="0" fontId="12" fillId="0" borderId="6" xfId="16" applyFont="1" applyFill="1" applyBorder="1" applyAlignment="1">
      <alignment vertical="center" wrapText="1"/>
    </xf>
    <xf numFmtId="3" fontId="13" fillId="0" borderId="11" xfId="16" applyNumberFormat="1" applyFont="1" applyFill="1" applyBorder="1" applyAlignment="1">
      <alignment vertical="center" wrapText="1"/>
    </xf>
    <xf numFmtId="3" fontId="14" fillId="0" borderId="20" xfId="16" applyNumberFormat="1" applyFont="1" applyFill="1" applyBorder="1" applyAlignment="1">
      <alignment vertical="center" wrapText="1"/>
    </xf>
    <xf numFmtId="0" fontId="12" fillId="0" borderId="41" xfId="16" applyFont="1" applyFill="1" applyBorder="1" applyAlignment="1">
      <alignment vertical="center" wrapText="1"/>
    </xf>
    <xf numFmtId="3" fontId="12" fillId="0" borderId="56" xfId="16" applyNumberFormat="1" applyFont="1" applyFill="1" applyBorder="1" applyAlignment="1">
      <alignment vertical="center" wrapText="1"/>
    </xf>
    <xf numFmtId="3" fontId="13" fillId="0" borderId="5" xfId="4" applyFont="1" applyFill="1" applyBorder="1" applyAlignment="1">
      <alignment vertical="center"/>
    </xf>
    <xf numFmtId="3" fontId="13" fillId="0" borderId="71" xfId="4" applyFont="1" applyFill="1" applyBorder="1" applyAlignment="1">
      <alignment vertical="center" wrapText="1"/>
    </xf>
    <xf numFmtId="3" fontId="13" fillId="0" borderId="11" xfId="4" applyFont="1" applyFill="1" applyBorder="1" applyAlignment="1">
      <alignment vertical="center" wrapText="1"/>
    </xf>
    <xf numFmtId="3" fontId="13" fillId="0" borderId="15" xfId="4" applyFont="1" applyFill="1" applyBorder="1" applyAlignment="1">
      <alignment vertical="center"/>
    </xf>
    <xf numFmtId="3" fontId="46" fillId="4" borderId="81" xfId="4" applyFont="1" applyFill="1" applyBorder="1" applyAlignment="1">
      <alignment horizontal="center" vertical="center"/>
    </xf>
    <xf numFmtId="3" fontId="12" fillId="0" borderId="125" xfId="4" applyFont="1" applyBorder="1" applyAlignment="1">
      <alignment vertical="center" wrapText="1"/>
    </xf>
    <xf numFmtId="3" fontId="13" fillId="0" borderId="6" xfId="5" applyFont="1" applyFill="1" applyBorder="1" applyAlignment="1">
      <alignment vertical="center"/>
    </xf>
    <xf numFmtId="3" fontId="13" fillId="0" borderId="51" xfId="5" applyFont="1" applyFill="1" applyBorder="1" applyAlignment="1">
      <alignment vertical="center"/>
    </xf>
    <xf numFmtId="3" fontId="13" fillId="0" borderId="48" xfId="5" applyNumberFormat="1" applyFont="1" applyFill="1" applyBorder="1" applyAlignment="1">
      <alignment vertical="center" wrapText="1"/>
    </xf>
    <xf numFmtId="3" fontId="13" fillId="0" borderId="51" xfId="5" applyNumberFormat="1" applyFont="1" applyFill="1" applyBorder="1" applyAlignment="1">
      <alignment vertical="center"/>
    </xf>
    <xf numFmtId="3" fontId="12" fillId="0" borderId="81" xfId="5" applyNumberFormat="1" applyFont="1" applyFill="1" applyBorder="1" applyAlignment="1">
      <alignment vertical="center" wrapText="1"/>
    </xf>
    <xf numFmtId="3" fontId="12" fillId="0" borderId="83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1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56" fillId="0" borderId="0" xfId="0" applyFont="1" applyFill="1" applyAlignment="1">
      <alignment vertical="center" wrapText="1"/>
    </xf>
    <xf numFmtId="3" fontId="48" fillId="0" borderId="0" xfId="0" applyNumberFormat="1" applyFont="1" applyAlignment="1">
      <alignment vertical="center"/>
    </xf>
    <xf numFmtId="0" fontId="48" fillId="0" borderId="0" xfId="0" applyFont="1" applyFill="1" applyAlignment="1">
      <alignment vertical="center" wrapText="1"/>
    </xf>
    <xf numFmtId="0" fontId="24" fillId="2" borderId="149" xfId="20" applyFont="1" applyFill="1" applyBorder="1" applyAlignment="1">
      <alignment vertical="center"/>
    </xf>
    <xf numFmtId="0" fontId="25" fillId="2" borderId="27" xfId="20" applyFont="1" applyFill="1" applyBorder="1" applyAlignment="1">
      <alignment vertical="center"/>
    </xf>
    <xf numFmtId="0" fontId="27" fillId="2" borderId="71" xfId="20" applyFont="1" applyFill="1" applyBorder="1" applyAlignment="1">
      <alignment horizontal="center" vertical="center"/>
    </xf>
    <xf numFmtId="0" fontId="25" fillId="0" borderId="12" xfId="20" applyFont="1" applyBorder="1" applyAlignment="1">
      <alignment horizontal="center" vertical="center"/>
    </xf>
    <xf numFmtId="3" fontId="25" fillId="0" borderId="11" xfId="20" applyNumberFormat="1" applyFont="1" applyFill="1" applyBorder="1" applyAlignment="1">
      <alignment vertical="center"/>
    </xf>
    <xf numFmtId="0" fontId="24" fillId="0" borderId="12" xfId="20" applyFont="1" applyBorder="1" applyAlignment="1">
      <alignment vertical="center"/>
    </xf>
    <xf numFmtId="3" fontId="24" fillId="0" borderId="11" xfId="20" applyNumberFormat="1" applyFont="1" applyBorder="1" applyAlignment="1">
      <alignment vertical="center"/>
    </xf>
    <xf numFmtId="0" fontId="24" fillId="0" borderId="29" xfId="20" applyFont="1" applyBorder="1" applyAlignment="1">
      <alignment horizontal="left" vertical="center"/>
    </xf>
    <xf numFmtId="0" fontId="24" fillId="0" borderId="0" xfId="20" applyFont="1" applyBorder="1" applyAlignment="1">
      <alignment vertical="center"/>
    </xf>
    <xf numFmtId="3" fontId="24" fillId="0" borderId="51" xfId="20" applyNumberFormat="1" applyFont="1" applyBorder="1" applyAlignment="1">
      <alignment vertical="center"/>
    </xf>
    <xf numFmtId="0" fontId="49" fillId="0" borderId="29" xfId="20" applyFont="1" applyBorder="1" applyAlignment="1">
      <alignment horizontal="left" vertical="center"/>
    </xf>
    <xf numFmtId="0" fontId="25" fillId="0" borderId="0" xfId="20" applyFont="1" applyBorder="1" applyAlignment="1">
      <alignment vertical="center"/>
    </xf>
    <xf numFmtId="3" fontId="25" fillId="0" borderId="51" xfId="20" applyNumberFormat="1" applyFont="1" applyBorder="1" applyAlignment="1">
      <alignment vertical="center"/>
    </xf>
    <xf numFmtId="0" fontId="24" fillId="0" borderId="153" xfId="20" applyFont="1" applyBorder="1" applyAlignment="1">
      <alignment vertical="center"/>
    </xf>
    <xf numFmtId="0" fontId="24" fillId="0" borderId="24" xfId="20" applyFont="1" applyBorder="1" applyAlignment="1">
      <alignment vertical="center"/>
    </xf>
    <xf numFmtId="3" fontId="24" fillId="0" borderId="72" xfId="2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12" fillId="0" borderId="37" xfId="5" applyFont="1" applyBorder="1" applyAlignment="1">
      <alignment vertical="center"/>
    </xf>
    <xf numFmtId="3" fontId="12" fillId="0" borderId="37" xfId="4" applyFont="1" applyFill="1" applyBorder="1" applyAlignment="1">
      <alignment vertical="center"/>
    </xf>
    <xf numFmtId="3" fontId="12" fillId="5" borderId="4" xfId="5" applyFont="1" applyFill="1" applyBorder="1" applyAlignment="1">
      <alignment vertical="center"/>
    </xf>
    <xf numFmtId="3" fontId="12" fillId="5" borderId="6" xfId="5" applyFont="1" applyFill="1" applyBorder="1" applyAlignment="1">
      <alignment vertical="center"/>
    </xf>
    <xf numFmtId="3" fontId="12" fillId="0" borderId="20" xfId="5" applyFont="1" applyFill="1" applyBorder="1" applyAlignment="1">
      <alignment vertical="center" wrapText="1"/>
    </xf>
    <xf numFmtId="3" fontId="12" fillId="0" borderId="21" xfId="5" applyFont="1" applyFill="1" applyBorder="1" applyAlignment="1">
      <alignment vertical="center" wrapText="1"/>
    </xf>
    <xf numFmtId="3" fontId="12" fillId="0" borderId="37" xfId="5" applyFont="1" applyFill="1" applyBorder="1" applyAlignment="1">
      <alignment vertical="center" wrapText="1"/>
    </xf>
    <xf numFmtId="3" fontId="12" fillId="0" borderId="39" xfId="5" applyFont="1" applyFill="1" applyBorder="1" applyAlignment="1">
      <alignment vertical="center" wrapText="1"/>
    </xf>
    <xf numFmtId="3" fontId="12" fillId="0" borderId="39" xfId="5" applyFont="1" applyBorder="1" applyAlignment="1">
      <alignment vertical="center"/>
    </xf>
    <xf numFmtId="0" fontId="12" fillId="2" borderId="53" xfId="7" applyFont="1" applyFill="1" applyBorder="1" applyAlignment="1">
      <alignment horizontal="center" vertical="center" wrapText="1"/>
    </xf>
    <xf numFmtId="0" fontId="12" fillId="0" borderId="12" xfId="16" applyFont="1" applyFill="1" applyBorder="1" applyAlignment="1">
      <alignment vertical="center" wrapText="1"/>
    </xf>
    <xf numFmtId="3" fontId="13" fillId="2" borderId="53" xfId="16" applyNumberFormat="1" applyFont="1" applyFill="1" applyBorder="1" applyAlignment="1">
      <alignment horizontal="right" vertical="center" wrapText="1"/>
    </xf>
    <xf numFmtId="3" fontId="13" fillId="2" borderId="53" xfId="16" applyNumberFormat="1" applyFont="1" applyFill="1" applyBorder="1" applyAlignment="1">
      <alignment horizontal="center" vertical="center" wrapText="1"/>
    </xf>
    <xf numFmtId="3" fontId="13" fillId="4" borderId="53" xfId="16" applyNumberFormat="1" applyFont="1" applyFill="1" applyBorder="1" applyAlignment="1">
      <alignment horizontal="left" vertical="center" wrapText="1"/>
    </xf>
    <xf numFmtId="3" fontId="13" fillId="0" borderId="54" xfId="16" applyNumberFormat="1" applyFont="1" applyFill="1" applyBorder="1" applyAlignment="1">
      <alignment vertical="center" wrapText="1"/>
    </xf>
    <xf numFmtId="3" fontId="13" fillId="0" borderId="53" xfId="16" applyNumberFormat="1" applyFont="1" applyFill="1" applyBorder="1" applyAlignment="1">
      <alignment vertical="center" wrapText="1"/>
    </xf>
    <xf numFmtId="3" fontId="13" fillId="0" borderId="145" xfId="16" applyNumberFormat="1" applyFont="1" applyFill="1" applyBorder="1" applyAlignment="1">
      <alignment vertical="center" wrapText="1"/>
    </xf>
    <xf numFmtId="3" fontId="13" fillId="0" borderId="56" xfId="16" applyNumberFormat="1" applyFont="1" applyFill="1" applyBorder="1" applyAlignment="1">
      <alignment vertical="center" wrapText="1"/>
    </xf>
    <xf numFmtId="3" fontId="13" fillId="2" borderId="9" xfId="16" applyNumberFormat="1" applyFont="1" applyFill="1" applyBorder="1" applyAlignment="1">
      <alignment horizontal="right" vertical="center" wrapText="1"/>
    </xf>
    <xf numFmtId="3" fontId="13" fillId="2" borderId="9" xfId="16" applyNumberFormat="1" applyFont="1" applyFill="1" applyBorder="1" applyAlignment="1">
      <alignment horizontal="center" vertical="center" wrapText="1"/>
    </xf>
    <xf numFmtId="3" fontId="13" fillId="4" borderId="9" xfId="16" applyNumberFormat="1" applyFont="1" applyFill="1" applyBorder="1" applyAlignment="1">
      <alignment horizontal="left" vertical="center" wrapText="1"/>
    </xf>
    <xf numFmtId="3" fontId="13" fillId="0" borderId="21" xfId="16" applyNumberFormat="1" applyFont="1" applyFill="1" applyBorder="1" applyAlignment="1">
      <alignment vertical="center" wrapText="1"/>
    </xf>
    <xf numFmtId="3" fontId="14" fillId="0" borderId="9" xfId="16" applyNumberFormat="1" applyFont="1" applyFill="1" applyBorder="1" applyAlignment="1">
      <alignment vertical="center" wrapText="1"/>
    </xf>
    <xf numFmtId="3" fontId="14" fillId="0" borderId="89" xfId="16" applyNumberFormat="1" applyFont="1" applyFill="1" applyBorder="1" applyAlignment="1">
      <alignment vertical="center" wrapText="1"/>
    </xf>
    <xf numFmtId="3" fontId="11" fillId="0" borderId="47" xfId="4" applyFont="1" applyFill="1" applyBorder="1" applyAlignment="1">
      <alignment horizontal="left" vertical="center" wrapText="1"/>
    </xf>
    <xf numFmtId="3" fontId="41" fillId="0" borderId="48" xfId="4" applyFont="1" applyFill="1" applyBorder="1" applyAlignment="1">
      <alignment horizontal="center" vertical="center" wrapText="1"/>
    </xf>
    <xf numFmtId="3" fontId="13" fillId="0" borderId="48" xfId="4" applyFont="1" applyFill="1" applyBorder="1" applyAlignment="1">
      <alignment horizontal="right" vertical="center" wrapText="1"/>
    </xf>
    <xf numFmtId="3" fontId="13" fillId="0" borderId="50" xfId="4" applyFont="1" applyFill="1" applyBorder="1" applyAlignment="1">
      <alignment vertical="center"/>
    </xf>
    <xf numFmtId="3" fontId="13" fillId="0" borderId="99" xfId="4" applyFont="1" applyFill="1" applyBorder="1" applyAlignment="1">
      <alignment vertical="center" wrapText="1"/>
    </xf>
    <xf numFmtId="3" fontId="13" fillId="2" borderId="48" xfId="4" applyFont="1" applyFill="1" applyBorder="1" applyAlignment="1">
      <alignment horizontal="center" vertical="center"/>
    </xf>
    <xf numFmtId="3" fontId="41" fillId="2" borderId="48" xfId="4" applyFont="1" applyFill="1" applyBorder="1" applyAlignment="1">
      <alignment horizontal="center" vertical="center" wrapText="1"/>
    </xf>
    <xf numFmtId="3" fontId="13" fillId="2" borderId="48" xfId="4" applyFont="1" applyFill="1" applyBorder="1" applyAlignment="1">
      <alignment horizontal="right" vertical="center" wrapText="1"/>
    </xf>
    <xf numFmtId="3" fontId="13" fillId="2" borderId="48" xfId="4" applyFont="1" applyFill="1" applyBorder="1" applyAlignment="1">
      <alignment vertical="center" wrapText="1"/>
    </xf>
    <xf numFmtId="3" fontId="13" fillId="2" borderId="48" xfId="4" applyFont="1" applyFill="1" applyBorder="1" applyAlignment="1">
      <alignment vertical="center"/>
    </xf>
    <xf numFmtId="0" fontId="13" fillId="0" borderId="12" xfId="13" quotePrefix="1" applyFont="1" applyFill="1" applyBorder="1" applyAlignment="1">
      <alignment vertical="center" wrapText="1"/>
    </xf>
    <xf numFmtId="0" fontId="13" fillId="0" borderId="22" xfId="13" applyFont="1" applyFill="1" applyBorder="1" applyAlignment="1">
      <alignment vertical="center" wrapText="1"/>
    </xf>
    <xf numFmtId="3" fontId="59" fillId="0" borderId="10" xfId="0" applyNumberFormat="1" applyFont="1" applyBorder="1" applyAlignment="1">
      <alignment vertical="center"/>
    </xf>
    <xf numFmtId="3" fontId="59" fillId="0" borderId="9" xfId="0" applyNumberFormat="1" applyFont="1" applyBorder="1" applyAlignment="1">
      <alignment vertical="center"/>
    </xf>
    <xf numFmtId="0" fontId="5" fillId="8" borderId="149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7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12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60" fillId="2" borderId="136" xfId="0" applyNumberFormat="1" applyFont="1" applyFill="1" applyBorder="1" applyAlignment="1">
      <alignment horizontal="center" vertical="center" wrapText="1"/>
    </xf>
    <xf numFmtId="3" fontId="60" fillId="2" borderId="9" xfId="0" applyNumberFormat="1" applyFont="1" applyFill="1" applyBorder="1" applyAlignment="1">
      <alignment horizontal="center" vertical="center"/>
    </xf>
    <xf numFmtId="3" fontId="60" fillId="2" borderId="9" xfId="0" applyNumberFormat="1" applyFont="1" applyFill="1" applyBorder="1" applyAlignment="1">
      <alignment horizontal="center" vertical="center" wrapText="1"/>
    </xf>
    <xf numFmtId="3" fontId="60" fillId="2" borderId="89" xfId="0" applyNumberFormat="1" applyFont="1" applyFill="1" applyBorder="1" applyAlignment="1">
      <alignment horizontal="center" vertical="center" wrapText="1"/>
    </xf>
    <xf numFmtId="3" fontId="60" fillId="2" borderId="10" xfId="0" applyNumberFormat="1" applyFont="1" applyFill="1" applyBorder="1" applyAlignment="1">
      <alignment horizontal="center" vertical="center" wrapText="1"/>
    </xf>
    <xf numFmtId="0" fontId="59" fillId="0" borderId="136" xfId="0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3" fontId="59" fillId="0" borderId="136" xfId="0" applyNumberFormat="1" applyFont="1" applyBorder="1" applyAlignment="1">
      <alignment vertical="center"/>
    </xf>
    <xf numFmtId="3" fontId="4" fillId="0" borderId="89" xfId="0" applyNumberFormat="1" applyFont="1" applyBorder="1" applyAlignment="1">
      <alignment vertical="center"/>
    </xf>
    <xf numFmtId="0" fontId="59" fillId="0" borderId="9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0" fontId="59" fillId="0" borderId="9" xfId="0" applyFont="1" applyBorder="1" applyAlignment="1">
      <alignment vertical="center"/>
    </xf>
    <xf numFmtId="0" fontId="58" fillId="0" borderId="136" xfId="0" applyFont="1" applyBorder="1" applyAlignment="1">
      <alignment horizontal="center" vertical="center" wrapText="1"/>
    </xf>
    <xf numFmtId="0" fontId="58" fillId="0" borderId="89" xfId="0" applyFont="1" applyBorder="1" applyAlignment="1">
      <alignment horizontal="center" vertical="center" wrapText="1"/>
    </xf>
    <xf numFmtId="3" fontId="58" fillId="0" borderId="136" xfId="0" applyNumberFormat="1" applyFont="1" applyBorder="1" applyAlignment="1">
      <alignment vertical="center"/>
    </xf>
    <xf numFmtId="3" fontId="58" fillId="0" borderId="9" xfId="0" applyNumberFormat="1" applyFont="1" applyBorder="1" applyAlignment="1">
      <alignment vertical="center"/>
    </xf>
    <xf numFmtId="3" fontId="57" fillId="0" borderId="89" xfId="0" applyNumberFormat="1" applyFont="1" applyBorder="1" applyAlignment="1">
      <alignment vertical="center"/>
    </xf>
    <xf numFmtId="0" fontId="62" fillId="0" borderId="10" xfId="0" applyFont="1" applyBorder="1" applyAlignment="1">
      <alignment horizontal="center" vertical="center"/>
    </xf>
    <xf numFmtId="3" fontId="58" fillId="0" borderId="16" xfId="0" applyNumberFormat="1" applyFont="1" applyBorder="1" applyAlignment="1">
      <alignment vertical="center"/>
    </xf>
    <xf numFmtId="3" fontId="2" fillId="0" borderId="89" xfId="5" applyFont="1" applyFill="1" applyBorder="1" applyAlignment="1">
      <alignment vertical="center" wrapText="1"/>
    </xf>
    <xf numFmtId="0" fontId="62" fillId="0" borderId="15" xfId="0" applyFont="1" applyBorder="1" applyAlignment="1">
      <alignment horizontal="center" vertical="center"/>
    </xf>
    <xf numFmtId="3" fontId="58" fillId="0" borderId="43" xfId="0" applyNumberFormat="1" applyFont="1" applyBorder="1" applyAlignment="1">
      <alignment vertical="center"/>
    </xf>
    <xf numFmtId="3" fontId="58" fillId="0" borderId="43" xfId="0" applyNumberFormat="1" applyFont="1" applyBorder="1" applyAlignment="1">
      <alignment horizontal="center" vertical="center"/>
    </xf>
    <xf numFmtId="3" fontId="58" fillId="0" borderId="45" xfId="0" applyNumberFormat="1" applyFont="1" applyBorder="1" applyAlignment="1">
      <alignment horizontal="center" vertical="center"/>
    </xf>
    <xf numFmtId="3" fontId="57" fillId="0" borderId="175" xfId="0" applyNumberFormat="1" applyFont="1" applyBorder="1" applyAlignment="1">
      <alignment horizontal="center" vertical="center"/>
    </xf>
    <xf numFmtId="3" fontId="57" fillId="0" borderId="34" xfId="0" applyNumberFormat="1" applyFont="1" applyBorder="1" applyAlignment="1">
      <alignment horizontal="center" vertical="center"/>
    </xf>
    <xf numFmtId="3" fontId="57" fillId="0" borderId="138" xfId="0" applyNumberFormat="1" applyFont="1" applyBorder="1" applyAlignment="1">
      <alignment horizontal="center" vertical="center"/>
    </xf>
    <xf numFmtId="3" fontId="57" fillId="0" borderId="32" xfId="0" applyNumberFormat="1" applyFont="1" applyBorder="1" applyAlignment="1">
      <alignment horizontal="center" vertical="center"/>
    </xf>
    <xf numFmtId="3" fontId="14" fillId="0" borderId="53" xfId="16" applyNumberFormat="1" applyFont="1" applyFill="1" applyBorder="1" applyAlignment="1">
      <alignment vertical="center" wrapText="1"/>
    </xf>
    <xf numFmtId="3" fontId="14" fillId="0" borderId="11" xfId="16" applyNumberFormat="1" applyFont="1" applyFill="1" applyBorder="1" applyAlignment="1">
      <alignment vertical="center" wrapText="1"/>
    </xf>
    <xf numFmtId="3" fontId="14" fillId="0" borderId="16" xfId="16" applyNumberFormat="1" applyFont="1" applyFill="1" applyBorder="1" applyAlignment="1">
      <alignment vertical="center" wrapText="1"/>
    </xf>
    <xf numFmtId="49" fontId="20" fillId="7" borderId="43" xfId="14" applyNumberFormat="1" applyFont="1" applyFill="1" applyBorder="1" applyAlignment="1">
      <alignment horizontal="center" vertical="center" wrapText="1"/>
    </xf>
    <xf numFmtId="49" fontId="20" fillId="7" borderId="8" xfId="14" applyNumberFormat="1" applyFont="1" applyFill="1" applyBorder="1" applyAlignment="1">
      <alignment horizontal="center" vertical="center" wrapText="1"/>
    </xf>
    <xf numFmtId="3" fontId="31" fillId="7" borderId="43" xfId="14" applyFont="1" applyFill="1" applyBorder="1" applyAlignment="1">
      <alignment vertical="center" wrapText="1"/>
    </xf>
    <xf numFmtId="3" fontId="31" fillId="7" borderId="48" xfId="14" applyFont="1" applyFill="1" applyBorder="1" applyAlignment="1">
      <alignment vertical="center" wrapText="1"/>
    </xf>
    <xf numFmtId="3" fontId="31" fillId="7" borderId="8" xfId="14" applyFont="1" applyFill="1" applyBorder="1" applyAlignment="1">
      <alignment vertical="center" wrapText="1"/>
    </xf>
    <xf numFmtId="49" fontId="20" fillId="7" borderId="48" xfId="14" applyNumberFormat="1" applyFont="1" applyFill="1" applyBorder="1" applyAlignment="1">
      <alignment horizontal="center" vertical="center" wrapText="1"/>
    </xf>
    <xf numFmtId="3" fontId="31" fillId="11" borderId="43" xfId="14" quotePrefix="1" applyFont="1" applyFill="1" applyBorder="1" applyAlignment="1">
      <alignment vertical="center" wrapText="1"/>
    </xf>
    <xf numFmtId="3" fontId="31" fillId="11" borderId="8" xfId="14" quotePrefix="1" applyFont="1" applyFill="1" applyBorder="1" applyAlignment="1">
      <alignment vertical="center" wrapText="1"/>
    </xf>
    <xf numFmtId="49" fontId="20" fillId="11" borderId="43" xfId="14" applyNumberFormat="1" applyFont="1" applyFill="1" applyBorder="1" applyAlignment="1">
      <alignment horizontal="center" vertical="center"/>
    </xf>
    <xf numFmtId="49" fontId="20" fillId="11" borderId="8" xfId="14" applyNumberFormat="1" applyFont="1" applyFill="1" applyBorder="1" applyAlignment="1">
      <alignment horizontal="center" vertical="center"/>
    </xf>
    <xf numFmtId="49" fontId="20" fillId="11" borderId="48" xfId="14" applyNumberFormat="1" applyFont="1" applyFill="1" applyBorder="1" applyAlignment="1">
      <alignment horizontal="center" vertical="center"/>
    </xf>
    <xf numFmtId="49" fontId="20" fillId="6" borderId="43" xfId="14" applyNumberFormat="1" applyFont="1" applyFill="1" applyBorder="1" applyAlignment="1">
      <alignment horizontal="center" vertical="center"/>
    </xf>
    <xf numFmtId="49" fontId="20" fillId="6" borderId="8" xfId="14" applyNumberFormat="1" applyFont="1" applyFill="1" applyBorder="1" applyAlignment="1">
      <alignment horizontal="center" vertical="center"/>
    </xf>
    <xf numFmtId="3" fontId="31" fillId="10" borderId="43" xfId="14" applyFont="1" applyFill="1" applyBorder="1" applyAlignment="1">
      <alignment horizontal="center" vertical="center"/>
    </xf>
    <xf numFmtId="3" fontId="31" fillId="10" borderId="8" xfId="14" applyFont="1" applyFill="1" applyBorder="1" applyAlignment="1">
      <alignment horizontal="center" vertical="center"/>
    </xf>
    <xf numFmtId="3" fontId="31" fillId="10" borderId="43" xfId="14" applyFont="1" applyFill="1" applyBorder="1" applyAlignment="1">
      <alignment vertical="center" wrapText="1"/>
    </xf>
    <xf numFmtId="3" fontId="31" fillId="10" borderId="8" xfId="14" applyFont="1" applyFill="1" applyBorder="1" applyAlignment="1">
      <alignment vertical="center" wrapText="1"/>
    </xf>
    <xf numFmtId="3" fontId="31" fillId="10" borderId="48" xfId="14" applyFont="1" applyFill="1" applyBorder="1" applyAlignment="1">
      <alignment horizontal="center" vertical="center"/>
    </xf>
    <xf numFmtId="3" fontId="31" fillId="10" borderId="48" xfId="14" applyFont="1" applyFill="1" applyBorder="1" applyAlignment="1">
      <alignment vertical="center" wrapText="1"/>
    </xf>
    <xf numFmtId="3" fontId="31" fillId="6" borderId="9" xfId="14" quotePrefix="1" applyFont="1" applyFill="1" applyBorder="1" applyAlignment="1">
      <alignment vertical="center" wrapText="1"/>
    </xf>
    <xf numFmtId="49" fontId="20" fillId="10" borderId="43" xfId="14" applyNumberFormat="1" applyFont="1" applyFill="1" applyBorder="1" applyAlignment="1">
      <alignment horizontal="center" vertical="center" wrapText="1"/>
    </xf>
    <xf numFmtId="49" fontId="20" fillId="10" borderId="8" xfId="14" applyNumberFormat="1" applyFont="1" applyFill="1" applyBorder="1" applyAlignment="1">
      <alignment horizontal="center" vertical="center" wrapText="1"/>
    </xf>
    <xf numFmtId="3" fontId="29" fillId="4" borderId="43" xfId="14" applyFont="1" applyFill="1" applyBorder="1" applyAlignment="1">
      <alignment horizontal="center" vertical="center" textRotation="90" wrapText="1"/>
    </xf>
    <xf numFmtId="3" fontId="29" fillId="4" borderId="8" xfId="14" applyFont="1" applyFill="1" applyBorder="1" applyAlignment="1">
      <alignment horizontal="center" vertical="center" textRotation="90" wrapText="1"/>
    </xf>
    <xf numFmtId="3" fontId="29" fillId="4" borderId="9" xfId="14" applyFont="1" applyFill="1" applyBorder="1" applyAlignment="1">
      <alignment horizontal="center" vertical="center"/>
    </xf>
    <xf numFmtId="3" fontId="29" fillId="4" borderId="9" xfId="14" applyFont="1" applyFill="1" applyBorder="1" applyAlignment="1">
      <alignment horizontal="center" vertical="center" wrapText="1"/>
    </xf>
    <xf numFmtId="3" fontId="29" fillId="4" borderId="43" xfId="14" applyFont="1" applyFill="1" applyBorder="1" applyAlignment="1">
      <alignment horizontal="center" vertical="center" wrapText="1"/>
    </xf>
    <xf numFmtId="3" fontId="29" fillId="4" borderId="8" xfId="14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0" borderId="66" xfId="2" applyFont="1" applyFill="1" applyBorder="1" applyAlignment="1">
      <alignment horizontal="left" vertical="center"/>
    </xf>
    <xf numFmtId="0" fontId="5" fillId="0" borderId="67" xfId="2" applyFont="1" applyFill="1" applyBorder="1" applyAlignment="1">
      <alignment horizontal="left" vertical="center"/>
    </xf>
    <xf numFmtId="0" fontId="5" fillId="0" borderId="68" xfId="2" applyFont="1" applyFill="1" applyBorder="1" applyAlignment="1">
      <alignment horizontal="left" vertical="center"/>
    </xf>
    <xf numFmtId="0" fontId="5" fillId="2" borderId="141" xfId="0" applyFont="1" applyFill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7" xfId="3" applyFont="1" applyFill="1" applyBorder="1" applyAlignment="1">
      <alignment vertical="center"/>
    </xf>
    <xf numFmtId="0" fontId="5" fillId="0" borderId="39" xfId="3" applyFont="1" applyFill="1" applyBorder="1" applyAlignment="1">
      <alignment vertical="center"/>
    </xf>
    <xf numFmtId="0" fontId="5" fillId="0" borderId="114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3" fillId="3" borderId="28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30" xfId="10" applyFont="1" applyFill="1" applyBorder="1" applyAlignment="1">
      <alignment horizontal="center" vertical="center"/>
    </xf>
    <xf numFmtId="0" fontId="3" fillId="0" borderId="31" xfId="10" applyFont="1" applyFill="1" applyBorder="1" applyAlignment="1">
      <alignment horizontal="center" vertical="center"/>
    </xf>
    <xf numFmtId="0" fontId="3" fillId="0" borderId="35" xfId="10" applyFont="1" applyFill="1" applyBorder="1" applyAlignment="1">
      <alignment horizontal="center" vertical="center"/>
    </xf>
    <xf numFmtId="0" fontId="3" fillId="0" borderId="122" xfId="10" applyFont="1" applyFill="1" applyBorder="1" applyAlignment="1">
      <alignment vertical="center" wrapText="1"/>
    </xf>
    <xf numFmtId="0" fontId="3" fillId="0" borderId="123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9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43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41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2" fillId="0" borderId="43" xfId="10" applyNumberFormat="1" applyFont="1" applyFill="1" applyBorder="1" applyAlignment="1">
      <alignment vertical="center"/>
    </xf>
    <xf numFmtId="0" fontId="53" fillId="0" borderId="48" xfId="0" applyFont="1" applyBorder="1" applyAlignment="1">
      <alignment vertical="center"/>
    </xf>
    <xf numFmtId="0" fontId="53" fillId="0" borderId="8" xfId="0" applyFont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3" fontId="3" fillId="0" borderId="39" xfId="10" applyNumberFormat="1" applyFont="1" applyFill="1" applyBorder="1" applyAlignment="1">
      <alignment vertical="center"/>
    </xf>
    <xf numFmtId="0" fontId="3" fillId="0" borderId="36" xfId="10" applyFont="1" applyFill="1" applyBorder="1" applyAlignment="1">
      <alignment vertical="center" wrapText="1"/>
    </xf>
    <xf numFmtId="0" fontId="3" fillId="0" borderId="151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3" fontId="3" fillId="0" borderId="153" xfId="10" applyNumberFormat="1" applyFont="1" applyFill="1" applyBorder="1" applyAlignment="1">
      <alignment vertical="center"/>
    </xf>
    <xf numFmtId="3" fontId="3" fillId="0" borderId="154" xfId="10" applyNumberFormat="1" applyFont="1" applyFill="1" applyBorder="1" applyAlignment="1">
      <alignment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65" xfId="10" applyFont="1" applyFill="1" applyBorder="1" applyAlignment="1">
      <alignment horizontal="center" vertical="center"/>
    </xf>
    <xf numFmtId="0" fontId="3" fillId="0" borderId="150" xfId="10" applyFont="1" applyFill="1" applyBorder="1" applyAlignment="1">
      <alignment horizontal="center" vertical="center"/>
    </xf>
    <xf numFmtId="0" fontId="12" fillId="0" borderId="0" xfId="10" applyFont="1" applyAlignment="1">
      <alignment horizontal="center" vertical="center" wrapText="1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53" fillId="0" borderId="10" xfId="0" applyFont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5" fillId="2" borderId="71" xfId="3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" fillId="0" borderId="68" xfId="3" applyFont="1" applyFill="1" applyBorder="1" applyAlignment="1">
      <alignment horizontal="left" vertical="center"/>
    </xf>
    <xf numFmtId="0" fontId="3" fillId="0" borderId="16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5" fillId="0" borderId="16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2" fillId="2" borderId="19" xfId="0" applyFont="1" applyFill="1" applyBorder="1" applyAlignment="1">
      <alignment vertical="center" wrapText="1"/>
    </xf>
    <xf numFmtId="0" fontId="5" fillId="0" borderId="4" xfId="3" applyFont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75" xfId="3" applyFont="1" applyBorder="1" applyAlignment="1">
      <alignment horizontal="center" vertical="center"/>
    </xf>
    <xf numFmtId="3" fontId="12" fillId="0" borderId="36" xfId="5" applyFont="1" applyBorder="1" applyAlignment="1">
      <alignment vertical="center"/>
    </xf>
    <xf numFmtId="3" fontId="12" fillId="0" borderId="37" xfId="5" applyFont="1" applyBorder="1" applyAlignment="1">
      <alignment vertical="center"/>
    </xf>
    <xf numFmtId="3" fontId="12" fillId="2" borderId="4" xfId="6" applyFont="1" applyFill="1" applyBorder="1" applyAlignment="1">
      <alignment horizontal="center" vertical="center" wrapText="1"/>
    </xf>
    <xf numFmtId="3" fontId="12" fillId="2" borderId="6" xfId="6" applyFont="1" applyFill="1" applyBorder="1" applyAlignment="1">
      <alignment horizontal="center" vertical="center" wrapText="1"/>
    </xf>
    <xf numFmtId="3" fontId="12" fillId="0" borderId="36" xfId="4" applyFont="1" applyFill="1" applyBorder="1" applyAlignment="1">
      <alignment vertical="center"/>
    </xf>
    <xf numFmtId="3" fontId="12" fillId="0" borderId="37" xfId="4" applyFont="1" applyFill="1" applyBorder="1" applyAlignment="1">
      <alignment vertical="center"/>
    </xf>
    <xf numFmtId="0" fontId="12" fillId="2" borderId="141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3" fontId="12" fillId="2" borderId="1" xfId="5" applyFont="1" applyFill="1" applyBorder="1" applyAlignment="1">
      <alignment horizontal="center" vertical="center" wrapText="1"/>
    </xf>
    <xf numFmtId="3" fontId="12" fillId="2" borderId="73" xfId="5" applyFont="1" applyFill="1" applyBorder="1" applyAlignment="1">
      <alignment horizontal="center" vertical="center" wrapText="1"/>
    </xf>
    <xf numFmtId="3" fontId="12" fillId="2" borderId="2" xfId="6" applyFont="1" applyFill="1" applyBorder="1" applyAlignment="1">
      <alignment horizontal="center" vertical="center" wrapText="1"/>
    </xf>
    <xf numFmtId="3" fontId="12" fillId="2" borderId="53" xfId="6" applyFont="1" applyFill="1" applyBorder="1" applyAlignment="1">
      <alignment horizontal="center" vertical="center" wrapText="1"/>
    </xf>
    <xf numFmtId="3" fontId="12" fillId="0" borderId="57" xfId="5" applyFont="1" applyBorder="1" applyAlignment="1">
      <alignment vertical="center"/>
    </xf>
    <xf numFmtId="3" fontId="12" fillId="0" borderId="4" xfId="5" applyFont="1" applyBorder="1" applyAlignment="1">
      <alignment vertical="center"/>
    </xf>
    <xf numFmtId="3" fontId="12" fillId="0" borderId="6" xfId="5" applyFont="1" applyBorder="1" applyAlignment="1">
      <alignment vertical="center"/>
    </xf>
    <xf numFmtId="3" fontId="12" fillId="4" borderId="84" xfId="5" applyFont="1" applyFill="1" applyBorder="1" applyAlignment="1">
      <alignment horizontal="center" vertical="center"/>
    </xf>
    <xf numFmtId="3" fontId="12" fillId="4" borderId="85" xfId="5" applyFont="1" applyFill="1" applyBorder="1" applyAlignment="1">
      <alignment horizontal="center" vertical="center"/>
    </xf>
    <xf numFmtId="3" fontId="12" fillId="5" borderId="57" xfId="5" applyFont="1" applyFill="1" applyBorder="1" applyAlignment="1">
      <alignment vertical="center"/>
    </xf>
    <xf numFmtId="3" fontId="12" fillId="5" borderId="4" xfId="5" applyFont="1" applyFill="1" applyBorder="1" applyAlignment="1">
      <alignment vertical="center"/>
    </xf>
    <xf numFmtId="3" fontId="12" fillId="0" borderId="36" xfId="5" applyFont="1" applyFill="1" applyBorder="1" applyAlignment="1">
      <alignment vertical="center" wrapText="1"/>
    </xf>
    <xf numFmtId="3" fontId="12" fillId="0" borderId="37" xfId="5" applyFont="1" applyFill="1" applyBorder="1" applyAlignment="1">
      <alignment vertical="center" wrapText="1"/>
    </xf>
    <xf numFmtId="3" fontId="12" fillId="4" borderId="2" xfId="6" applyFont="1" applyFill="1" applyBorder="1" applyAlignment="1">
      <alignment horizontal="center" vertical="center" wrapText="1"/>
    </xf>
    <xf numFmtId="3" fontId="12" fillId="4" borderId="53" xfId="6" applyFont="1" applyFill="1" applyBorder="1" applyAlignment="1">
      <alignment horizontal="center" vertical="center" wrapText="1"/>
    </xf>
    <xf numFmtId="3" fontId="12" fillId="0" borderId="39" xfId="5" applyFont="1" applyFill="1" applyBorder="1" applyAlignment="1">
      <alignment vertical="center" wrapText="1"/>
    </xf>
    <xf numFmtId="3" fontId="12" fillId="4" borderId="4" xfId="6" applyFont="1" applyFill="1" applyBorder="1" applyAlignment="1">
      <alignment horizontal="center" vertical="center" wrapText="1"/>
    </xf>
    <xf numFmtId="3" fontId="12" fillId="4" borderId="6" xfId="6" applyFont="1" applyFill="1" applyBorder="1" applyAlignment="1">
      <alignment horizontal="center" vertical="center" wrapText="1"/>
    </xf>
    <xf numFmtId="0" fontId="54" fillId="2" borderId="54" xfId="0" applyFont="1" applyFill="1" applyBorder="1" applyAlignment="1">
      <alignment horizontal="center" vertical="center" wrapText="1"/>
    </xf>
    <xf numFmtId="3" fontId="12" fillId="5" borderId="6" xfId="5" applyFont="1" applyFill="1" applyBorder="1" applyAlignment="1">
      <alignment vertical="center"/>
    </xf>
    <xf numFmtId="3" fontId="12" fillId="0" borderId="28" xfId="5" applyFont="1" applyFill="1" applyBorder="1" applyAlignment="1">
      <alignment vertical="center" wrapText="1"/>
    </xf>
    <xf numFmtId="3" fontId="12" fillId="0" borderId="20" xfId="5" applyFont="1" applyFill="1" applyBorder="1" applyAlignment="1">
      <alignment vertical="center" wrapText="1"/>
    </xf>
    <xf numFmtId="3" fontId="12" fillId="0" borderId="21" xfId="5" applyFont="1" applyFill="1" applyBorder="1" applyAlignment="1">
      <alignment vertical="center" wrapText="1"/>
    </xf>
    <xf numFmtId="3" fontId="12" fillId="0" borderId="36" xfId="5" applyFont="1" applyFill="1" applyBorder="1" applyAlignment="1">
      <alignment vertical="center"/>
    </xf>
    <xf numFmtId="3" fontId="12" fillId="0" borderId="37" xfId="5" applyFont="1" applyFill="1" applyBorder="1" applyAlignment="1">
      <alignment vertical="center"/>
    </xf>
    <xf numFmtId="3" fontId="12" fillId="0" borderId="39" xfId="5" applyFont="1" applyFill="1" applyBorder="1" applyAlignment="1">
      <alignment vertical="center"/>
    </xf>
    <xf numFmtId="3" fontId="12" fillId="0" borderId="36" xfId="5" quotePrefix="1" applyFont="1" applyBorder="1" applyAlignment="1">
      <alignment vertical="center"/>
    </xf>
    <xf numFmtId="3" fontId="12" fillId="0" borderId="37" xfId="5" quotePrefix="1" applyFont="1" applyBorder="1" applyAlignment="1">
      <alignment vertical="center"/>
    </xf>
    <xf numFmtId="3" fontId="12" fillId="0" borderId="39" xfId="5" quotePrefix="1" applyFont="1" applyBorder="1" applyAlignment="1">
      <alignment vertical="center"/>
    </xf>
    <xf numFmtId="3" fontId="12" fillId="5" borderId="57" xfId="5" applyFont="1" applyFill="1" applyBorder="1" applyAlignment="1">
      <alignment horizontal="center" vertical="center"/>
    </xf>
    <xf numFmtId="3" fontId="12" fillId="5" borderId="4" xfId="5" applyFont="1" applyFill="1" applyBorder="1" applyAlignment="1">
      <alignment horizontal="center" vertical="center"/>
    </xf>
    <xf numFmtId="3" fontId="12" fillId="2" borderId="97" xfId="5" applyFont="1" applyFill="1" applyBorder="1" applyAlignment="1">
      <alignment horizontal="center" vertical="center" textRotation="90" wrapText="1"/>
    </xf>
    <xf numFmtId="3" fontId="12" fillId="2" borderId="99" xfId="5" applyFont="1" applyFill="1" applyBorder="1" applyAlignment="1">
      <alignment horizontal="center" vertical="center" textRotation="90" wrapText="1"/>
    </xf>
    <xf numFmtId="3" fontId="12" fillId="2" borderId="78" xfId="5" applyFont="1" applyFill="1" applyBorder="1" applyAlignment="1">
      <alignment horizontal="center" vertical="center" textRotation="90" wrapText="1"/>
    </xf>
    <xf numFmtId="3" fontId="12" fillId="2" borderId="4" xfId="5" applyFont="1" applyFill="1" applyBorder="1" applyAlignment="1">
      <alignment horizontal="center" vertical="center" wrapText="1"/>
    </xf>
    <xf numFmtId="3" fontId="12" fillId="2" borderId="6" xfId="5" applyFont="1" applyFill="1" applyBorder="1" applyAlignment="1">
      <alignment horizontal="center" vertical="center" wrapText="1"/>
    </xf>
    <xf numFmtId="3" fontId="12" fillId="2" borderId="15" xfId="5" applyFont="1" applyFill="1" applyBorder="1" applyAlignment="1">
      <alignment horizontal="center" vertical="center" textRotation="90" wrapText="1"/>
    </xf>
    <xf numFmtId="3" fontId="12" fillId="2" borderId="50" xfId="5" applyFont="1" applyFill="1" applyBorder="1" applyAlignment="1">
      <alignment horizontal="center" vertical="center" textRotation="90" wrapText="1"/>
    </xf>
    <xf numFmtId="3" fontId="12" fillId="2" borderId="19" xfId="5" applyFont="1" applyFill="1" applyBorder="1" applyAlignment="1">
      <alignment horizontal="center" vertical="center" textRotation="90" wrapText="1"/>
    </xf>
    <xf numFmtId="3" fontId="12" fillId="2" borderId="43" xfId="5" applyFont="1" applyFill="1" applyBorder="1" applyAlignment="1">
      <alignment horizontal="center" vertical="center" textRotation="90" wrapText="1"/>
    </xf>
    <xf numFmtId="3" fontId="12" fillId="2" borderId="48" xfId="5" applyFont="1" applyFill="1" applyBorder="1" applyAlignment="1">
      <alignment horizontal="center" vertical="center" textRotation="90" wrapText="1"/>
    </xf>
    <xf numFmtId="3" fontId="12" fillId="2" borderId="8" xfId="5" applyFont="1" applyFill="1" applyBorder="1" applyAlignment="1">
      <alignment horizontal="center" vertical="center" textRotation="90" wrapText="1"/>
    </xf>
    <xf numFmtId="3" fontId="13" fillId="0" borderId="28" xfId="9" quotePrefix="1" applyFont="1" applyFill="1" applyBorder="1" applyAlignment="1">
      <alignment vertical="center"/>
    </xf>
    <xf numFmtId="3" fontId="13" fillId="0" borderId="90" xfId="9" applyFont="1" applyFill="1" applyBorder="1" applyAlignment="1">
      <alignment vertical="center"/>
    </xf>
    <xf numFmtId="3" fontId="12" fillId="2" borderId="2" xfId="5" applyFont="1" applyFill="1" applyBorder="1" applyAlignment="1">
      <alignment horizontal="center" vertical="center" wrapText="1"/>
    </xf>
    <xf numFmtId="3" fontId="12" fillId="2" borderId="48" xfId="5" applyFont="1" applyFill="1" applyBorder="1" applyAlignment="1">
      <alignment horizontal="center" vertical="center" wrapText="1"/>
    </xf>
    <xf numFmtId="3" fontId="12" fillId="2" borderId="8" xfId="5" applyFont="1" applyFill="1" applyBorder="1" applyAlignment="1">
      <alignment horizontal="center" vertical="center" wrapText="1"/>
    </xf>
    <xf numFmtId="3" fontId="13" fillId="0" borderId="153" xfId="9" quotePrefix="1" applyFont="1" applyFill="1" applyBorder="1" applyAlignment="1">
      <alignment vertical="center"/>
    </xf>
    <xf numFmtId="3" fontId="13" fillId="0" borderId="154" xfId="9" applyFont="1" applyFill="1" applyBorder="1" applyAlignment="1">
      <alignment vertical="center"/>
    </xf>
    <xf numFmtId="3" fontId="12" fillId="2" borderId="84" xfId="5" applyFont="1" applyFill="1" applyBorder="1" applyAlignment="1">
      <alignment horizontal="center" vertical="center" wrapText="1"/>
    </xf>
    <xf numFmtId="3" fontId="12" fillId="2" borderId="95" xfId="5" applyFont="1" applyFill="1" applyBorder="1" applyAlignment="1">
      <alignment horizontal="center" vertical="center" wrapText="1"/>
    </xf>
    <xf numFmtId="3" fontId="12" fillId="2" borderId="91" xfId="5" applyFont="1" applyFill="1" applyBorder="1" applyAlignment="1">
      <alignment horizontal="center" vertical="center" wrapText="1"/>
    </xf>
    <xf numFmtId="3" fontId="12" fillId="2" borderId="94" xfId="5" applyFont="1" applyFill="1" applyBorder="1" applyAlignment="1">
      <alignment horizontal="center" vertical="center" wrapText="1"/>
    </xf>
    <xf numFmtId="3" fontId="12" fillId="2" borderId="96" xfId="5" applyFont="1" applyFill="1" applyBorder="1" applyAlignment="1">
      <alignment horizontal="center" vertical="center" wrapText="1"/>
    </xf>
    <xf numFmtId="3" fontId="12" fillId="2" borderId="100" xfId="5" applyFont="1" applyFill="1" applyBorder="1" applyAlignment="1">
      <alignment horizontal="center" vertical="center" wrapText="1"/>
    </xf>
    <xf numFmtId="3" fontId="17" fillId="0" borderId="111" xfId="5" quotePrefix="1" applyFont="1" applyFill="1" applyBorder="1" applyAlignment="1">
      <alignment horizontal="center" vertical="center"/>
    </xf>
    <xf numFmtId="3" fontId="17" fillId="0" borderId="95" xfId="5" quotePrefix="1" applyFont="1" applyFill="1" applyBorder="1" applyAlignment="1">
      <alignment horizontal="center" vertical="center"/>
    </xf>
    <xf numFmtId="3" fontId="17" fillId="0" borderId="87" xfId="5" quotePrefix="1" applyFont="1" applyFill="1" applyBorder="1" applyAlignment="1">
      <alignment horizontal="center" vertical="center"/>
    </xf>
    <xf numFmtId="0" fontId="55" fillId="2" borderId="50" xfId="0" applyFont="1" applyFill="1" applyBorder="1" applyAlignment="1">
      <alignment horizontal="center" vertical="center" wrapText="1"/>
    </xf>
    <xf numFmtId="0" fontId="55" fillId="2" borderId="19" xfId="0" applyFont="1" applyFill="1" applyBorder="1" applyAlignment="1">
      <alignment horizontal="center" vertical="center" wrapText="1"/>
    </xf>
    <xf numFmtId="3" fontId="12" fillId="0" borderId="36" xfId="5" applyFont="1" applyBorder="1" applyAlignment="1">
      <alignment horizontal="left" vertical="center"/>
    </xf>
    <xf numFmtId="3" fontId="12" fillId="0" borderId="37" xfId="5" applyFont="1" applyBorder="1" applyAlignment="1">
      <alignment horizontal="left" vertical="center"/>
    </xf>
    <xf numFmtId="3" fontId="12" fillId="0" borderId="39" xfId="5" applyFont="1" applyBorder="1" applyAlignment="1">
      <alignment horizontal="left" vertical="center"/>
    </xf>
    <xf numFmtId="3" fontId="12" fillId="0" borderId="39" xfId="5" applyFont="1" applyBorder="1" applyAlignment="1">
      <alignment vertical="center"/>
    </xf>
    <xf numFmtId="3" fontId="12" fillId="2" borderId="126" xfId="6" applyFont="1" applyFill="1" applyBorder="1" applyAlignment="1">
      <alignment horizontal="center" vertical="center" wrapText="1"/>
    </xf>
    <xf numFmtId="3" fontId="12" fillId="2" borderId="127" xfId="6" applyFont="1" applyFill="1" applyBorder="1" applyAlignment="1">
      <alignment horizontal="center" vertical="center" wrapText="1"/>
    </xf>
    <xf numFmtId="3" fontId="12" fillId="2" borderId="85" xfId="5" applyFont="1" applyFill="1" applyBorder="1" applyAlignment="1">
      <alignment horizontal="center" vertical="center" wrapText="1"/>
    </xf>
    <xf numFmtId="3" fontId="12" fillId="2" borderId="3" xfId="6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center" vertical="center" wrapText="1"/>
    </xf>
    <xf numFmtId="0" fontId="12" fillId="2" borderId="6" xfId="8" applyFont="1" applyFill="1" applyBorder="1" applyAlignment="1">
      <alignment horizontal="center" vertical="center" wrapText="1"/>
    </xf>
    <xf numFmtId="3" fontId="12" fillId="0" borderId="161" xfId="5" applyFont="1" applyBorder="1" applyAlignment="1">
      <alignment vertical="center" wrapText="1"/>
    </xf>
    <xf numFmtId="3" fontId="12" fillId="0" borderId="162" xfId="5" applyFont="1" applyBorder="1" applyAlignment="1">
      <alignment vertical="center" wrapText="1"/>
    </xf>
    <xf numFmtId="0" fontId="12" fillId="0" borderId="33" xfId="8" applyFont="1" applyBorder="1" applyAlignment="1">
      <alignment horizontal="left" vertical="center" wrapText="1"/>
    </xf>
    <xf numFmtId="0" fontId="12" fillId="0" borderId="119" xfId="8" applyFont="1" applyBorder="1" applyAlignment="1">
      <alignment horizontal="left" vertical="center" wrapText="1"/>
    </xf>
    <xf numFmtId="0" fontId="12" fillId="0" borderId="107" xfId="8" applyFont="1" applyBorder="1" applyAlignment="1">
      <alignment horizontal="left" vertical="center" wrapText="1"/>
    </xf>
    <xf numFmtId="0" fontId="12" fillId="0" borderId="106" xfId="8" applyFont="1" applyBorder="1" applyAlignment="1">
      <alignment horizontal="left" vertical="center" wrapText="1"/>
    </xf>
    <xf numFmtId="3" fontId="13" fillId="0" borderId="73" xfId="5" applyFont="1" applyBorder="1" applyAlignment="1">
      <alignment horizontal="left" vertical="center" wrapText="1"/>
    </xf>
    <xf numFmtId="3" fontId="13" fillId="0" borderId="53" xfId="5" applyFont="1" applyBorder="1" applyAlignment="1">
      <alignment horizontal="left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2" fillId="2" borderId="47" xfId="8" applyFont="1" applyFill="1" applyBorder="1" applyAlignment="1">
      <alignment horizontal="center" vertical="center" wrapText="1"/>
    </xf>
    <xf numFmtId="3" fontId="12" fillId="2" borderId="2" xfId="5" applyFont="1" applyFill="1" applyBorder="1" applyAlignment="1">
      <alignment horizontal="center" vertical="center"/>
    </xf>
    <xf numFmtId="3" fontId="12" fillId="2" borderId="48" xfId="5" applyFont="1" applyFill="1" applyBorder="1" applyAlignment="1">
      <alignment horizontal="center" vertical="center"/>
    </xf>
    <xf numFmtId="3" fontId="12" fillId="2" borderId="155" xfId="5" applyFont="1" applyFill="1" applyBorder="1" applyAlignment="1">
      <alignment horizontal="center" vertical="center" wrapText="1"/>
    </xf>
    <xf numFmtId="3" fontId="12" fillId="2" borderId="137" xfId="5" applyFont="1" applyFill="1" applyBorder="1" applyAlignment="1">
      <alignment horizontal="center" vertical="center" wrapText="1"/>
    </xf>
    <xf numFmtId="3" fontId="11" fillId="0" borderId="0" xfId="17" applyFont="1" applyAlignment="1">
      <alignment vertical="center"/>
    </xf>
    <xf numFmtId="3" fontId="13" fillId="0" borderId="16" xfId="16" applyNumberFormat="1" applyFont="1" applyFill="1" applyBorder="1" applyAlignment="1">
      <alignment horizontal="center" vertical="center" wrapText="1"/>
    </xf>
    <xf numFmtId="3" fontId="13" fillId="0" borderId="20" xfId="16" applyNumberFormat="1" applyFont="1" applyFill="1" applyBorder="1" applyAlignment="1">
      <alignment horizontal="center" vertical="center" wrapText="1"/>
    </xf>
    <xf numFmtId="3" fontId="13" fillId="0" borderId="21" xfId="16" applyNumberFormat="1" applyFont="1" applyFill="1" applyBorder="1" applyAlignment="1">
      <alignment horizontal="center" vertical="center" wrapText="1"/>
    </xf>
    <xf numFmtId="0" fontId="12" fillId="0" borderId="20" xfId="16" applyFont="1" applyFill="1" applyBorder="1" applyAlignment="1">
      <alignment horizontal="center" vertical="center" wrapText="1"/>
    </xf>
    <xf numFmtId="0" fontId="12" fillId="0" borderId="21" xfId="16" applyFont="1" applyFill="1" applyBorder="1" applyAlignment="1">
      <alignment horizontal="center" vertical="center" wrapText="1"/>
    </xf>
    <xf numFmtId="0" fontId="12" fillId="0" borderId="144" xfId="16" applyFont="1" applyFill="1" applyBorder="1" applyAlignment="1">
      <alignment vertical="center" wrapText="1"/>
    </xf>
    <xf numFmtId="0" fontId="12" fillId="0" borderId="54" xfId="16" applyFont="1" applyFill="1" applyBorder="1" applyAlignment="1">
      <alignment vertical="center" wrapText="1"/>
    </xf>
    <xf numFmtId="0" fontId="45" fillId="0" borderId="0" xfId="16" applyFont="1" applyAlignment="1">
      <alignment horizontal="center" vertical="center" wrapText="1"/>
    </xf>
    <xf numFmtId="0" fontId="12" fillId="4" borderId="149" xfId="16" applyFont="1" applyFill="1" applyBorder="1" applyAlignment="1">
      <alignment horizontal="center" vertical="center" wrapText="1"/>
    </xf>
    <xf numFmtId="0" fontId="12" fillId="4" borderId="27" xfId="16" applyFont="1" applyFill="1" applyBorder="1" applyAlignment="1">
      <alignment horizontal="center" vertical="center" wrapText="1"/>
    </xf>
    <xf numFmtId="0" fontId="12" fillId="4" borderId="22" xfId="16" applyFont="1" applyFill="1" applyBorder="1" applyAlignment="1">
      <alignment horizontal="center" vertical="center" wrapText="1"/>
    </xf>
    <xf numFmtId="0" fontId="12" fillId="4" borderId="23" xfId="16" applyFont="1" applyFill="1" applyBorder="1" applyAlignment="1">
      <alignment horizontal="center" vertical="center" wrapText="1"/>
    </xf>
    <xf numFmtId="3" fontId="12" fillId="4" borderId="27" xfId="16" applyNumberFormat="1" applyFont="1" applyFill="1" applyBorder="1" applyAlignment="1">
      <alignment horizontal="center" vertical="center" wrapText="1"/>
    </xf>
    <xf numFmtId="3" fontId="12" fillId="4" borderId="23" xfId="16" applyNumberFormat="1" applyFont="1" applyFill="1" applyBorder="1" applyAlignment="1">
      <alignment horizontal="center" vertical="center" wrapText="1"/>
    </xf>
    <xf numFmtId="0" fontId="12" fillId="4" borderId="2" xfId="16" applyFont="1" applyFill="1" applyBorder="1" applyAlignment="1">
      <alignment horizontal="center" vertical="center" wrapText="1"/>
    </xf>
    <xf numFmtId="0" fontId="12" fillId="4" borderId="53" xfId="16" applyFont="1" applyFill="1" applyBorder="1" applyAlignment="1">
      <alignment horizontal="center" vertical="center" wrapText="1"/>
    </xf>
    <xf numFmtId="0" fontId="12" fillId="4" borderId="3" xfId="16" applyFont="1" applyFill="1" applyBorder="1" applyAlignment="1">
      <alignment horizontal="center" vertical="center" wrapText="1"/>
    </xf>
    <xf numFmtId="0" fontId="12" fillId="4" borderId="5" xfId="16" applyFont="1" applyFill="1" applyBorder="1" applyAlignment="1">
      <alignment horizontal="center" vertical="center" wrapText="1"/>
    </xf>
    <xf numFmtId="0" fontId="12" fillId="4" borderId="143" xfId="16" applyFont="1" applyFill="1" applyBorder="1" applyAlignment="1">
      <alignment horizontal="center" vertical="center" wrapText="1"/>
    </xf>
    <xf numFmtId="0" fontId="12" fillId="4" borderId="4" xfId="16" applyFont="1" applyFill="1" applyBorder="1" applyAlignment="1">
      <alignment horizontal="center" vertical="center" wrapText="1"/>
    </xf>
    <xf numFmtId="0" fontId="12" fillId="4" borderId="3" xfId="16" applyFont="1" applyFill="1" applyBorder="1" applyAlignment="1">
      <alignment horizontal="center" vertical="center"/>
    </xf>
    <xf numFmtId="0" fontId="12" fillId="4" borderId="6" xfId="16" applyFont="1" applyFill="1" applyBorder="1" applyAlignment="1">
      <alignment horizontal="center" vertical="center"/>
    </xf>
    <xf numFmtId="3" fontId="46" fillId="4" borderId="50" xfId="4" applyFont="1" applyFill="1" applyBorder="1" applyAlignment="1">
      <alignment horizontal="center" vertical="center" wrapText="1"/>
    </xf>
    <xf numFmtId="3" fontId="46" fillId="4" borderId="54" xfId="4" applyFont="1" applyFill="1" applyBorder="1" applyAlignment="1">
      <alignment horizontal="center" vertical="center" wrapText="1"/>
    </xf>
    <xf numFmtId="3" fontId="46" fillId="4" borderId="8" xfId="4" applyFont="1" applyFill="1" applyBorder="1" applyAlignment="1">
      <alignment horizontal="center" vertical="center" wrapText="1"/>
    </xf>
    <xf numFmtId="3" fontId="46" fillId="4" borderId="1" xfId="4" applyFont="1" applyFill="1" applyBorder="1" applyAlignment="1">
      <alignment horizontal="center" vertical="center" wrapText="1"/>
    </xf>
    <xf numFmtId="3" fontId="46" fillId="4" borderId="47" xfId="4" applyFont="1" applyFill="1" applyBorder="1" applyAlignment="1">
      <alignment horizontal="center" vertical="center" wrapText="1"/>
    </xf>
    <xf numFmtId="3" fontId="46" fillId="4" borderId="73" xfId="4" applyFont="1" applyFill="1" applyBorder="1" applyAlignment="1">
      <alignment horizontal="center" vertical="center" wrapText="1"/>
    </xf>
    <xf numFmtId="3" fontId="29" fillId="4" borderId="3" xfId="4" applyFont="1" applyFill="1" applyBorder="1" applyAlignment="1">
      <alignment horizontal="center" vertical="center"/>
    </xf>
    <xf numFmtId="3" fontId="29" fillId="4" borderId="4" xfId="4" applyFont="1" applyFill="1" applyBorder="1" applyAlignment="1">
      <alignment horizontal="center" vertical="center"/>
    </xf>
    <xf numFmtId="3" fontId="29" fillId="4" borderId="5" xfId="4" applyFont="1" applyFill="1" applyBorder="1" applyAlignment="1">
      <alignment horizontal="center" vertical="center"/>
    </xf>
    <xf numFmtId="3" fontId="29" fillId="4" borderId="6" xfId="4" applyFont="1" applyFill="1" applyBorder="1" applyAlignment="1">
      <alignment horizontal="center" vertical="center"/>
    </xf>
    <xf numFmtId="3" fontId="46" fillId="4" borderId="48" xfId="4" applyFont="1" applyFill="1" applyBorder="1" applyAlignment="1">
      <alignment horizontal="center" vertical="center" wrapText="1"/>
    </xf>
    <xf numFmtId="3" fontId="46" fillId="4" borderId="53" xfId="4" applyFont="1" applyFill="1" applyBorder="1" applyAlignment="1">
      <alignment horizontal="center" vertical="center" wrapText="1"/>
    </xf>
    <xf numFmtId="3" fontId="46" fillId="4" borderId="9" xfId="4" applyFont="1" applyFill="1" applyBorder="1" applyAlignment="1">
      <alignment horizontal="center" vertical="center" wrapText="1"/>
    </xf>
    <xf numFmtId="3" fontId="46" fillId="4" borderId="23" xfId="4" applyFont="1" applyFill="1" applyBorder="1" applyAlignment="1">
      <alignment horizontal="center" vertical="center" wrapText="1"/>
    </xf>
    <xf numFmtId="3" fontId="46" fillId="4" borderId="11" xfId="4" applyFont="1" applyFill="1" applyBorder="1" applyAlignment="1">
      <alignment horizontal="center" vertical="center" wrapText="1"/>
    </xf>
    <xf numFmtId="3" fontId="46" fillId="4" borderId="26" xfId="4" applyFont="1" applyFill="1" applyBorder="1" applyAlignment="1">
      <alignment horizontal="center" vertical="center" wrapText="1"/>
    </xf>
    <xf numFmtId="3" fontId="12" fillId="2" borderId="3" xfId="5" applyFont="1" applyFill="1" applyBorder="1" applyAlignment="1">
      <alignment horizontal="center" vertical="center" wrapText="1"/>
    </xf>
    <xf numFmtId="3" fontId="12" fillId="2" borderId="43" xfId="5" applyFont="1" applyFill="1" applyBorder="1" applyAlignment="1">
      <alignment horizontal="center" vertical="center" wrapText="1"/>
    </xf>
    <xf numFmtId="3" fontId="12" fillId="2" borderId="53" xfId="5" applyFont="1" applyFill="1" applyBorder="1" applyAlignment="1">
      <alignment horizontal="center" vertical="center" wrapText="1"/>
    </xf>
    <xf numFmtId="3" fontId="12" fillId="2" borderId="16" xfId="5" applyFont="1" applyFill="1" applyBorder="1" applyAlignment="1">
      <alignment horizontal="center" vertical="center" wrapText="1"/>
    </xf>
    <xf numFmtId="3" fontId="12" fillId="2" borderId="20" xfId="5" applyFont="1" applyFill="1" applyBorder="1" applyAlignment="1">
      <alignment horizontal="center" vertical="center" wrapText="1"/>
    </xf>
    <xf numFmtId="3" fontId="12" fillId="2" borderId="21" xfId="5" applyFont="1" applyFill="1" applyBorder="1" applyAlignment="1">
      <alignment horizontal="center" vertical="center" wrapText="1"/>
    </xf>
    <xf numFmtId="3" fontId="12" fillId="8" borderId="47" xfId="5" applyFont="1" applyFill="1" applyBorder="1" applyAlignment="1">
      <alignment horizontal="center" vertical="center" wrapText="1"/>
    </xf>
    <xf numFmtId="3" fontId="12" fillId="2" borderId="134" xfId="5" applyFont="1" applyFill="1" applyBorder="1" applyAlignment="1">
      <alignment horizontal="center" vertical="center" wrapText="1"/>
    </xf>
    <xf numFmtId="3" fontId="12" fillId="2" borderId="145" xfId="5" applyFont="1" applyFill="1" applyBorder="1" applyAlignment="1">
      <alignment horizontal="center" vertical="center" wrapText="1"/>
    </xf>
    <xf numFmtId="3" fontId="12" fillId="2" borderId="170" xfId="5" applyFont="1" applyFill="1" applyBorder="1" applyAlignment="1">
      <alignment horizontal="center" vertical="center" wrapText="1"/>
    </xf>
    <xf numFmtId="3" fontId="12" fillId="2" borderId="159" xfId="5" applyFont="1" applyFill="1" applyBorder="1" applyAlignment="1">
      <alignment horizontal="center" vertical="center" wrapText="1"/>
    </xf>
    <xf numFmtId="3" fontId="12" fillId="2" borderId="171" xfId="5" applyFont="1" applyFill="1" applyBorder="1" applyAlignment="1">
      <alignment horizontal="center" vertical="center" wrapText="1"/>
    </xf>
    <xf numFmtId="3" fontId="12" fillId="0" borderId="122" xfId="5" applyFont="1" applyFill="1" applyBorder="1" applyAlignment="1">
      <alignment horizontal="left" vertical="center" wrapText="1"/>
    </xf>
    <xf numFmtId="3" fontId="12" fillId="0" borderId="123" xfId="5" applyFont="1" applyFill="1" applyBorder="1" applyAlignment="1">
      <alignment horizontal="left" vertical="center" wrapText="1"/>
    </xf>
    <xf numFmtId="3" fontId="12" fillId="2" borderId="1" xfId="5" applyFont="1" applyFill="1" applyBorder="1" applyAlignment="1">
      <alignment horizontal="center" vertical="center"/>
    </xf>
    <xf numFmtId="3" fontId="12" fillId="2" borderId="47" xfId="5" applyFont="1" applyFill="1" applyBorder="1" applyAlignment="1">
      <alignment horizontal="center" vertical="center"/>
    </xf>
    <xf numFmtId="3" fontId="12" fillId="2" borderId="7" xfId="5" applyFont="1" applyFill="1" applyBorder="1" applyAlignment="1">
      <alignment horizontal="center" vertical="center"/>
    </xf>
    <xf numFmtId="3" fontId="12" fillId="2" borderId="155" xfId="5" applyFont="1" applyFill="1" applyBorder="1" applyAlignment="1">
      <alignment horizontal="center" vertical="center"/>
    </xf>
    <xf numFmtId="3" fontId="12" fillId="2" borderId="134" xfId="5" applyFont="1" applyFill="1" applyBorder="1" applyAlignment="1">
      <alignment horizontal="center" vertical="center"/>
    </xf>
    <xf numFmtId="3" fontId="12" fillId="2" borderId="137" xfId="5" applyFont="1" applyFill="1" applyBorder="1" applyAlignment="1">
      <alignment horizontal="center" vertical="center"/>
    </xf>
    <xf numFmtId="3" fontId="12" fillId="2" borderId="3" xfId="5" applyFont="1" applyFill="1" applyBorder="1" applyAlignment="1">
      <alignment horizontal="center" vertical="center"/>
    </xf>
    <xf numFmtId="3" fontId="12" fillId="2" borderId="4" xfId="5" applyFont="1" applyFill="1" applyBorder="1" applyAlignment="1">
      <alignment horizontal="center" vertical="center"/>
    </xf>
    <xf numFmtId="3" fontId="12" fillId="2" borderId="6" xfId="5" applyFont="1" applyFill="1" applyBorder="1" applyAlignment="1">
      <alignment horizontal="center" vertical="center"/>
    </xf>
    <xf numFmtId="3" fontId="12" fillId="2" borderId="10" xfId="5" applyFont="1" applyFill="1" applyBorder="1" applyAlignment="1">
      <alignment horizontal="center" vertical="center" wrapText="1"/>
    </xf>
    <xf numFmtId="3" fontId="12" fillId="2" borderId="15" xfId="5" applyFont="1" applyFill="1" applyBorder="1" applyAlignment="1">
      <alignment horizontal="center" vertical="center" wrapText="1"/>
    </xf>
    <xf numFmtId="3" fontId="12" fillId="2" borderId="19" xfId="5" applyFont="1" applyFill="1" applyBorder="1" applyAlignment="1">
      <alignment horizontal="center" vertical="center" wrapText="1"/>
    </xf>
    <xf numFmtId="3" fontId="12" fillId="2" borderId="46" xfId="5" applyFont="1" applyFill="1" applyBorder="1" applyAlignment="1">
      <alignment horizontal="center" vertical="center" wrapText="1"/>
    </xf>
    <xf numFmtId="3" fontId="12" fillId="2" borderId="41" xfId="5" applyFont="1" applyFill="1" applyBorder="1" applyAlignment="1">
      <alignment horizontal="center" vertical="center" wrapText="1"/>
    </xf>
    <xf numFmtId="3" fontId="12" fillId="2" borderId="5" xfId="5" applyFont="1" applyFill="1" applyBorder="1" applyAlignment="1">
      <alignment horizontal="center" vertical="center"/>
    </xf>
    <xf numFmtId="0" fontId="12" fillId="2" borderId="2" xfId="7" applyFont="1" applyFill="1" applyBorder="1" applyAlignment="1">
      <alignment horizontal="center" vertical="center" wrapText="1"/>
    </xf>
    <xf numFmtId="0" fontId="12" fillId="2" borderId="53" xfId="7" applyFont="1" applyFill="1" applyBorder="1" applyAlignment="1">
      <alignment horizontal="center" vertical="center" wrapText="1"/>
    </xf>
    <xf numFmtId="0" fontId="12" fillId="2" borderId="1" xfId="13" applyFont="1" applyFill="1" applyBorder="1" applyAlignment="1">
      <alignment horizontal="center" vertical="center" wrapText="1"/>
    </xf>
    <xf numFmtId="0" fontId="12" fillId="2" borderId="73" xfId="13" applyFont="1" applyFill="1" applyBorder="1" applyAlignment="1">
      <alignment horizontal="center" vertical="center" wrapText="1"/>
    </xf>
    <xf numFmtId="0" fontId="13" fillId="0" borderId="142" xfId="13" applyFont="1" applyFill="1" applyBorder="1" applyAlignment="1">
      <alignment vertical="center" wrapText="1"/>
    </xf>
    <xf numFmtId="0" fontId="12" fillId="2" borderId="3" xfId="7" applyFont="1" applyFill="1" applyBorder="1" applyAlignment="1">
      <alignment horizontal="center" vertical="center" wrapText="1"/>
    </xf>
    <xf numFmtId="0" fontId="12" fillId="2" borderId="4" xfId="7" applyFont="1" applyFill="1" applyBorder="1" applyAlignment="1">
      <alignment horizontal="center" vertical="center" wrapText="1"/>
    </xf>
    <xf numFmtId="0" fontId="12" fillId="2" borderId="6" xfId="7" applyFont="1" applyFill="1" applyBorder="1" applyAlignment="1">
      <alignment horizontal="center" vertical="center" wrapText="1"/>
    </xf>
    <xf numFmtId="0" fontId="12" fillId="2" borderId="141" xfId="7" applyFont="1" applyFill="1" applyBorder="1" applyAlignment="1">
      <alignment horizontal="center" vertical="center" wrapText="1"/>
    </xf>
    <xf numFmtId="0" fontId="12" fillId="2" borderId="54" xfId="7" applyFont="1" applyFill="1" applyBorder="1" applyAlignment="1">
      <alignment horizontal="center" vertical="center" wrapText="1"/>
    </xf>
    <xf numFmtId="0" fontId="24" fillId="0" borderId="0" xfId="20" applyFont="1" applyAlignment="1">
      <alignment horizontal="right" vertical="center"/>
    </xf>
    <xf numFmtId="0" fontId="22" fillId="0" borderId="0" xfId="20" applyFont="1" applyAlignment="1">
      <alignment horizontal="center" vertical="center"/>
    </xf>
    <xf numFmtId="0" fontId="22" fillId="0" borderId="0" xfId="20" applyFont="1" applyAlignment="1">
      <alignment horizontal="center" vertical="center" wrapText="1"/>
    </xf>
    <xf numFmtId="0" fontId="25" fillId="0" borderId="0" xfId="20" applyFont="1" applyAlignment="1">
      <alignment horizontal="center" vertical="center"/>
    </xf>
    <xf numFmtId="3" fontId="12" fillId="4" borderId="84" xfId="21" applyFont="1" applyFill="1" applyBorder="1" applyAlignment="1">
      <alignment horizontal="center" vertical="center"/>
    </xf>
    <xf numFmtId="3" fontId="12" fillId="4" borderId="85" xfId="21" applyFont="1" applyFill="1" applyBorder="1" applyAlignment="1">
      <alignment horizontal="center" vertical="center"/>
    </xf>
    <xf numFmtId="3" fontId="12" fillId="4" borderId="129" xfId="21" applyFont="1" applyFill="1" applyBorder="1" applyAlignment="1">
      <alignment horizontal="center" vertical="center"/>
    </xf>
    <xf numFmtId="3" fontId="12" fillId="4" borderId="4" xfId="21" applyFont="1" applyFill="1" applyBorder="1" applyAlignment="1">
      <alignment horizontal="center" vertical="center"/>
    </xf>
    <xf numFmtId="3" fontId="12" fillId="4" borderId="5" xfId="21" applyFont="1" applyFill="1" applyBorder="1" applyAlignment="1">
      <alignment horizontal="center" vertical="center"/>
    </xf>
    <xf numFmtId="3" fontId="12" fillId="4" borderId="169" xfId="21" applyFont="1" applyFill="1" applyBorder="1" applyAlignment="1">
      <alignment horizontal="center" vertical="center" wrapText="1"/>
    </xf>
    <xf numFmtId="3" fontId="12" fillId="4" borderId="56" xfId="21" applyFont="1" applyFill="1" applyBorder="1" applyAlignment="1">
      <alignment horizontal="center" vertical="center" wrapText="1"/>
    </xf>
    <xf numFmtId="3" fontId="12" fillId="0" borderId="57" xfId="21" applyFont="1" applyFill="1" applyBorder="1" applyAlignment="1">
      <alignment vertical="center"/>
    </xf>
    <xf numFmtId="3" fontId="12" fillId="0" borderId="4" xfId="21" applyFont="1" applyFill="1" applyBorder="1" applyAlignment="1">
      <alignment vertical="center"/>
    </xf>
    <xf numFmtId="3" fontId="12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28" xfId="7" applyFont="1" applyFill="1" applyBorder="1" applyAlignment="1">
      <alignment horizontal="center" vertical="center"/>
    </xf>
    <xf numFmtId="0" fontId="5" fillId="4" borderId="130" xfId="7" applyFont="1" applyFill="1" applyBorder="1" applyAlignment="1">
      <alignment horizontal="center" vertical="center"/>
    </xf>
    <xf numFmtId="0" fontId="15" fillId="4" borderId="157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51" xfId="7" applyFont="1" applyFill="1" applyBorder="1" applyAlignment="1">
      <alignment horizontal="center"/>
    </xf>
    <xf numFmtId="0" fontId="5" fillId="4" borderId="158" xfId="7" applyFont="1" applyFill="1" applyBorder="1" applyAlignment="1">
      <alignment horizontal="center" vertical="center"/>
    </xf>
    <xf numFmtId="0" fontId="2" fillId="0" borderId="131" xfId="7" applyBorder="1" applyAlignment="1">
      <alignment horizontal="center" vertical="center"/>
    </xf>
    <xf numFmtId="0" fontId="2" fillId="0" borderId="98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1" xfId="7" applyBorder="1" applyAlignment="1">
      <alignment horizontal="center" vertical="center"/>
    </xf>
    <xf numFmtId="0" fontId="2" fillId="0" borderId="43" xfId="7" applyFont="1" applyBorder="1" applyAlignment="1">
      <alignment horizontal="center"/>
    </xf>
    <xf numFmtId="0" fontId="2" fillId="0" borderId="43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7" xfId="7" applyBorder="1" applyAlignment="1">
      <alignment horizontal="center"/>
    </xf>
    <xf numFmtId="0" fontId="2" fillId="0" borderId="131" xfId="7" applyFill="1" applyBorder="1" applyAlignment="1">
      <alignment horizontal="center" vertical="center" wrapText="1"/>
    </xf>
    <xf numFmtId="0" fontId="2" fillId="0" borderId="101" xfId="7" applyFill="1" applyBorder="1" applyAlignment="1">
      <alignment horizontal="center" vertical="center" wrapText="1"/>
    </xf>
    <xf numFmtId="0" fontId="2" fillId="0" borderId="158" xfId="7" applyBorder="1" applyAlignment="1">
      <alignment horizontal="center" vertical="center" wrapText="1"/>
    </xf>
    <xf numFmtId="0" fontId="2" fillId="0" borderId="159" xfId="7" applyBorder="1" applyAlignment="1">
      <alignment horizontal="center" vertical="center" wrapText="1"/>
    </xf>
    <xf numFmtId="0" fontId="2" fillId="0" borderId="130" xfId="7" applyBorder="1" applyAlignment="1">
      <alignment horizontal="center" vertical="center" wrapText="1"/>
    </xf>
    <xf numFmtId="0" fontId="15" fillId="4" borderId="147" xfId="7" applyFont="1" applyFill="1" applyBorder="1" applyAlignment="1">
      <alignment horizontal="center" wrapText="1"/>
    </xf>
    <xf numFmtId="0" fontId="15" fillId="4" borderId="65" xfId="7" applyFont="1" applyFill="1" applyBorder="1" applyAlignment="1">
      <alignment horizontal="center" wrapText="1"/>
    </xf>
    <xf numFmtId="0" fontId="15" fillId="4" borderId="106" xfId="7" applyFont="1" applyFill="1" applyBorder="1" applyAlignment="1">
      <alignment horizontal="center" wrapText="1"/>
    </xf>
    <xf numFmtId="0" fontId="2" fillId="0" borderId="131" xfId="7" applyBorder="1" applyAlignment="1">
      <alignment horizontal="center" vertical="center" textRotation="90"/>
    </xf>
    <xf numFmtId="0" fontId="2" fillId="0" borderId="98" xfId="7" applyBorder="1" applyAlignment="1">
      <alignment horizontal="center" vertical="center" textRotation="90"/>
    </xf>
    <xf numFmtId="0" fontId="2" fillId="0" borderId="139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50" xfId="7" applyFont="1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62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131" xfId="7" applyFill="1" applyBorder="1" applyAlignment="1">
      <alignment horizontal="center" wrapText="1"/>
    </xf>
    <xf numFmtId="0" fontId="2" fillId="0" borderId="101" xfId="7" applyFill="1" applyBorder="1" applyAlignment="1">
      <alignment horizontal="center" wrapText="1"/>
    </xf>
    <xf numFmtId="0" fontId="60" fillId="2" borderId="172" xfId="0" applyFont="1" applyFill="1" applyBorder="1" applyAlignment="1">
      <alignment horizontal="center" vertical="center" wrapText="1"/>
    </xf>
    <xf numFmtId="0" fontId="60" fillId="2" borderId="101" xfId="0" applyFont="1" applyFill="1" applyBorder="1" applyAlignment="1">
      <alignment horizontal="center" vertical="center" wrapText="1"/>
    </xf>
    <xf numFmtId="0" fontId="60" fillId="2" borderId="173" xfId="0" applyFont="1" applyFill="1" applyBorder="1" applyAlignment="1">
      <alignment horizontal="center" vertical="center" wrapText="1"/>
    </xf>
    <xf numFmtId="0" fontId="60" fillId="2" borderId="102" xfId="0" applyFont="1" applyFill="1" applyBorder="1" applyAlignment="1">
      <alignment horizontal="center" vertical="center" wrapText="1"/>
    </xf>
    <xf numFmtId="3" fontId="61" fillId="2" borderId="174" xfId="0" applyNumberFormat="1" applyFont="1" applyFill="1" applyBorder="1" applyAlignment="1">
      <alignment horizontal="center" vertical="center"/>
    </xf>
    <xf numFmtId="3" fontId="61" fillId="2" borderId="113" xfId="0" applyNumberFormat="1" applyFont="1" applyFill="1" applyBorder="1" applyAlignment="1">
      <alignment horizontal="center" vertical="center"/>
    </xf>
    <xf numFmtId="3" fontId="61" fillId="2" borderId="135" xfId="0" applyNumberFormat="1" applyFont="1" applyFill="1" applyBorder="1" applyAlignment="1">
      <alignment horizontal="center" vertical="center"/>
    </xf>
    <xf numFmtId="0" fontId="61" fillId="2" borderId="114" xfId="0" applyFont="1" applyFill="1" applyBorder="1" applyAlignment="1">
      <alignment horizontal="center" vertical="center"/>
    </xf>
    <xf numFmtId="0" fontId="61" fillId="2" borderId="113" xfId="0" applyFont="1" applyFill="1" applyBorder="1" applyAlignment="1">
      <alignment horizontal="center" vertical="center"/>
    </xf>
    <xf numFmtId="0" fontId="61" fillId="2" borderId="38" xfId="0" applyFont="1" applyFill="1" applyBorder="1" applyAlignment="1">
      <alignment horizontal="center" vertical="center"/>
    </xf>
    <xf numFmtId="0" fontId="61" fillId="2" borderId="135" xfId="0" applyFont="1" applyFill="1" applyBorder="1" applyAlignment="1">
      <alignment horizontal="center" vertical="center"/>
    </xf>
    <xf numFmtId="0" fontId="57" fillId="0" borderId="175" xfId="0" applyFont="1" applyBorder="1" applyAlignment="1">
      <alignment vertical="center" wrapText="1"/>
    </xf>
    <xf numFmtId="0" fontId="57" fillId="0" borderId="138" xfId="0" applyFont="1" applyBorder="1" applyAlignment="1">
      <alignment vertical="center" wrapText="1"/>
    </xf>
  </cellXfs>
  <cellStyles count="22">
    <cellStyle name="Ezres 5" xfId="19"/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_1997.II. változat" xfId="21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Hitelfelvételi lehetőség" xfId="20"/>
    <cellStyle name="Normál_kötelezettségvállalások" xfId="16"/>
    <cellStyle name="Normál_Ktgvet rend mód 20111231 KT" xfId="14"/>
    <cellStyle name="Normál_Ktgvetrendmód-0615" xfId="15"/>
    <cellStyle name="Normál_Mátrafüred 2000-2003 költségvetés" xfId="13"/>
    <cellStyle name="Normál_mérleg" xfId="18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558" customWidth="1"/>
    <col min="2" max="2" width="37.5703125" style="488" customWidth="1"/>
    <col min="3" max="3" width="12.5703125" style="488" customWidth="1"/>
    <col min="4" max="4" width="13.42578125" style="488" customWidth="1"/>
    <col min="5" max="5" width="10.7109375" style="488" customWidth="1"/>
    <col min="6" max="8" width="12.42578125" style="488" customWidth="1"/>
    <col min="9" max="9" width="6.7109375" style="496" customWidth="1"/>
    <col min="10" max="10" width="5.85546875" style="496" customWidth="1"/>
    <col min="11" max="11" width="10.28515625" style="486"/>
    <col min="12" max="46" width="10.28515625" style="487"/>
    <col min="47" max="16384" width="10.28515625" style="488"/>
  </cols>
  <sheetData>
    <row r="1" spans="1:46" ht="16.5" customHeight="1" x14ac:dyDescent="0.25">
      <c r="A1" s="1292" t="s">
        <v>536</v>
      </c>
      <c r="B1" s="1293" t="s">
        <v>191</v>
      </c>
      <c r="C1" s="1294" t="s">
        <v>537</v>
      </c>
      <c r="D1" s="1294" t="s">
        <v>538</v>
      </c>
      <c r="E1" s="1294" t="s">
        <v>539</v>
      </c>
      <c r="F1" s="1293" t="s">
        <v>540</v>
      </c>
      <c r="G1" s="1293"/>
      <c r="H1" s="1293"/>
      <c r="I1" s="1290" t="s">
        <v>541</v>
      </c>
      <c r="J1" s="1290" t="s">
        <v>542</v>
      </c>
    </row>
    <row r="2" spans="1:46" ht="18" customHeight="1" x14ac:dyDescent="0.25">
      <c r="A2" s="1292"/>
      <c r="B2" s="1293"/>
      <c r="C2" s="1295"/>
      <c r="D2" s="1295"/>
      <c r="E2" s="1295"/>
      <c r="F2" s="489" t="s">
        <v>543</v>
      </c>
      <c r="G2" s="489" t="s">
        <v>544</v>
      </c>
      <c r="H2" s="489" t="s">
        <v>420</v>
      </c>
      <c r="I2" s="1291"/>
      <c r="J2" s="1291"/>
    </row>
    <row r="3" spans="1:46" s="496" customFormat="1" ht="13.5" customHeight="1" thickBot="1" x14ac:dyDescent="0.3">
      <c r="A3" s="490"/>
      <c r="B3" s="491" t="s">
        <v>545</v>
      </c>
      <c r="C3" s="491"/>
      <c r="D3" s="491"/>
      <c r="E3" s="491"/>
      <c r="F3" s="491"/>
      <c r="G3" s="492"/>
      <c r="H3" s="491"/>
      <c r="I3" s="493"/>
      <c r="J3" s="493"/>
      <c r="K3" s="494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</row>
    <row r="4" spans="1:46" s="504" customFormat="1" x14ac:dyDescent="0.25">
      <c r="A4" s="497"/>
      <c r="B4" s="498" t="s">
        <v>546</v>
      </c>
      <c r="C4" s="499"/>
      <c r="D4" s="499"/>
      <c r="E4" s="499"/>
      <c r="F4" s="499"/>
      <c r="G4" s="499"/>
      <c r="H4" s="500">
        <f>SUM(F4:G4)</f>
        <v>0</v>
      </c>
      <c r="I4" s="501"/>
      <c r="J4" s="502"/>
      <c r="K4" s="503"/>
    </row>
    <row r="5" spans="1:46" s="504" customFormat="1" x14ac:dyDescent="0.25">
      <c r="A5" s="579"/>
      <c r="B5" s="570"/>
      <c r="C5" s="569"/>
      <c r="D5" s="569"/>
      <c r="E5" s="569"/>
      <c r="F5" s="569"/>
      <c r="G5" s="569"/>
      <c r="H5" s="569">
        <f>SUM(F5:G5)</f>
        <v>0</v>
      </c>
      <c r="I5" s="580" t="s">
        <v>589</v>
      </c>
      <c r="J5" s="502"/>
      <c r="K5" s="503"/>
    </row>
    <row r="6" spans="1:46" s="504" customFormat="1" x14ac:dyDescent="0.25">
      <c r="A6" s="1281"/>
      <c r="B6" s="1283"/>
      <c r="C6" s="499"/>
      <c r="D6" s="499"/>
      <c r="E6" s="499"/>
      <c r="F6" s="499"/>
      <c r="G6" s="499"/>
      <c r="H6" s="569">
        <f t="shared" ref="H6:H43" si="0">SUM(F6:G6)</f>
        <v>0</v>
      </c>
      <c r="I6" s="1288" t="s">
        <v>547</v>
      </c>
      <c r="J6" s="502"/>
      <c r="K6" s="503"/>
    </row>
    <row r="7" spans="1:46" s="504" customFormat="1" x14ac:dyDescent="0.25">
      <c r="A7" s="1282"/>
      <c r="B7" s="1284"/>
      <c r="C7" s="499"/>
      <c r="D7" s="499"/>
      <c r="E7" s="499"/>
      <c r="F7" s="499"/>
      <c r="G7" s="499"/>
      <c r="H7" s="569">
        <f t="shared" si="0"/>
        <v>0</v>
      </c>
      <c r="I7" s="1289"/>
      <c r="J7" s="502"/>
      <c r="K7" s="503"/>
    </row>
    <row r="8" spans="1:46" s="504" customFormat="1" ht="24" customHeight="1" x14ac:dyDescent="0.25">
      <c r="A8" s="1281"/>
      <c r="B8" s="1283"/>
      <c r="C8" s="499"/>
      <c r="D8" s="499"/>
      <c r="E8" s="499"/>
      <c r="F8" s="499"/>
      <c r="G8" s="499"/>
      <c r="H8" s="569">
        <f t="shared" si="0"/>
        <v>0</v>
      </c>
      <c r="I8" s="1288" t="s">
        <v>548</v>
      </c>
      <c r="J8" s="502"/>
      <c r="K8" s="503"/>
    </row>
    <row r="9" spans="1:46" s="504" customFormat="1" ht="20.25" customHeight="1" x14ac:dyDescent="0.25">
      <c r="A9" s="1282"/>
      <c r="B9" s="1284"/>
      <c r="C9" s="499"/>
      <c r="D9" s="499"/>
      <c r="E9" s="499"/>
      <c r="F9" s="499"/>
      <c r="G9" s="499"/>
      <c r="H9" s="569">
        <f t="shared" si="0"/>
        <v>0</v>
      </c>
      <c r="I9" s="1289"/>
      <c r="J9" s="502"/>
      <c r="K9" s="503"/>
    </row>
    <row r="10" spans="1:46" s="504" customFormat="1" ht="20.25" customHeight="1" x14ac:dyDescent="0.25">
      <c r="A10" s="506"/>
      <c r="B10" s="1283"/>
      <c r="C10" s="499"/>
      <c r="D10" s="499"/>
      <c r="E10" s="499"/>
      <c r="F10" s="499"/>
      <c r="G10" s="499"/>
      <c r="H10" s="569">
        <f t="shared" si="0"/>
        <v>0</v>
      </c>
      <c r="I10" s="507" t="s">
        <v>549</v>
      </c>
      <c r="J10" s="502"/>
      <c r="K10" s="503"/>
    </row>
    <row r="11" spans="1:46" s="504" customFormat="1" ht="23.25" customHeight="1" x14ac:dyDescent="0.25">
      <c r="A11" s="506"/>
      <c r="B11" s="1284"/>
      <c r="C11" s="499"/>
      <c r="D11" s="499"/>
      <c r="E11" s="499"/>
      <c r="F11" s="499"/>
      <c r="G11" s="499"/>
      <c r="H11" s="569">
        <f t="shared" si="0"/>
        <v>0</v>
      </c>
      <c r="I11" s="508"/>
      <c r="J11" s="502"/>
      <c r="K11" s="503"/>
    </row>
    <row r="12" spans="1:46" s="504" customFormat="1" x14ac:dyDescent="0.25">
      <c r="A12" s="1281"/>
      <c r="B12" s="1283"/>
      <c r="C12" s="499"/>
      <c r="D12" s="499"/>
      <c r="E12" s="499"/>
      <c r="F12" s="499"/>
      <c r="G12" s="499"/>
      <c r="H12" s="569">
        <f t="shared" si="0"/>
        <v>0</v>
      </c>
      <c r="I12" s="509" t="s">
        <v>550</v>
      </c>
      <c r="J12" s="502"/>
      <c r="K12" s="503"/>
    </row>
    <row r="13" spans="1:46" s="504" customFormat="1" x14ac:dyDescent="0.25">
      <c r="A13" s="1282"/>
      <c r="B13" s="1284"/>
      <c r="C13" s="499"/>
      <c r="D13" s="499"/>
      <c r="E13" s="499"/>
      <c r="F13" s="499"/>
      <c r="G13" s="499"/>
      <c r="H13" s="569">
        <f t="shared" si="0"/>
        <v>0</v>
      </c>
      <c r="I13" s="508"/>
      <c r="J13" s="502"/>
      <c r="K13" s="503"/>
    </row>
    <row r="14" spans="1:46" s="504" customFormat="1" ht="15.75" customHeight="1" x14ac:dyDescent="0.25">
      <c r="A14" s="1281"/>
      <c r="B14" s="1283"/>
      <c r="C14" s="499"/>
      <c r="D14" s="510"/>
      <c r="E14" s="499"/>
      <c r="F14" s="499"/>
      <c r="G14" s="499"/>
      <c r="H14" s="569">
        <f t="shared" si="0"/>
        <v>0</v>
      </c>
      <c r="I14" s="507" t="s">
        <v>551</v>
      </c>
      <c r="J14" s="502"/>
      <c r="K14" s="503"/>
    </row>
    <row r="15" spans="1:46" s="504" customFormat="1" x14ac:dyDescent="0.25">
      <c r="A15" s="1282"/>
      <c r="B15" s="1284"/>
      <c r="C15" s="499"/>
      <c r="D15" s="499"/>
      <c r="E15" s="499"/>
      <c r="F15" s="499"/>
      <c r="G15" s="499"/>
      <c r="H15" s="569">
        <f t="shared" si="0"/>
        <v>0</v>
      </c>
      <c r="I15" s="508"/>
      <c r="J15" s="502"/>
      <c r="K15" s="503"/>
    </row>
    <row r="16" spans="1:46" s="504" customFormat="1" ht="15.75" customHeight="1" x14ac:dyDescent="0.25">
      <c r="A16" s="1281"/>
      <c r="B16" s="1283"/>
      <c r="C16" s="499"/>
      <c r="D16" s="510"/>
      <c r="E16" s="499"/>
      <c r="F16" s="499"/>
      <c r="G16" s="499"/>
      <c r="H16" s="569">
        <f t="shared" si="0"/>
        <v>0</v>
      </c>
      <c r="I16" s="507" t="s">
        <v>552</v>
      </c>
      <c r="J16" s="502"/>
      <c r="K16" s="503"/>
    </row>
    <row r="17" spans="1:11" s="504" customFormat="1" x14ac:dyDescent="0.25">
      <c r="A17" s="1282"/>
      <c r="B17" s="1284"/>
      <c r="C17" s="499"/>
      <c r="D17" s="499"/>
      <c r="E17" s="499"/>
      <c r="F17" s="499"/>
      <c r="G17" s="499"/>
      <c r="H17" s="569">
        <f t="shared" si="0"/>
        <v>0</v>
      </c>
      <c r="I17" s="508"/>
      <c r="J17" s="502"/>
      <c r="K17" s="503"/>
    </row>
    <row r="18" spans="1:11" s="504" customFormat="1" ht="15.75" customHeight="1" x14ac:dyDescent="0.25">
      <c r="A18" s="1281"/>
      <c r="B18" s="1283"/>
      <c r="C18" s="499"/>
      <c r="D18" s="510"/>
      <c r="E18" s="499"/>
      <c r="F18" s="499"/>
      <c r="G18" s="499"/>
      <c r="H18" s="569">
        <f t="shared" si="0"/>
        <v>0</v>
      </c>
      <c r="I18" s="507" t="s">
        <v>553</v>
      </c>
      <c r="J18" s="502"/>
      <c r="K18" s="503"/>
    </row>
    <row r="19" spans="1:11" s="504" customFormat="1" x14ac:dyDescent="0.25">
      <c r="A19" s="1282"/>
      <c r="B19" s="1284"/>
      <c r="C19" s="499"/>
      <c r="D19" s="499"/>
      <c r="E19" s="499"/>
      <c r="F19" s="499"/>
      <c r="G19" s="499"/>
      <c r="H19" s="569">
        <f t="shared" si="0"/>
        <v>0</v>
      </c>
      <c r="I19" s="508"/>
      <c r="J19" s="502"/>
      <c r="K19" s="503"/>
    </row>
    <row r="20" spans="1:11" s="504" customFormat="1" x14ac:dyDescent="0.25">
      <c r="A20" s="1281"/>
      <c r="B20" s="1283"/>
      <c r="C20" s="499"/>
      <c r="D20" s="499"/>
      <c r="E20" s="499"/>
      <c r="F20" s="499"/>
      <c r="G20" s="499"/>
      <c r="H20" s="569">
        <f t="shared" si="0"/>
        <v>0</v>
      </c>
      <c r="I20" s="507" t="s">
        <v>554</v>
      </c>
      <c r="J20" s="502"/>
      <c r="K20" s="503"/>
    </row>
    <row r="21" spans="1:11" s="504" customFormat="1" x14ac:dyDescent="0.25">
      <c r="A21" s="1282"/>
      <c r="B21" s="1284"/>
      <c r="C21" s="499"/>
      <c r="D21" s="499"/>
      <c r="E21" s="499"/>
      <c r="F21" s="499"/>
      <c r="G21" s="499"/>
      <c r="H21" s="569">
        <f t="shared" si="0"/>
        <v>0</v>
      </c>
      <c r="I21" s="508"/>
      <c r="J21" s="502"/>
      <c r="K21" s="503"/>
    </row>
    <row r="22" spans="1:11" s="504" customFormat="1" ht="24.75" customHeight="1" x14ac:dyDescent="0.25">
      <c r="A22" s="1281"/>
      <c r="B22" s="1283"/>
      <c r="C22" s="499"/>
      <c r="D22" s="499"/>
      <c r="E22" s="499"/>
      <c r="F22" s="499"/>
      <c r="G22" s="499"/>
      <c r="H22" s="569">
        <f t="shared" si="0"/>
        <v>0</v>
      </c>
      <c r="I22" s="507" t="s">
        <v>555</v>
      </c>
      <c r="J22" s="502"/>
      <c r="K22" s="503"/>
    </row>
    <row r="23" spans="1:11" s="504" customFormat="1" ht="20.25" customHeight="1" x14ac:dyDescent="0.25">
      <c r="A23" s="1282"/>
      <c r="B23" s="1284"/>
      <c r="C23" s="499"/>
      <c r="D23" s="499"/>
      <c r="E23" s="499"/>
      <c r="F23" s="499"/>
      <c r="G23" s="499"/>
      <c r="H23" s="569">
        <f t="shared" si="0"/>
        <v>0</v>
      </c>
      <c r="I23" s="508"/>
      <c r="J23" s="502"/>
      <c r="K23" s="503"/>
    </row>
    <row r="24" spans="1:11" s="504" customFormat="1" x14ac:dyDescent="0.25">
      <c r="A24" s="511"/>
      <c r="B24" s="500"/>
      <c r="C24" s="499"/>
      <c r="D24" s="499"/>
      <c r="E24" s="499"/>
      <c r="F24" s="499"/>
      <c r="G24" s="499"/>
      <c r="H24" s="569">
        <f t="shared" si="0"/>
        <v>0</v>
      </c>
      <c r="I24" s="507" t="s">
        <v>556</v>
      </c>
      <c r="J24" s="502"/>
      <c r="K24" s="503"/>
    </row>
    <row r="25" spans="1:11" s="504" customFormat="1" ht="20.25" customHeight="1" x14ac:dyDescent="0.25">
      <c r="A25" s="1281"/>
      <c r="B25" s="1283"/>
      <c r="C25" s="499"/>
      <c r="D25" s="499"/>
      <c r="E25" s="499"/>
      <c r="F25" s="499"/>
      <c r="G25" s="499"/>
      <c r="H25" s="569">
        <f t="shared" si="0"/>
        <v>0</v>
      </c>
      <c r="I25" s="508"/>
      <c r="J25" s="502"/>
      <c r="K25" s="503"/>
    </row>
    <row r="26" spans="1:11" s="504" customFormat="1" ht="23.25" customHeight="1" x14ac:dyDescent="0.25">
      <c r="A26" s="1282"/>
      <c r="B26" s="1284"/>
      <c r="C26" s="499"/>
      <c r="D26" s="499"/>
      <c r="E26" s="499"/>
      <c r="F26" s="499"/>
      <c r="G26" s="499"/>
      <c r="H26" s="569">
        <f t="shared" si="0"/>
        <v>0</v>
      </c>
      <c r="I26" s="501" t="s">
        <v>557</v>
      </c>
      <c r="J26" s="502"/>
      <c r="K26" s="503"/>
    </row>
    <row r="27" spans="1:11" s="504" customFormat="1" ht="14.25" customHeight="1" x14ac:dyDescent="0.25">
      <c r="A27" s="1281"/>
      <c r="B27" s="1283"/>
      <c r="C27" s="499"/>
      <c r="D27" s="499"/>
      <c r="E27" s="499"/>
      <c r="F27" s="512"/>
      <c r="G27" s="512"/>
      <c r="H27" s="569">
        <f t="shared" si="0"/>
        <v>0</v>
      </c>
      <c r="I27" s="507" t="s">
        <v>558</v>
      </c>
      <c r="J27" s="501"/>
      <c r="K27" s="503"/>
    </row>
    <row r="28" spans="1:11" s="504" customFormat="1" ht="14.25" customHeight="1" x14ac:dyDescent="0.25">
      <c r="A28" s="1285"/>
      <c r="B28" s="1286"/>
      <c r="C28" s="499"/>
      <c r="D28" s="499"/>
      <c r="E28" s="499"/>
      <c r="F28" s="513"/>
      <c r="G28" s="513"/>
      <c r="H28" s="569">
        <f t="shared" si="0"/>
        <v>0</v>
      </c>
      <c r="I28" s="508"/>
      <c r="J28" s="507"/>
      <c r="K28" s="503"/>
    </row>
    <row r="29" spans="1:11" s="504" customFormat="1" x14ac:dyDescent="0.25">
      <c r="A29" s="1282"/>
      <c r="B29" s="1284"/>
      <c r="C29" s="499"/>
      <c r="D29" s="499"/>
      <c r="E29" s="499"/>
      <c r="F29" s="499"/>
      <c r="G29" s="499"/>
      <c r="H29" s="569">
        <f t="shared" si="0"/>
        <v>0</v>
      </c>
      <c r="I29" s="507" t="s">
        <v>559</v>
      </c>
      <c r="J29" s="502"/>
      <c r="K29" s="503"/>
    </row>
    <row r="30" spans="1:11" s="504" customFormat="1" ht="18" customHeight="1" x14ac:dyDescent="0.25">
      <c r="A30" s="1281"/>
      <c r="B30" s="1283"/>
      <c r="C30" s="499"/>
      <c r="D30" s="499"/>
      <c r="E30" s="499"/>
      <c r="F30" s="499"/>
      <c r="G30" s="499"/>
      <c r="H30" s="569">
        <f t="shared" si="0"/>
        <v>0</v>
      </c>
      <c r="I30" s="509"/>
      <c r="J30" s="502"/>
      <c r="K30" s="503"/>
    </row>
    <row r="31" spans="1:11" s="504" customFormat="1" x14ac:dyDescent="0.25">
      <c r="A31" s="1282"/>
      <c r="B31" s="1284"/>
      <c r="C31" s="499"/>
      <c r="D31" s="499"/>
      <c r="E31" s="499"/>
      <c r="F31" s="499"/>
      <c r="G31" s="499"/>
      <c r="H31" s="569">
        <f t="shared" si="0"/>
        <v>0</v>
      </c>
      <c r="I31" s="509"/>
      <c r="J31" s="502"/>
      <c r="K31" s="503"/>
    </row>
    <row r="32" spans="1:11" s="504" customFormat="1" ht="14.25" customHeight="1" x14ac:dyDescent="0.25">
      <c r="A32" s="1281"/>
      <c r="B32" s="1283"/>
      <c r="C32" s="499"/>
      <c r="D32" s="499"/>
      <c r="E32" s="499"/>
      <c r="F32" s="499"/>
      <c r="G32" s="499"/>
      <c r="H32" s="569">
        <f t="shared" si="0"/>
        <v>0</v>
      </c>
      <c r="I32" s="509"/>
      <c r="J32" s="502"/>
      <c r="K32" s="503"/>
    </row>
    <row r="33" spans="1:11" s="504" customFormat="1" ht="18" customHeight="1" x14ac:dyDescent="0.25">
      <c r="A33" s="1282"/>
      <c r="B33" s="1284"/>
      <c r="C33" s="499"/>
      <c r="D33" s="499"/>
      <c r="E33" s="499"/>
      <c r="F33" s="499"/>
      <c r="G33" s="499"/>
      <c r="H33" s="569">
        <f t="shared" si="0"/>
        <v>0</v>
      </c>
      <c r="I33" s="508"/>
      <c r="J33" s="502"/>
      <c r="K33" s="503"/>
    </row>
    <row r="34" spans="1:11" s="504" customFormat="1" ht="18" customHeight="1" x14ac:dyDescent="0.25">
      <c r="A34" s="1281"/>
      <c r="B34" s="1283"/>
      <c r="C34" s="499"/>
      <c r="D34" s="499"/>
      <c r="E34" s="499"/>
      <c r="F34" s="499"/>
      <c r="G34" s="499"/>
      <c r="H34" s="569">
        <f t="shared" si="0"/>
        <v>0</v>
      </c>
      <c r="I34" s="507" t="s">
        <v>560</v>
      </c>
      <c r="J34" s="502"/>
      <c r="K34" s="503"/>
    </row>
    <row r="35" spans="1:11" s="504" customFormat="1" ht="18" customHeight="1" x14ac:dyDescent="0.25">
      <c r="A35" s="1282"/>
      <c r="B35" s="1284"/>
      <c r="C35" s="499"/>
      <c r="D35" s="499"/>
      <c r="E35" s="499"/>
      <c r="F35" s="499"/>
      <c r="G35" s="499"/>
      <c r="H35" s="569">
        <f t="shared" si="0"/>
        <v>0</v>
      </c>
      <c r="I35" s="508"/>
      <c r="J35" s="502"/>
      <c r="K35" s="503"/>
    </row>
    <row r="36" spans="1:11" s="504" customFormat="1" ht="18" customHeight="1" x14ac:dyDescent="0.25">
      <c r="A36" s="1281"/>
      <c r="B36" s="1283"/>
      <c r="C36" s="499"/>
      <c r="D36" s="499"/>
      <c r="E36" s="499"/>
      <c r="F36" s="499"/>
      <c r="G36" s="499"/>
      <c r="H36" s="569">
        <f t="shared" si="0"/>
        <v>0</v>
      </c>
      <c r="I36" s="507" t="s">
        <v>561</v>
      </c>
      <c r="J36" s="502"/>
      <c r="K36" s="503"/>
    </row>
    <row r="37" spans="1:11" s="504" customFormat="1" ht="18" customHeight="1" x14ac:dyDescent="0.25">
      <c r="A37" s="1282"/>
      <c r="B37" s="1284"/>
      <c r="C37" s="499"/>
      <c r="D37" s="499"/>
      <c r="E37" s="499"/>
      <c r="F37" s="499"/>
      <c r="G37" s="499"/>
      <c r="H37" s="569">
        <f t="shared" si="0"/>
        <v>0</v>
      </c>
      <c r="I37" s="508"/>
      <c r="J37" s="502"/>
      <c r="K37" s="503"/>
    </row>
    <row r="38" spans="1:11" s="504" customFormat="1" ht="16.5" customHeight="1" x14ac:dyDescent="0.25">
      <c r="A38" s="1281"/>
      <c r="B38" s="1283"/>
      <c r="C38" s="499"/>
      <c r="D38" s="499"/>
      <c r="E38" s="499"/>
      <c r="F38" s="499"/>
      <c r="G38" s="499"/>
      <c r="H38" s="569">
        <f t="shared" si="0"/>
        <v>0</v>
      </c>
      <c r="I38" s="507" t="s">
        <v>562</v>
      </c>
      <c r="J38" s="502"/>
      <c r="K38" s="503"/>
    </row>
    <row r="39" spans="1:11" s="504" customFormat="1" x14ac:dyDescent="0.25">
      <c r="A39" s="1282"/>
      <c r="B39" s="1284"/>
      <c r="C39" s="499"/>
      <c r="D39" s="499"/>
      <c r="E39" s="499"/>
      <c r="F39" s="499"/>
      <c r="G39" s="499"/>
      <c r="H39" s="569">
        <f t="shared" si="0"/>
        <v>0</v>
      </c>
      <c r="I39" s="508"/>
      <c r="J39" s="502"/>
      <c r="K39" s="503"/>
    </row>
    <row r="40" spans="1:11" s="504" customFormat="1" x14ac:dyDescent="0.25">
      <c r="A40" s="1281"/>
      <c r="B40" s="1283"/>
      <c r="C40" s="499"/>
      <c r="D40" s="499"/>
      <c r="E40" s="499"/>
      <c r="F40" s="499"/>
      <c r="G40" s="499"/>
      <c r="H40" s="569">
        <f t="shared" si="0"/>
        <v>0</v>
      </c>
      <c r="I40" s="507" t="s">
        <v>563</v>
      </c>
      <c r="J40" s="502"/>
      <c r="K40" s="503"/>
    </row>
    <row r="41" spans="1:11" s="504" customFormat="1" x14ac:dyDescent="0.25">
      <c r="A41" s="1282"/>
      <c r="B41" s="1284"/>
      <c r="C41" s="499"/>
      <c r="D41" s="499"/>
      <c r="E41" s="499"/>
      <c r="F41" s="512"/>
      <c r="G41" s="512"/>
      <c r="H41" s="569">
        <f t="shared" si="0"/>
        <v>0</v>
      </c>
      <c r="I41" s="508"/>
      <c r="J41" s="501"/>
      <c r="K41" s="503"/>
    </row>
    <row r="42" spans="1:11" s="504" customFormat="1" ht="18" customHeight="1" x14ac:dyDescent="0.25">
      <c r="A42" s="1281"/>
      <c r="B42" s="1283"/>
      <c r="C42" s="499"/>
      <c r="D42" s="499"/>
      <c r="E42" s="499"/>
      <c r="F42" s="499"/>
      <c r="G42" s="499"/>
      <c r="H42" s="569">
        <f t="shared" si="0"/>
        <v>0</v>
      </c>
      <c r="I42" s="507" t="s">
        <v>564</v>
      </c>
      <c r="J42" s="502"/>
      <c r="K42" s="503"/>
    </row>
    <row r="43" spans="1:11" s="504" customFormat="1" x14ac:dyDescent="0.25">
      <c r="A43" s="1282"/>
      <c r="B43" s="1284"/>
      <c r="C43" s="499"/>
      <c r="D43" s="499"/>
      <c r="E43" s="499"/>
      <c r="F43" s="499"/>
      <c r="G43" s="499"/>
      <c r="H43" s="569">
        <f t="shared" si="0"/>
        <v>0</v>
      </c>
      <c r="I43" s="508"/>
      <c r="J43" s="502"/>
      <c r="K43" s="503"/>
    </row>
    <row r="44" spans="1:11" s="504" customFormat="1" ht="21.75" customHeight="1" x14ac:dyDescent="0.25">
      <c r="A44" s="1281"/>
      <c r="B44" s="1283"/>
      <c r="C44" s="499"/>
      <c r="D44" s="499"/>
      <c r="E44" s="499"/>
      <c r="F44" s="499"/>
      <c r="G44" s="499"/>
      <c r="H44" s="499"/>
      <c r="I44" s="507" t="s">
        <v>565</v>
      </c>
      <c r="J44" s="502"/>
      <c r="K44" s="503"/>
    </row>
    <row r="45" spans="1:11" s="504" customFormat="1" x14ac:dyDescent="0.25">
      <c r="A45" s="1282"/>
      <c r="B45" s="1284"/>
      <c r="C45" s="499"/>
      <c r="D45" s="499"/>
      <c r="E45" s="499"/>
      <c r="F45" s="499"/>
      <c r="G45" s="499"/>
      <c r="H45" s="499"/>
      <c r="I45" s="508"/>
      <c r="J45" s="502"/>
      <c r="K45" s="503"/>
    </row>
    <row r="46" spans="1:11" s="504" customFormat="1" ht="25.5" customHeight="1" x14ac:dyDescent="0.25">
      <c r="A46" s="1281"/>
      <c r="B46" s="1283"/>
      <c r="C46" s="499"/>
      <c r="D46" s="499"/>
      <c r="E46" s="499"/>
      <c r="F46" s="512"/>
      <c r="G46" s="512"/>
      <c r="H46" s="513"/>
      <c r="I46" s="507" t="s">
        <v>566</v>
      </c>
      <c r="J46" s="501"/>
      <c r="K46" s="503"/>
    </row>
    <row r="47" spans="1:11" s="504" customFormat="1" ht="25.5" customHeight="1" x14ac:dyDescent="0.25">
      <c r="A47" s="1282"/>
      <c r="B47" s="1284"/>
      <c r="C47" s="499"/>
      <c r="D47" s="499"/>
      <c r="E47" s="499"/>
      <c r="F47" s="512"/>
      <c r="G47" s="512"/>
      <c r="H47" s="513"/>
      <c r="I47" s="508"/>
      <c r="J47" s="501"/>
      <c r="K47" s="503"/>
    </row>
    <row r="48" spans="1:11" s="504" customFormat="1" ht="22.5" customHeight="1" x14ac:dyDescent="0.25">
      <c r="A48" s="1281"/>
      <c r="B48" s="1283"/>
      <c r="C48" s="499"/>
      <c r="D48" s="499"/>
      <c r="E48" s="499"/>
      <c r="F48" s="512"/>
      <c r="G48" s="512"/>
      <c r="H48" s="513"/>
      <c r="I48" s="507" t="s">
        <v>567</v>
      </c>
      <c r="J48" s="501"/>
      <c r="K48" s="503"/>
    </row>
    <row r="49" spans="1:11" s="504" customFormat="1" ht="24" customHeight="1" x14ac:dyDescent="0.25">
      <c r="A49" s="1282"/>
      <c r="B49" s="1284"/>
      <c r="C49" s="499"/>
      <c r="D49" s="499"/>
      <c r="E49" s="499"/>
      <c r="F49" s="512"/>
      <c r="G49" s="512"/>
      <c r="H49" s="513"/>
      <c r="I49" s="508"/>
      <c r="J49" s="501"/>
      <c r="K49" s="503"/>
    </row>
    <row r="50" spans="1:11" s="504" customFormat="1" ht="22.5" customHeight="1" x14ac:dyDescent="0.25">
      <c r="A50" s="1281"/>
      <c r="B50" s="1283"/>
      <c r="C50" s="499"/>
      <c r="D50" s="499"/>
      <c r="E50" s="499"/>
      <c r="F50" s="513"/>
      <c r="G50" s="513"/>
      <c r="H50" s="513"/>
      <c r="I50" s="507" t="s">
        <v>568</v>
      </c>
      <c r="J50" s="501"/>
      <c r="K50" s="503"/>
    </row>
    <row r="51" spans="1:11" s="504" customFormat="1" ht="21.75" customHeight="1" x14ac:dyDescent="0.25">
      <c r="A51" s="1282"/>
      <c r="B51" s="1284"/>
      <c r="C51" s="499"/>
      <c r="D51" s="499"/>
      <c r="E51" s="500"/>
      <c r="F51" s="512"/>
      <c r="G51" s="512"/>
      <c r="H51" s="513"/>
      <c r="I51" s="508"/>
      <c r="J51" s="501"/>
      <c r="K51" s="503"/>
    </row>
    <row r="52" spans="1:11" s="504" customFormat="1" ht="20.25" customHeight="1" x14ac:dyDescent="0.25">
      <c r="A52" s="1281"/>
      <c r="B52" s="1283"/>
      <c r="C52" s="499"/>
      <c r="D52" s="499"/>
      <c r="E52" s="499"/>
      <c r="F52" s="513"/>
      <c r="G52" s="513"/>
      <c r="H52" s="513"/>
      <c r="I52" s="509" t="s">
        <v>569</v>
      </c>
      <c r="J52" s="507"/>
      <c r="K52" s="503"/>
    </row>
    <row r="53" spans="1:11" s="504" customFormat="1" ht="24" customHeight="1" x14ac:dyDescent="0.25">
      <c r="A53" s="1282"/>
      <c r="B53" s="1284"/>
      <c r="C53" s="499"/>
      <c r="D53" s="499"/>
      <c r="E53" s="499"/>
      <c r="F53" s="513"/>
      <c r="G53" s="513"/>
      <c r="H53" s="513"/>
      <c r="I53" s="508"/>
      <c r="J53" s="507"/>
      <c r="K53" s="503"/>
    </row>
    <row r="54" spans="1:11" s="504" customFormat="1" ht="24" customHeight="1" x14ac:dyDescent="0.25">
      <c r="A54" s="1281"/>
      <c r="B54" s="1283"/>
      <c r="C54" s="499"/>
      <c r="D54" s="499"/>
      <c r="E54" s="499"/>
      <c r="F54" s="513"/>
      <c r="G54" s="513"/>
      <c r="H54" s="513"/>
      <c r="I54" s="507" t="s">
        <v>570</v>
      </c>
      <c r="J54" s="507"/>
      <c r="K54" s="503"/>
    </row>
    <row r="55" spans="1:11" s="504" customFormat="1" ht="24" customHeight="1" x14ac:dyDescent="0.25">
      <c r="A55" s="1285"/>
      <c r="B55" s="1286"/>
      <c r="C55" s="499"/>
      <c r="D55" s="499"/>
      <c r="E55" s="499"/>
      <c r="F55" s="513"/>
      <c r="G55" s="513"/>
      <c r="H55" s="513"/>
      <c r="I55" s="508"/>
      <c r="J55" s="507"/>
      <c r="K55" s="503"/>
    </row>
    <row r="56" spans="1:11" s="504" customFormat="1" ht="24" customHeight="1" x14ac:dyDescent="0.25">
      <c r="A56" s="1285"/>
      <c r="B56" s="1286"/>
      <c r="C56" s="499"/>
      <c r="D56" s="499"/>
      <c r="E56" s="499"/>
      <c r="F56" s="513"/>
      <c r="G56" s="513"/>
      <c r="H56" s="513"/>
      <c r="I56" s="507" t="s">
        <v>571</v>
      </c>
      <c r="J56" s="507"/>
      <c r="K56" s="503"/>
    </row>
    <row r="57" spans="1:11" s="504" customFormat="1" ht="24" customHeight="1" x14ac:dyDescent="0.25">
      <c r="A57" s="1282"/>
      <c r="B57" s="1284"/>
      <c r="C57" s="499"/>
      <c r="D57" s="499"/>
      <c r="E57" s="499"/>
      <c r="F57" s="513"/>
      <c r="G57" s="513"/>
      <c r="H57" s="513"/>
      <c r="I57" s="509"/>
      <c r="J57" s="507"/>
      <c r="K57" s="503"/>
    </row>
    <row r="58" spans="1:11" s="504" customFormat="1" x14ac:dyDescent="0.25">
      <c r="A58" s="511"/>
      <c r="B58" s="514"/>
      <c r="C58" s="499"/>
      <c r="D58" s="499"/>
      <c r="E58" s="499"/>
      <c r="F58" s="513"/>
      <c r="G58" s="513"/>
      <c r="H58" s="513"/>
      <c r="I58" s="509"/>
      <c r="J58" s="507"/>
      <c r="K58" s="503"/>
    </row>
    <row r="59" spans="1:11" s="504" customFormat="1" x14ac:dyDescent="0.25">
      <c r="A59" s="505"/>
      <c r="B59" s="499"/>
      <c r="C59" s="499"/>
      <c r="D59" s="499"/>
      <c r="E59" s="499"/>
      <c r="F59" s="513"/>
      <c r="G59" s="513"/>
      <c r="H59" s="513"/>
      <c r="I59" s="509"/>
      <c r="J59" s="507"/>
      <c r="K59" s="503"/>
    </row>
    <row r="60" spans="1:11" s="521" customFormat="1" ht="16.5" customHeight="1" x14ac:dyDescent="0.25">
      <c r="A60" s="515"/>
      <c r="B60" s="516" t="s">
        <v>572</v>
      </c>
      <c r="C60" s="517"/>
      <c r="D60" s="517"/>
      <c r="E60" s="517"/>
      <c r="F60" s="518"/>
      <c r="G60" s="518"/>
      <c r="H60" s="518">
        <f>SUM(F60:G60)</f>
        <v>0</v>
      </c>
      <c r="I60" s="519"/>
      <c r="J60" s="519"/>
      <c r="K60" s="520"/>
    </row>
    <row r="61" spans="1:11" s="504" customFormat="1" x14ac:dyDescent="0.25">
      <c r="A61" s="515"/>
      <c r="B61" s="522"/>
      <c r="C61" s="522"/>
      <c r="D61" s="522"/>
      <c r="E61" s="522"/>
      <c r="F61" s="523"/>
      <c r="G61" s="523"/>
      <c r="H61" s="524">
        <f>SUM(F61:G61)</f>
        <v>0</v>
      </c>
      <c r="I61" s="525" t="s">
        <v>573</v>
      </c>
      <c r="J61" s="519"/>
      <c r="K61" s="503"/>
    </row>
    <row r="62" spans="1:11" s="521" customFormat="1" x14ac:dyDescent="0.25">
      <c r="A62" s="515"/>
      <c r="B62" s="526"/>
      <c r="C62" s="522"/>
      <c r="D62" s="522"/>
      <c r="E62" s="522"/>
      <c r="F62" s="523"/>
      <c r="G62" s="523"/>
      <c r="H62" s="524">
        <f t="shared" ref="H62:H97" si="1">SUM(F62:G62)</f>
        <v>0</v>
      </c>
      <c r="I62" s="527"/>
      <c r="J62" s="519"/>
      <c r="K62" s="520"/>
    </row>
    <row r="63" spans="1:11" s="521" customFormat="1" x14ac:dyDescent="0.25">
      <c r="A63" s="515"/>
      <c r="B63" s="526"/>
      <c r="C63" s="522"/>
      <c r="D63" s="522"/>
      <c r="E63" s="522"/>
      <c r="F63" s="523"/>
      <c r="G63" s="523"/>
      <c r="H63" s="524">
        <f t="shared" si="1"/>
        <v>0</v>
      </c>
      <c r="I63" s="527"/>
      <c r="J63" s="519"/>
      <c r="K63" s="520"/>
    </row>
    <row r="64" spans="1:11" s="504" customFormat="1" ht="15" customHeight="1" x14ac:dyDescent="0.25">
      <c r="A64" s="515"/>
      <c r="B64" s="526"/>
      <c r="C64" s="522"/>
      <c r="D64" s="522"/>
      <c r="E64" s="522"/>
      <c r="F64" s="523"/>
      <c r="G64" s="523"/>
      <c r="H64" s="524">
        <f t="shared" si="1"/>
        <v>0</v>
      </c>
      <c r="I64" s="527"/>
      <c r="J64" s="519"/>
      <c r="K64" s="503"/>
    </row>
    <row r="65" spans="1:11" s="504" customFormat="1" ht="15" customHeight="1" x14ac:dyDescent="0.25">
      <c r="A65" s="515"/>
      <c r="B65" s="526"/>
      <c r="C65" s="522"/>
      <c r="D65" s="522"/>
      <c r="E65" s="522"/>
      <c r="F65" s="523"/>
      <c r="G65" s="523"/>
      <c r="H65" s="524">
        <f t="shared" si="1"/>
        <v>0</v>
      </c>
      <c r="I65" s="527"/>
      <c r="J65" s="519"/>
      <c r="K65" s="503"/>
    </row>
    <row r="66" spans="1:11" s="521" customFormat="1" x14ac:dyDescent="0.25">
      <c r="A66" s="515"/>
      <c r="B66" s="526"/>
      <c r="C66" s="522"/>
      <c r="D66" s="522"/>
      <c r="E66" s="522"/>
      <c r="F66" s="523"/>
      <c r="G66" s="523"/>
      <c r="H66" s="524">
        <f t="shared" si="1"/>
        <v>0</v>
      </c>
      <c r="I66" s="527"/>
      <c r="J66" s="519"/>
      <c r="K66" s="520"/>
    </row>
    <row r="67" spans="1:11" s="521" customFormat="1" x14ac:dyDescent="0.25">
      <c r="A67" s="515"/>
      <c r="B67" s="526"/>
      <c r="C67" s="522"/>
      <c r="D67" s="522"/>
      <c r="E67" s="522"/>
      <c r="F67" s="523"/>
      <c r="G67" s="523"/>
      <c r="H67" s="524">
        <f t="shared" si="1"/>
        <v>0</v>
      </c>
      <c r="I67" s="527"/>
      <c r="J67" s="519"/>
      <c r="K67" s="520"/>
    </row>
    <row r="68" spans="1:11" s="521" customFormat="1" x14ac:dyDescent="0.25">
      <c r="A68" s="515"/>
      <c r="B68" s="526"/>
      <c r="C68" s="522"/>
      <c r="D68" s="522"/>
      <c r="E68" s="522"/>
      <c r="F68" s="523"/>
      <c r="G68" s="523"/>
      <c r="H68" s="524">
        <f t="shared" si="1"/>
        <v>0</v>
      </c>
      <c r="I68" s="527"/>
      <c r="J68" s="519"/>
      <c r="K68" s="520"/>
    </row>
    <row r="69" spans="1:11" s="504" customFormat="1" x14ac:dyDescent="0.25">
      <c r="A69" s="515"/>
      <c r="B69" s="526"/>
      <c r="C69" s="522"/>
      <c r="D69" s="522"/>
      <c r="E69" s="522"/>
      <c r="F69" s="523"/>
      <c r="G69" s="523"/>
      <c r="H69" s="524">
        <f t="shared" si="1"/>
        <v>0</v>
      </c>
      <c r="I69" s="527"/>
      <c r="J69" s="519"/>
      <c r="K69" s="503"/>
    </row>
    <row r="70" spans="1:11" s="504" customFormat="1" x14ac:dyDescent="0.25">
      <c r="A70" s="515"/>
      <c r="B70" s="526"/>
      <c r="C70" s="522"/>
      <c r="D70" s="522"/>
      <c r="E70" s="522"/>
      <c r="F70" s="523"/>
      <c r="G70" s="523"/>
      <c r="H70" s="524">
        <f t="shared" si="1"/>
        <v>0</v>
      </c>
      <c r="I70" s="527"/>
      <c r="J70" s="519"/>
      <c r="K70" s="503"/>
    </row>
    <row r="71" spans="1:11" s="504" customFormat="1" x14ac:dyDescent="0.25">
      <c r="A71" s="515"/>
      <c r="B71" s="526"/>
      <c r="C71" s="522"/>
      <c r="D71" s="522"/>
      <c r="E71" s="522"/>
      <c r="F71" s="523"/>
      <c r="G71" s="523"/>
      <c r="H71" s="524">
        <f t="shared" si="1"/>
        <v>0</v>
      </c>
      <c r="I71" s="527"/>
      <c r="J71" s="519"/>
      <c r="K71" s="503"/>
    </row>
    <row r="72" spans="1:11" s="504" customFormat="1" x14ac:dyDescent="0.25">
      <c r="A72" s="515"/>
      <c r="B72" s="526"/>
      <c r="C72" s="522"/>
      <c r="D72" s="522"/>
      <c r="E72" s="522"/>
      <c r="F72" s="523"/>
      <c r="G72" s="523"/>
      <c r="H72" s="524">
        <f t="shared" si="1"/>
        <v>0</v>
      </c>
      <c r="I72" s="527"/>
      <c r="J72" s="519"/>
      <c r="K72" s="503"/>
    </row>
    <row r="73" spans="1:11" s="504" customFormat="1" x14ac:dyDescent="0.25">
      <c r="A73" s="515"/>
      <c r="B73" s="526"/>
      <c r="C73" s="522"/>
      <c r="D73" s="522"/>
      <c r="E73" s="522"/>
      <c r="F73" s="523"/>
      <c r="G73" s="523"/>
      <c r="H73" s="524">
        <f t="shared" si="1"/>
        <v>0</v>
      </c>
      <c r="I73" s="527"/>
      <c r="J73" s="519"/>
      <c r="K73" s="503"/>
    </row>
    <row r="74" spans="1:11" s="504" customFormat="1" x14ac:dyDescent="0.25">
      <c r="A74" s="515"/>
      <c r="B74" s="526"/>
      <c r="C74" s="522"/>
      <c r="D74" s="522"/>
      <c r="E74" s="522"/>
      <c r="F74" s="523"/>
      <c r="G74" s="523"/>
      <c r="H74" s="524">
        <f t="shared" si="1"/>
        <v>0</v>
      </c>
      <c r="I74" s="527"/>
      <c r="J74" s="519"/>
      <c r="K74" s="503"/>
    </row>
    <row r="75" spans="1:11" s="504" customFormat="1" x14ac:dyDescent="0.25">
      <c r="A75" s="515"/>
      <c r="B75" s="526"/>
      <c r="C75" s="522"/>
      <c r="D75" s="522"/>
      <c r="E75" s="522"/>
      <c r="F75" s="523"/>
      <c r="G75" s="523"/>
      <c r="H75" s="524">
        <f t="shared" si="1"/>
        <v>0</v>
      </c>
      <c r="I75" s="527"/>
      <c r="J75" s="519"/>
      <c r="K75" s="503"/>
    </row>
    <row r="76" spans="1:11" s="504" customFormat="1" x14ac:dyDescent="0.25">
      <c r="A76" s="515"/>
      <c r="B76" s="526"/>
      <c r="C76" s="522"/>
      <c r="D76" s="522"/>
      <c r="E76" s="522"/>
      <c r="F76" s="523"/>
      <c r="G76" s="523"/>
      <c r="H76" s="524">
        <f t="shared" si="1"/>
        <v>0</v>
      </c>
      <c r="I76" s="527"/>
      <c r="J76" s="519"/>
      <c r="K76" s="503"/>
    </row>
    <row r="77" spans="1:11" s="504" customFormat="1" x14ac:dyDescent="0.25">
      <c r="A77" s="515"/>
      <c r="B77" s="526"/>
      <c r="C77" s="522"/>
      <c r="D77" s="522"/>
      <c r="E77" s="522"/>
      <c r="F77" s="523"/>
      <c r="G77" s="523"/>
      <c r="H77" s="524">
        <f t="shared" si="1"/>
        <v>0</v>
      </c>
      <c r="I77" s="527"/>
      <c r="J77" s="519"/>
      <c r="K77" s="503"/>
    </row>
    <row r="78" spans="1:11" s="504" customFormat="1" x14ac:dyDescent="0.25">
      <c r="A78" s="515"/>
      <c r="B78" s="526"/>
      <c r="C78" s="522"/>
      <c r="D78" s="522"/>
      <c r="E78" s="522"/>
      <c r="F78" s="523"/>
      <c r="G78" s="523"/>
      <c r="H78" s="524">
        <f t="shared" si="1"/>
        <v>0</v>
      </c>
      <c r="I78" s="527"/>
      <c r="J78" s="519"/>
      <c r="K78" s="503"/>
    </row>
    <row r="79" spans="1:11" s="504" customFormat="1" x14ac:dyDescent="0.25">
      <c r="A79" s="515"/>
      <c r="B79" s="526"/>
      <c r="C79" s="522"/>
      <c r="D79" s="522"/>
      <c r="E79" s="522"/>
      <c r="F79" s="523"/>
      <c r="G79" s="523"/>
      <c r="H79" s="524">
        <f t="shared" si="1"/>
        <v>0</v>
      </c>
      <c r="I79" s="527"/>
      <c r="J79" s="519"/>
      <c r="K79" s="503"/>
    </row>
    <row r="80" spans="1:11" s="504" customFormat="1" x14ac:dyDescent="0.25">
      <c r="A80" s="515"/>
      <c r="B80" s="526"/>
      <c r="C80" s="522"/>
      <c r="D80" s="522"/>
      <c r="E80" s="522"/>
      <c r="F80" s="523"/>
      <c r="G80" s="523"/>
      <c r="H80" s="524">
        <f t="shared" si="1"/>
        <v>0</v>
      </c>
      <c r="I80" s="527"/>
      <c r="J80" s="519"/>
      <c r="K80" s="503"/>
    </row>
    <row r="81" spans="1:11" s="504" customFormat="1" x14ac:dyDescent="0.25">
      <c r="A81" s="515"/>
      <c r="B81" s="526"/>
      <c r="C81" s="522"/>
      <c r="D81" s="522"/>
      <c r="E81" s="522"/>
      <c r="F81" s="523"/>
      <c r="G81" s="523"/>
      <c r="H81" s="524">
        <f t="shared" si="1"/>
        <v>0</v>
      </c>
      <c r="I81" s="528"/>
      <c r="J81" s="519"/>
      <c r="K81" s="503"/>
    </row>
    <row r="82" spans="1:11" s="504" customFormat="1" x14ac:dyDescent="0.25">
      <c r="A82" s="515"/>
      <c r="B82" s="1287"/>
      <c r="C82" s="522"/>
      <c r="D82" s="522"/>
      <c r="E82" s="522"/>
      <c r="F82" s="523"/>
      <c r="G82" s="523"/>
      <c r="H82" s="524">
        <f t="shared" si="1"/>
        <v>0</v>
      </c>
      <c r="I82" s="1279"/>
      <c r="J82" s="519"/>
      <c r="K82" s="503"/>
    </row>
    <row r="83" spans="1:11" s="504" customFormat="1" x14ac:dyDescent="0.25">
      <c r="A83" s="515"/>
      <c r="B83" s="1287"/>
      <c r="C83" s="522"/>
      <c r="D83" s="522"/>
      <c r="E83" s="522"/>
      <c r="F83" s="523"/>
      <c r="G83" s="523"/>
      <c r="H83" s="524">
        <f t="shared" si="1"/>
        <v>0</v>
      </c>
      <c r="I83" s="1280"/>
      <c r="J83" s="519"/>
      <c r="K83" s="503"/>
    </row>
    <row r="84" spans="1:11" s="504" customFormat="1" x14ac:dyDescent="0.25">
      <c r="A84" s="529"/>
      <c r="B84" s="1274"/>
      <c r="C84" s="530"/>
      <c r="D84" s="530"/>
      <c r="E84" s="530"/>
      <c r="F84" s="531"/>
      <c r="G84" s="531"/>
      <c r="H84" s="532">
        <f t="shared" si="1"/>
        <v>0</v>
      </c>
      <c r="I84" s="1276" t="s">
        <v>574</v>
      </c>
      <c r="J84" s="533"/>
      <c r="K84" s="503"/>
    </row>
    <row r="85" spans="1:11" s="504" customFormat="1" x14ac:dyDescent="0.25">
      <c r="A85" s="529"/>
      <c r="B85" s="1275"/>
      <c r="C85" s="530"/>
      <c r="D85" s="530"/>
      <c r="E85" s="530"/>
      <c r="F85" s="531"/>
      <c r="G85" s="531"/>
      <c r="H85" s="532">
        <f t="shared" si="1"/>
        <v>0</v>
      </c>
      <c r="I85" s="1277"/>
      <c r="J85" s="533"/>
      <c r="K85" s="503"/>
    </row>
    <row r="86" spans="1:11" s="504" customFormat="1" x14ac:dyDescent="0.25">
      <c r="A86" s="529"/>
      <c r="B86" s="1274"/>
      <c r="C86" s="530"/>
      <c r="D86" s="530"/>
      <c r="E86" s="530"/>
      <c r="F86" s="531"/>
      <c r="G86" s="531"/>
      <c r="H86" s="532">
        <f t="shared" si="1"/>
        <v>0</v>
      </c>
      <c r="I86" s="1276" t="s">
        <v>575</v>
      </c>
      <c r="J86" s="533"/>
      <c r="K86" s="503"/>
    </row>
    <row r="87" spans="1:11" s="504" customFormat="1" x14ac:dyDescent="0.25">
      <c r="A87" s="529"/>
      <c r="B87" s="1275"/>
      <c r="C87" s="530"/>
      <c r="D87" s="530"/>
      <c r="E87" s="530"/>
      <c r="F87" s="531"/>
      <c r="G87" s="531"/>
      <c r="H87" s="532">
        <f t="shared" si="1"/>
        <v>0</v>
      </c>
      <c r="I87" s="1277"/>
      <c r="J87" s="533"/>
      <c r="K87" s="503"/>
    </row>
    <row r="88" spans="1:11" s="504" customFormat="1" ht="15" customHeight="1" x14ac:dyDescent="0.25">
      <c r="A88" s="529"/>
      <c r="B88" s="1274"/>
      <c r="C88" s="530"/>
      <c r="D88" s="530"/>
      <c r="E88" s="530"/>
      <c r="F88" s="531"/>
      <c r="G88" s="531"/>
      <c r="H88" s="532">
        <f t="shared" si="1"/>
        <v>0</v>
      </c>
      <c r="I88" s="1276" t="s">
        <v>576</v>
      </c>
      <c r="J88" s="533"/>
      <c r="K88" s="503"/>
    </row>
    <row r="89" spans="1:11" s="504" customFormat="1" x14ac:dyDescent="0.25">
      <c r="A89" s="529"/>
      <c r="B89" s="1275"/>
      <c r="C89" s="530"/>
      <c r="D89" s="530"/>
      <c r="E89" s="530"/>
      <c r="F89" s="531"/>
      <c r="G89" s="531"/>
      <c r="H89" s="532">
        <f t="shared" si="1"/>
        <v>0</v>
      </c>
      <c r="I89" s="1277"/>
      <c r="J89" s="533"/>
      <c r="K89" s="503"/>
    </row>
    <row r="90" spans="1:11" s="504" customFormat="1" x14ac:dyDescent="0.25">
      <c r="A90" s="529"/>
      <c r="B90" s="1274"/>
      <c r="C90" s="530"/>
      <c r="D90" s="530"/>
      <c r="E90" s="530"/>
      <c r="F90" s="531"/>
      <c r="G90" s="531"/>
      <c r="H90" s="532">
        <f t="shared" si="1"/>
        <v>0</v>
      </c>
      <c r="I90" s="1276" t="s">
        <v>577</v>
      </c>
      <c r="J90" s="533"/>
      <c r="K90" s="503"/>
    </row>
    <row r="91" spans="1:11" s="504" customFormat="1" x14ac:dyDescent="0.25">
      <c r="A91" s="529"/>
      <c r="B91" s="1275"/>
      <c r="C91" s="530"/>
      <c r="D91" s="530"/>
      <c r="E91" s="530"/>
      <c r="F91" s="531"/>
      <c r="G91" s="531"/>
      <c r="H91" s="532">
        <f t="shared" si="1"/>
        <v>0</v>
      </c>
      <c r="I91" s="1277"/>
      <c r="J91" s="533"/>
      <c r="K91" s="503"/>
    </row>
    <row r="92" spans="1:11" s="504" customFormat="1" x14ac:dyDescent="0.25">
      <c r="A92" s="529"/>
      <c r="B92" s="534"/>
      <c r="C92" s="530"/>
      <c r="D92" s="530"/>
      <c r="E92" s="530"/>
      <c r="F92" s="531"/>
      <c r="G92" s="531"/>
      <c r="H92" s="532">
        <f t="shared" si="1"/>
        <v>0</v>
      </c>
      <c r="I92" s="1276" t="s">
        <v>578</v>
      </c>
      <c r="J92" s="533"/>
      <c r="K92" s="503"/>
    </row>
    <row r="93" spans="1:11" s="504" customFormat="1" x14ac:dyDescent="0.25">
      <c r="A93" s="529"/>
      <c r="B93" s="534"/>
      <c r="C93" s="530"/>
      <c r="D93" s="530"/>
      <c r="E93" s="530"/>
      <c r="F93" s="531"/>
      <c r="G93" s="531"/>
      <c r="H93" s="532">
        <f t="shared" si="1"/>
        <v>0</v>
      </c>
      <c r="I93" s="1278"/>
      <c r="J93" s="533"/>
      <c r="K93" s="503"/>
    </row>
    <row r="94" spans="1:11" s="504" customFormat="1" x14ac:dyDescent="0.25">
      <c r="A94" s="529"/>
      <c r="B94" s="534"/>
      <c r="C94" s="530"/>
      <c r="D94" s="530"/>
      <c r="E94" s="530"/>
      <c r="F94" s="531"/>
      <c r="G94" s="531"/>
      <c r="H94" s="532">
        <f t="shared" si="1"/>
        <v>0</v>
      </c>
      <c r="I94" s="1278"/>
      <c r="J94" s="533"/>
      <c r="K94" s="503"/>
    </row>
    <row r="95" spans="1:11" s="504" customFormat="1" x14ac:dyDescent="0.25">
      <c r="A95" s="529"/>
      <c r="B95" s="534"/>
      <c r="C95" s="530"/>
      <c r="D95" s="530"/>
      <c r="E95" s="530"/>
      <c r="F95" s="531"/>
      <c r="G95" s="531"/>
      <c r="H95" s="532">
        <f t="shared" si="1"/>
        <v>0</v>
      </c>
      <c r="I95" s="1277"/>
      <c r="J95" s="533"/>
      <c r="K95" s="503"/>
    </row>
    <row r="96" spans="1:11" s="504" customFormat="1" x14ac:dyDescent="0.25">
      <c r="A96" s="515"/>
      <c r="B96" s="535"/>
      <c r="C96" s="522"/>
      <c r="D96" s="522"/>
      <c r="E96" s="522"/>
      <c r="F96" s="523"/>
      <c r="G96" s="523"/>
      <c r="H96" s="524"/>
      <c r="I96" s="536"/>
      <c r="J96" s="519"/>
      <c r="K96" s="503"/>
    </row>
    <row r="97" spans="1:46" s="504" customFormat="1" x14ac:dyDescent="0.25">
      <c r="A97" s="515"/>
      <c r="B97" s="522"/>
      <c r="C97" s="522"/>
      <c r="D97" s="522"/>
      <c r="E97" s="522"/>
      <c r="F97" s="523"/>
      <c r="G97" s="523"/>
      <c r="H97" s="524">
        <f t="shared" si="1"/>
        <v>0</v>
      </c>
      <c r="I97" s="536"/>
      <c r="J97" s="519"/>
      <c r="K97" s="503"/>
    </row>
    <row r="98" spans="1:46" s="543" customFormat="1" x14ac:dyDescent="0.25">
      <c r="A98" s="537"/>
      <c r="B98" s="538" t="s">
        <v>579</v>
      </c>
      <c r="C98" s="539"/>
      <c r="D98" s="539"/>
      <c r="E98" s="539"/>
      <c r="F98" s="540"/>
      <c r="G98" s="540"/>
      <c r="H98" s="541"/>
      <c r="I98" s="542"/>
      <c r="J98" s="542"/>
      <c r="K98" s="503"/>
      <c r="L98" s="504"/>
      <c r="M98" s="504"/>
      <c r="N98" s="504"/>
      <c r="O98" s="504"/>
      <c r="P98" s="504"/>
      <c r="Q98" s="504"/>
      <c r="R98" s="504"/>
      <c r="S98" s="504"/>
      <c r="T98" s="504"/>
      <c r="U98" s="504"/>
      <c r="V98" s="504"/>
      <c r="W98" s="504"/>
      <c r="X98" s="504"/>
      <c r="Y98" s="504"/>
      <c r="Z98" s="504"/>
      <c r="AA98" s="504"/>
      <c r="AB98" s="504"/>
      <c r="AC98" s="504"/>
      <c r="AD98" s="504"/>
      <c r="AE98" s="504"/>
      <c r="AF98" s="504"/>
      <c r="AG98" s="504"/>
      <c r="AH98" s="504"/>
      <c r="AI98" s="504"/>
      <c r="AJ98" s="504"/>
      <c r="AK98" s="504"/>
      <c r="AL98" s="504"/>
      <c r="AM98" s="504"/>
      <c r="AN98" s="504"/>
      <c r="AO98" s="504"/>
      <c r="AP98" s="504"/>
      <c r="AQ98" s="504"/>
      <c r="AR98" s="504"/>
      <c r="AS98" s="504"/>
      <c r="AT98" s="504"/>
    </row>
    <row r="99" spans="1:46" s="543" customFormat="1" x14ac:dyDescent="0.25">
      <c r="A99" s="544"/>
      <c r="B99" s="545"/>
      <c r="C99" s="539"/>
      <c r="D99" s="539"/>
      <c r="E99" s="539"/>
      <c r="F99" s="540"/>
      <c r="G99" s="540"/>
      <c r="H99" s="541"/>
      <c r="I99" s="542" t="s">
        <v>580</v>
      </c>
      <c r="J99" s="542"/>
      <c r="K99" s="503"/>
      <c r="L99" s="504"/>
      <c r="M99" s="504"/>
      <c r="N99" s="504"/>
      <c r="O99" s="504"/>
      <c r="P99" s="504"/>
      <c r="Q99" s="504"/>
      <c r="R99" s="504"/>
      <c r="S99" s="504"/>
      <c r="T99" s="504"/>
      <c r="U99" s="504"/>
      <c r="V99" s="504"/>
      <c r="W99" s="504"/>
      <c r="X99" s="504"/>
      <c r="Y99" s="504"/>
      <c r="Z99" s="504"/>
      <c r="AA99" s="504"/>
      <c r="AB99" s="504"/>
      <c r="AC99" s="504"/>
      <c r="AD99" s="504"/>
      <c r="AE99" s="504"/>
      <c r="AF99" s="504"/>
      <c r="AG99" s="504"/>
      <c r="AH99" s="504"/>
      <c r="AI99" s="504"/>
      <c r="AJ99" s="504"/>
      <c r="AK99" s="504"/>
      <c r="AL99" s="504"/>
      <c r="AM99" s="504"/>
      <c r="AN99" s="504"/>
      <c r="AO99" s="504"/>
      <c r="AP99" s="504"/>
      <c r="AQ99" s="504"/>
      <c r="AR99" s="504"/>
      <c r="AS99" s="504"/>
      <c r="AT99" s="504"/>
    </row>
    <row r="100" spans="1:46" s="543" customFormat="1" x14ac:dyDescent="0.25">
      <c r="A100" s="544"/>
      <c r="B100" s="545"/>
      <c r="C100" s="539"/>
      <c r="D100" s="539"/>
      <c r="E100" s="539"/>
      <c r="F100" s="540"/>
      <c r="G100" s="540"/>
      <c r="H100" s="541">
        <f t="shared" ref="H100:H110" si="2">SUM(F100:G100)</f>
        <v>0</v>
      </c>
      <c r="I100" s="542" t="s">
        <v>581</v>
      </c>
      <c r="J100" s="542"/>
      <c r="K100" s="503"/>
      <c r="L100" s="504"/>
      <c r="M100" s="504"/>
      <c r="N100" s="504"/>
      <c r="O100" s="504"/>
      <c r="P100" s="504"/>
      <c r="Q100" s="504"/>
      <c r="R100" s="504"/>
      <c r="S100" s="504"/>
      <c r="T100" s="504"/>
      <c r="U100" s="504"/>
      <c r="V100" s="504"/>
      <c r="W100" s="504"/>
      <c r="X100" s="504"/>
      <c r="Y100" s="504"/>
      <c r="Z100" s="504"/>
      <c r="AA100" s="504"/>
      <c r="AB100" s="504"/>
      <c r="AC100" s="504"/>
      <c r="AD100" s="504"/>
      <c r="AE100" s="504"/>
      <c r="AF100" s="504"/>
      <c r="AG100" s="504"/>
      <c r="AH100" s="504"/>
      <c r="AI100" s="504"/>
      <c r="AJ100" s="504"/>
      <c r="AK100" s="504"/>
      <c r="AL100" s="504"/>
      <c r="AM100" s="504"/>
      <c r="AN100" s="504"/>
      <c r="AO100" s="504"/>
      <c r="AP100" s="504"/>
      <c r="AQ100" s="504"/>
      <c r="AR100" s="504"/>
      <c r="AS100" s="504"/>
      <c r="AT100" s="504"/>
    </row>
    <row r="101" spans="1:46" s="543" customFormat="1" x14ac:dyDescent="0.25">
      <c r="A101" s="544"/>
      <c r="B101" s="1270"/>
      <c r="C101" s="539"/>
      <c r="D101" s="539"/>
      <c r="E101" s="539"/>
      <c r="F101" s="540"/>
      <c r="G101" s="540"/>
      <c r="H101" s="541">
        <f t="shared" si="2"/>
        <v>0</v>
      </c>
      <c r="I101" s="1268" t="s">
        <v>582</v>
      </c>
      <c r="J101" s="542"/>
      <c r="K101" s="503"/>
      <c r="L101" s="504"/>
      <c r="M101" s="504"/>
      <c r="N101" s="504"/>
      <c r="O101" s="504"/>
      <c r="P101" s="504"/>
      <c r="Q101" s="504"/>
      <c r="R101" s="504"/>
      <c r="S101" s="504"/>
      <c r="T101" s="504"/>
      <c r="U101" s="504"/>
      <c r="V101" s="504"/>
      <c r="W101" s="504"/>
      <c r="X101" s="504"/>
      <c r="Y101" s="504"/>
      <c r="Z101" s="504"/>
      <c r="AA101" s="504"/>
      <c r="AB101" s="504"/>
      <c r="AC101" s="504"/>
      <c r="AD101" s="504"/>
      <c r="AE101" s="504"/>
      <c r="AF101" s="504"/>
      <c r="AG101" s="504"/>
      <c r="AH101" s="504"/>
      <c r="AI101" s="504"/>
      <c r="AJ101" s="504"/>
      <c r="AK101" s="504"/>
      <c r="AL101" s="504"/>
      <c r="AM101" s="504"/>
      <c r="AN101" s="504"/>
      <c r="AO101" s="504"/>
      <c r="AP101" s="504"/>
      <c r="AQ101" s="504"/>
      <c r="AR101" s="504"/>
      <c r="AS101" s="504"/>
      <c r="AT101" s="504"/>
    </row>
    <row r="102" spans="1:46" s="543" customFormat="1" x14ac:dyDescent="0.25">
      <c r="A102" s="544"/>
      <c r="B102" s="1272"/>
      <c r="C102" s="539"/>
      <c r="D102" s="539"/>
      <c r="E102" s="539"/>
      <c r="F102" s="540"/>
      <c r="G102" s="540"/>
      <c r="H102" s="541">
        <f t="shared" si="2"/>
        <v>0</v>
      </c>
      <c r="I102" s="1269"/>
      <c r="J102" s="542"/>
      <c r="K102" s="503"/>
      <c r="L102" s="504"/>
      <c r="M102" s="504"/>
      <c r="N102" s="504"/>
      <c r="O102" s="504"/>
      <c r="P102" s="504"/>
      <c r="Q102" s="504"/>
      <c r="R102" s="504"/>
      <c r="S102" s="504"/>
      <c r="T102" s="504"/>
      <c r="U102" s="504"/>
      <c r="V102" s="504"/>
      <c r="W102" s="504"/>
      <c r="X102" s="504"/>
      <c r="Y102" s="504"/>
      <c r="Z102" s="504"/>
      <c r="AA102" s="504"/>
      <c r="AB102" s="504"/>
      <c r="AC102" s="504"/>
      <c r="AD102" s="504"/>
      <c r="AE102" s="504"/>
      <c r="AF102" s="504"/>
      <c r="AG102" s="504"/>
      <c r="AH102" s="504"/>
      <c r="AI102" s="504"/>
      <c r="AJ102" s="504"/>
      <c r="AK102" s="504"/>
      <c r="AL102" s="504"/>
      <c r="AM102" s="504"/>
      <c r="AN102" s="504"/>
      <c r="AO102" s="504"/>
      <c r="AP102" s="504"/>
      <c r="AQ102" s="504"/>
      <c r="AR102" s="504"/>
      <c r="AS102" s="504"/>
      <c r="AT102" s="504"/>
    </row>
    <row r="103" spans="1:46" s="543" customFormat="1" x14ac:dyDescent="0.25">
      <c r="A103" s="544"/>
      <c r="B103" s="1270"/>
      <c r="C103" s="539"/>
      <c r="D103" s="539"/>
      <c r="E103" s="539"/>
      <c r="F103" s="540"/>
      <c r="G103" s="540"/>
      <c r="H103" s="541">
        <f t="shared" si="2"/>
        <v>0</v>
      </c>
      <c r="I103" s="1268" t="s">
        <v>583</v>
      </c>
      <c r="J103" s="542"/>
      <c r="K103" s="503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4"/>
      <c r="AC103" s="504"/>
      <c r="AD103" s="504"/>
      <c r="AE103" s="504"/>
      <c r="AF103" s="504"/>
      <c r="AG103" s="504"/>
      <c r="AH103" s="504"/>
      <c r="AI103" s="504"/>
      <c r="AJ103" s="504"/>
      <c r="AK103" s="504"/>
      <c r="AL103" s="504"/>
      <c r="AM103" s="504"/>
      <c r="AN103" s="504"/>
      <c r="AO103" s="504"/>
      <c r="AP103" s="504"/>
      <c r="AQ103" s="504"/>
      <c r="AR103" s="504"/>
      <c r="AS103" s="504"/>
      <c r="AT103" s="504"/>
    </row>
    <row r="104" spans="1:46" s="543" customFormat="1" x14ac:dyDescent="0.25">
      <c r="A104" s="544"/>
      <c r="B104" s="1272"/>
      <c r="C104" s="539"/>
      <c r="D104" s="539"/>
      <c r="E104" s="539"/>
      <c r="F104" s="540"/>
      <c r="G104" s="540"/>
      <c r="H104" s="541">
        <f t="shared" si="2"/>
        <v>0</v>
      </c>
      <c r="I104" s="1269"/>
      <c r="J104" s="542"/>
      <c r="K104" s="503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  <c r="Z104" s="504"/>
      <c r="AA104" s="504"/>
      <c r="AB104" s="504"/>
      <c r="AC104" s="504"/>
      <c r="AD104" s="504"/>
      <c r="AE104" s="504"/>
      <c r="AF104" s="504"/>
      <c r="AG104" s="504"/>
      <c r="AH104" s="504"/>
      <c r="AI104" s="504"/>
      <c r="AJ104" s="504"/>
      <c r="AK104" s="504"/>
      <c r="AL104" s="504"/>
      <c r="AM104" s="504"/>
      <c r="AN104" s="504"/>
      <c r="AO104" s="504"/>
      <c r="AP104" s="504"/>
      <c r="AQ104" s="504"/>
      <c r="AR104" s="504"/>
      <c r="AS104" s="504"/>
      <c r="AT104" s="504"/>
    </row>
    <row r="105" spans="1:46" s="543" customFormat="1" x14ac:dyDescent="0.25">
      <c r="A105" s="546"/>
      <c r="B105" s="545"/>
      <c r="C105" s="539"/>
      <c r="D105" s="539"/>
      <c r="E105" s="539"/>
      <c r="F105" s="540"/>
      <c r="G105" s="540"/>
      <c r="H105" s="541">
        <f t="shared" si="2"/>
        <v>0</v>
      </c>
      <c r="I105" s="1268"/>
      <c r="J105" s="542"/>
      <c r="K105" s="503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504"/>
      <c r="AL105" s="504"/>
      <c r="AM105" s="504"/>
      <c r="AN105" s="504"/>
      <c r="AO105" s="504"/>
      <c r="AP105" s="504"/>
      <c r="AQ105" s="504"/>
      <c r="AR105" s="504"/>
      <c r="AS105" s="504"/>
      <c r="AT105" s="504"/>
    </row>
    <row r="106" spans="1:46" s="543" customFormat="1" x14ac:dyDescent="0.25">
      <c r="A106" s="547"/>
      <c r="B106" s="545"/>
      <c r="C106" s="539"/>
      <c r="D106" s="539"/>
      <c r="E106" s="539"/>
      <c r="F106" s="540"/>
      <c r="G106" s="540"/>
      <c r="H106" s="541">
        <f t="shared" si="2"/>
        <v>0</v>
      </c>
      <c r="I106" s="1269"/>
      <c r="J106" s="542"/>
      <c r="K106" s="503"/>
      <c r="L106" s="504"/>
      <c r="M106" s="504"/>
      <c r="N106" s="504"/>
      <c r="O106" s="504"/>
      <c r="P106" s="504"/>
      <c r="Q106" s="504"/>
      <c r="R106" s="504"/>
      <c r="S106" s="504"/>
      <c r="T106" s="504"/>
      <c r="U106" s="504"/>
      <c r="V106" s="504"/>
      <c r="W106" s="504"/>
      <c r="X106" s="504"/>
      <c r="Y106" s="504"/>
      <c r="Z106" s="504"/>
      <c r="AA106" s="504"/>
      <c r="AB106" s="504"/>
      <c r="AC106" s="504"/>
      <c r="AD106" s="504"/>
      <c r="AE106" s="504"/>
      <c r="AF106" s="504"/>
      <c r="AG106" s="504"/>
      <c r="AH106" s="504"/>
      <c r="AI106" s="504"/>
      <c r="AJ106" s="504"/>
      <c r="AK106" s="504"/>
      <c r="AL106" s="504"/>
      <c r="AM106" s="504"/>
      <c r="AN106" s="504"/>
      <c r="AO106" s="504"/>
      <c r="AP106" s="504"/>
      <c r="AQ106" s="504"/>
      <c r="AR106" s="504"/>
      <c r="AS106" s="504"/>
      <c r="AT106" s="504"/>
    </row>
    <row r="107" spans="1:46" s="543" customFormat="1" x14ac:dyDescent="0.25">
      <c r="A107" s="544"/>
      <c r="B107" s="1270"/>
      <c r="C107" s="539"/>
      <c r="D107" s="539"/>
      <c r="E107" s="539"/>
      <c r="F107" s="540"/>
      <c r="G107" s="540"/>
      <c r="H107" s="541">
        <f t="shared" si="2"/>
        <v>0</v>
      </c>
      <c r="I107" s="1268"/>
      <c r="J107" s="542"/>
      <c r="K107" s="503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  <c r="AL107" s="504"/>
      <c r="AM107" s="504"/>
      <c r="AN107" s="504"/>
      <c r="AO107" s="504"/>
      <c r="AP107" s="504"/>
      <c r="AQ107" s="504"/>
      <c r="AR107" s="504"/>
      <c r="AS107" s="504"/>
      <c r="AT107" s="504"/>
    </row>
    <row r="108" spans="1:46" s="543" customFormat="1" x14ac:dyDescent="0.25">
      <c r="A108" s="544"/>
      <c r="B108" s="1271"/>
      <c r="C108" s="539"/>
      <c r="D108" s="539"/>
      <c r="E108" s="539"/>
      <c r="F108" s="540"/>
      <c r="G108" s="540"/>
      <c r="H108" s="541">
        <f t="shared" si="2"/>
        <v>0</v>
      </c>
      <c r="I108" s="1273"/>
      <c r="J108" s="542"/>
      <c r="K108" s="503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  <c r="AL108" s="504"/>
      <c r="AM108" s="504"/>
      <c r="AN108" s="504"/>
      <c r="AO108" s="504"/>
      <c r="AP108" s="504"/>
      <c r="AQ108" s="504"/>
      <c r="AR108" s="504"/>
      <c r="AS108" s="504"/>
      <c r="AT108" s="504"/>
    </row>
    <row r="109" spans="1:46" s="543" customFormat="1" x14ac:dyDescent="0.25">
      <c r="A109" s="544"/>
      <c r="B109" s="1272"/>
      <c r="C109" s="539"/>
      <c r="D109" s="539"/>
      <c r="E109" s="539"/>
      <c r="F109" s="540"/>
      <c r="G109" s="540"/>
      <c r="H109" s="541">
        <f t="shared" si="2"/>
        <v>0</v>
      </c>
      <c r="I109" s="1269"/>
      <c r="J109" s="542"/>
      <c r="K109" s="503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504"/>
      <c r="W109" s="504"/>
      <c r="X109" s="504"/>
      <c r="Y109" s="504"/>
      <c r="Z109" s="504"/>
      <c r="AA109" s="504"/>
      <c r="AB109" s="504"/>
      <c r="AC109" s="504"/>
      <c r="AD109" s="504"/>
      <c r="AE109" s="504"/>
      <c r="AF109" s="504"/>
      <c r="AG109" s="504"/>
      <c r="AH109" s="504"/>
      <c r="AI109" s="504"/>
      <c r="AJ109" s="504"/>
      <c r="AK109" s="504"/>
      <c r="AL109" s="504"/>
      <c r="AM109" s="504"/>
      <c r="AN109" s="504"/>
      <c r="AO109" s="504"/>
      <c r="AP109" s="504"/>
      <c r="AQ109" s="504"/>
      <c r="AR109" s="504"/>
      <c r="AS109" s="504"/>
      <c r="AT109" s="504"/>
    </row>
    <row r="110" spans="1:46" s="551" customFormat="1" ht="31.5" x14ac:dyDescent="0.25">
      <c r="A110" s="548"/>
      <c r="B110" s="549" t="s">
        <v>584</v>
      </c>
      <c r="C110" s="550"/>
      <c r="D110" s="550"/>
      <c r="E110" s="550"/>
      <c r="F110" s="512"/>
      <c r="G110" s="512"/>
      <c r="H110" s="513">
        <f t="shared" si="2"/>
        <v>0</v>
      </c>
      <c r="I110" s="501"/>
      <c r="J110" s="501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504"/>
      <c r="Z110" s="504"/>
      <c r="AA110" s="504"/>
      <c r="AB110" s="504"/>
      <c r="AC110" s="504"/>
      <c r="AD110" s="504"/>
      <c r="AE110" s="504"/>
      <c r="AF110" s="504"/>
      <c r="AG110" s="504"/>
      <c r="AH110" s="504"/>
      <c r="AI110" s="504"/>
      <c r="AJ110" s="504"/>
      <c r="AK110" s="504"/>
      <c r="AL110" s="504"/>
      <c r="AM110" s="504"/>
      <c r="AN110" s="504"/>
      <c r="AO110" s="504"/>
      <c r="AP110" s="504"/>
      <c r="AQ110" s="504"/>
      <c r="AR110" s="504"/>
      <c r="AS110" s="504"/>
      <c r="AT110" s="504"/>
    </row>
    <row r="111" spans="1:46" s="551" customFormat="1" x14ac:dyDescent="0.25">
      <c r="A111" s="548"/>
      <c r="B111" s="512"/>
      <c r="C111" s="550"/>
      <c r="D111" s="550"/>
      <c r="E111" s="550"/>
      <c r="F111" s="512"/>
      <c r="G111" s="512"/>
      <c r="H111" s="513"/>
      <c r="I111" s="501"/>
      <c r="J111" s="501"/>
      <c r="K111" s="504"/>
      <c r="L111" s="504"/>
      <c r="M111" s="504"/>
      <c r="N111" s="504"/>
      <c r="O111" s="504"/>
      <c r="P111" s="504"/>
      <c r="Q111" s="504"/>
      <c r="R111" s="504"/>
      <c r="S111" s="504"/>
      <c r="T111" s="504"/>
      <c r="U111" s="504"/>
      <c r="V111" s="504"/>
      <c r="W111" s="504"/>
      <c r="X111" s="504"/>
      <c r="Y111" s="504"/>
      <c r="Z111" s="504"/>
      <c r="AA111" s="504"/>
      <c r="AB111" s="504"/>
      <c r="AC111" s="504"/>
      <c r="AD111" s="504"/>
      <c r="AE111" s="504"/>
      <c r="AF111" s="504"/>
      <c r="AG111" s="504"/>
      <c r="AH111" s="504"/>
      <c r="AI111" s="504"/>
      <c r="AJ111" s="504"/>
      <c r="AK111" s="504"/>
      <c r="AL111" s="504"/>
      <c r="AM111" s="504"/>
      <c r="AN111" s="504"/>
      <c r="AO111" s="504"/>
      <c r="AP111" s="504"/>
      <c r="AQ111" s="504"/>
      <c r="AR111" s="504"/>
      <c r="AS111" s="504"/>
      <c r="AT111" s="504"/>
    </row>
    <row r="112" spans="1:46" s="551" customFormat="1" x14ac:dyDescent="0.25">
      <c r="A112" s="548"/>
      <c r="B112" s="512"/>
      <c r="C112" s="550"/>
      <c r="D112" s="550"/>
      <c r="E112" s="550"/>
      <c r="F112" s="512"/>
      <c r="G112" s="512"/>
      <c r="H112" s="513"/>
      <c r="I112" s="501"/>
      <c r="J112" s="501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4"/>
      <c r="AL112" s="504"/>
      <c r="AM112" s="504"/>
      <c r="AN112" s="504"/>
      <c r="AO112" s="504"/>
      <c r="AP112" s="504"/>
      <c r="AQ112" s="504"/>
      <c r="AR112" s="504"/>
      <c r="AS112" s="504"/>
      <c r="AT112" s="504"/>
    </row>
    <row r="113" spans="1:46" s="551" customFormat="1" x14ac:dyDescent="0.25">
      <c r="A113" s="548"/>
      <c r="B113" s="512"/>
      <c r="C113" s="550"/>
      <c r="D113" s="550"/>
      <c r="E113" s="550"/>
      <c r="F113" s="512"/>
      <c r="G113" s="512"/>
      <c r="H113" s="513"/>
      <c r="I113" s="501"/>
      <c r="J113" s="501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504"/>
      <c r="W113" s="504"/>
      <c r="X113" s="504"/>
      <c r="Y113" s="504"/>
      <c r="Z113" s="504"/>
      <c r="AA113" s="504"/>
      <c r="AB113" s="504"/>
      <c r="AC113" s="504"/>
      <c r="AD113" s="504"/>
      <c r="AE113" s="504"/>
      <c r="AF113" s="504"/>
      <c r="AG113" s="504"/>
      <c r="AH113" s="504"/>
      <c r="AI113" s="504"/>
      <c r="AJ113" s="504"/>
      <c r="AK113" s="504"/>
      <c r="AL113" s="504"/>
      <c r="AM113" s="504"/>
      <c r="AN113" s="504"/>
      <c r="AO113" s="504"/>
      <c r="AP113" s="504"/>
      <c r="AQ113" s="504"/>
      <c r="AR113" s="504"/>
      <c r="AS113" s="504"/>
      <c r="AT113" s="504"/>
    </row>
    <row r="114" spans="1:46" s="504" customFormat="1" x14ac:dyDescent="0.25">
      <c r="A114" s="552"/>
      <c r="B114" s="553" t="s">
        <v>585</v>
      </c>
      <c r="C114" s="554"/>
      <c r="D114" s="554"/>
      <c r="E114" s="554"/>
      <c r="F114" s="553">
        <f>SUM(F4:F113)</f>
        <v>0</v>
      </c>
      <c r="G114" s="553">
        <f>SUM(G4:G113)</f>
        <v>0</v>
      </c>
      <c r="H114" s="553">
        <f>SUM(F114:G114)</f>
        <v>0</v>
      </c>
      <c r="I114" s="555"/>
      <c r="J114" s="555"/>
      <c r="K114" s="503"/>
    </row>
    <row r="115" spans="1:46" s="557" customFormat="1" x14ac:dyDescent="0.25">
      <c r="A115" s="552"/>
      <c r="B115" s="553" t="s">
        <v>586</v>
      </c>
      <c r="C115" s="554"/>
      <c r="D115" s="554"/>
      <c r="E115" s="554"/>
      <c r="F115" s="553">
        <f>F3+F114</f>
        <v>0</v>
      </c>
      <c r="G115" s="553">
        <f>G3+G114</f>
        <v>0</v>
      </c>
      <c r="H115" s="553">
        <f>H3+H114</f>
        <v>0</v>
      </c>
      <c r="I115" s="555"/>
      <c r="J115" s="555"/>
      <c r="K115" s="556"/>
    </row>
    <row r="116" spans="1:46" s="557" customFormat="1" ht="18.75" x14ac:dyDescent="0.25">
      <c r="A116" s="558"/>
      <c r="B116" s="488"/>
      <c r="C116" s="559" t="s">
        <v>587</v>
      </c>
      <c r="D116" s="559"/>
      <c r="E116" s="559"/>
      <c r="F116" s="559" t="e">
        <f>'1-Mérleg'!#REF!</f>
        <v>#REF!</v>
      </c>
      <c r="G116" s="559" t="e">
        <f>'1-Mérleg'!#REF!</f>
        <v>#REF!</v>
      </c>
      <c r="H116" s="559">
        <f>'[7]1-Mérleg'!K24</f>
        <v>0</v>
      </c>
      <c r="I116" s="560"/>
      <c r="J116" s="560"/>
      <c r="K116" s="556"/>
    </row>
    <row r="117" spans="1:46" s="504" customFormat="1" ht="18.75" x14ac:dyDescent="0.25">
      <c r="A117" s="558"/>
      <c r="B117" s="488"/>
      <c r="C117" s="561" t="s">
        <v>588</v>
      </c>
      <c r="D117" s="561"/>
      <c r="E117" s="561"/>
      <c r="F117" s="562" t="e">
        <f>F114-F116</f>
        <v>#REF!</v>
      </c>
      <c r="G117" s="562" t="e">
        <f>G114-G116</f>
        <v>#REF!</v>
      </c>
      <c r="H117" s="562">
        <f>H114-H116</f>
        <v>0</v>
      </c>
      <c r="I117" s="563"/>
      <c r="J117" s="563"/>
      <c r="K117" s="503"/>
    </row>
    <row r="118" spans="1:46" s="504" customFormat="1" x14ac:dyDescent="0.25">
      <c r="A118" s="558"/>
      <c r="B118" s="488"/>
      <c r="C118" s="488"/>
      <c r="D118" s="488"/>
      <c r="E118" s="488"/>
      <c r="F118" s="488"/>
      <c r="G118" s="488"/>
      <c r="H118" s="488"/>
      <c r="I118" s="564"/>
      <c r="J118" s="564"/>
      <c r="K118" s="503"/>
    </row>
    <row r="119" spans="1:46" s="504" customFormat="1" x14ac:dyDescent="0.25">
      <c r="A119" s="558"/>
      <c r="B119" s="488"/>
      <c r="C119" s="488"/>
      <c r="D119" s="488"/>
      <c r="E119" s="488"/>
      <c r="F119" s="488"/>
      <c r="G119" s="488"/>
      <c r="H119" s="488"/>
      <c r="I119" s="564"/>
      <c r="J119" s="564"/>
      <c r="K119" s="503"/>
    </row>
    <row r="120" spans="1:46" s="504" customFormat="1" x14ac:dyDescent="0.25">
      <c r="A120" s="558"/>
      <c r="B120" s="488"/>
      <c r="C120" s="488"/>
      <c r="D120" s="488"/>
      <c r="E120" s="488"/>
      <c r="F120" s="488"/>
      <c r="G120" s="488"/>
      <c r="H120" s="488"/>
      <c r="I120" s="564"/>
      <c r="J120" s="564"/>
      <c r="K120" s="503"/>
    </row>
    <row r="121" spans="1:46" s="504" customFormat="1" x14ac:dyDescent="0.25">
      <c r="A121" s="558"/>
      <c r="B121" s="488"/>
      <c r="C121" s="488"/>
      <c r="D121" s="488"/>
      <c r="E121" s="488"/>
      <c r="F121" s="488"/>
      <c r="G121" s="488"/>
      <c r="H121" s="488"/>
      <c r="I121" s="564"/>
      <c r="J121" s="564"/>
      <c r="K121" s="503"/>
    </row>
    <row r="122" spans="1:46" s="504" customFormat="1" x14ac:dyDescent="0.25">
      <c r="A122" s="558"/>
      <c r="B122" s="488"/>
      <c r="C122" s="488"/>
      <c r="D122" s="488"/>
      <c r="E122" s="488"/>
      <c r="F122" s="488"/>
      <c r="G122" s="488"/>
      <c r="H122" s="488"/>
      <c r="I122" s="564"/>
      <c r="J122" s="564"/>
      <c r="K122" s="503"/>
    </row>
    <row r="123" spans="1:46" s="504" customFormat="1" x14ac:dyDescent="0.25">
      <c r="A123" s="558"/>
      <c r="B123" s="488"/>
      <c r="C123" s="488"/>
      <c r="D123" s="488"/>
      <c r="E123" s="488"/>
      <c r="F123" s="488"/>
      <c r="G123" s="488"/>
      <c r="H123" s="488"/>
      <c r="I123" s="564"/>
      <c r="J123" s="564"/>
      <c r="K123" s="503"/>
    </row>
    <row r="124" spans="1:46" s="504" customFormat="1" x14ac:dyDescent="0.25">
      <c r="A124" s="558"/>
      <c r="B124" s="488"/>
      <c r="C124" s="488"/>
      <c r="D124" s="488"/>
      <c r="E124" s="488"/>
      <c r="F124" s="488"/>
      <c r="G124" s="488"/>
      <c r="H124" s="488"/>
      <c r="I124" s="564"/>
      <c r="J124" s="564"/>
      <c r="K124" s="503"/>
    </row>
    <row r="125" spans="1:46" s="504" customFormat="1" x14ac:dyDescent="0.25">
      <c r="A125" s="558"/>
      <c r="B125" s="488"/>
      <c r="C125" s="488"/>
      <c r="D125" s="488"/>
      <c r="E125" s="488"/>
      <c r="F125" s="488"/>
      <c r="G125" s="488"/>
      <c r="H125" s="488"/>
      <c r="I125" s="564"/>
      <c r="J125" s="564"/>
      <c r="K125" s="503"/>
    </row>
    <row r="126" spans="1:46" s="567" customFormat="1" x14ac:dyDescent="0.25">
      <c r="A126" s="558"/>
      <c r="B126" s="488"/>
      <c r="C126" s="488"/>
      <c r="D126" s="488"/>
      <c r="E126" s="488"/>
      <c r="F126" s="488"/>
      <c r="G126" s="488"/>
      <c r="H126" s="488"/>
      <c r="I126" s="564"/>
      <c r="J126" s="564"/>
      <c r="K126" s="565"/>
      <c r="L126" s="566"/>
      <c r="M126" s="566"/>
      <c r="N126" s="566"/>
      <c r="O126" s="566"/>
      <c r="P126" s="566"/>
      <c r="Q126" s="566"/>
      <c r="R126" s="566"/>
      <c r="S126" s="566"/>
      <c r="T126" s="566"/>
      <c r="U126" s="566"/>
      <c r="V126" s="566"/>
      <c r="W126" s="566"/>
      <c r="X126" s="566"/>
      <c r="Y126" s="566"/>
      <c r="Z126" s="566"/>
      <c r="AA126" s="566"/>
      <c r="AB126" s="566"/>
      <c r="AC126" s="566"/>
      <c r="AD126" s="566"/>
      <c r="AE126" s="566"/>
      <c r="AF126" s="566"/>
      <c r="AG126" s="566"/>
      <c r="AH126" s="566"/>
      <c r="AI126" s="566"/>
      <c r="AJ126" s="566"/>
      <c r="AK126" s="566"/>
      <c r="AL126" s="566"/>
      <c r="AM126" s="566"/>
      <c r="AN126" s="566"/>
      <c r="AO126" s="566"/>
      <c r="AP126" s="566"/>
      <c r="AQ126" s="566"/>
      <c r="AR126" s="566"/>
      <c r="AS126" s="566"/>
      <c r="AT126" s="566"/>
    </row>
    <row r="127" spans="1:46" s="567" customFormat="1" x14ac:dyDescent="0.25">
      <c r="A127" s="558"/>
      <c r="B127" s="488"/>
      <c r="C127" s="488"/>
      <c r="D127" s="488"/>
      <c r="E127" s="488"/>
      <c r="F127" s="488"/>
      <c r="G127" s="488"/>
      <c r="H127" s="488"/>
      <c r="I127" s="564"/>
      <c r="J127" s="564"/>
      <c r="K127" s="565"/>
      <c r="L127" s="566"/>
      <c r="M127" s="566"/>
      <c r="N127" s="566"/>
      <c r="O127" s="566"/>
      <c r="P127" s="566"/>
      <c r="Q127" s="566"/>
      <c r="R127" s="566"/>
      <c r="S127" s="566"/>
      <c r="T127" s="566"/>
      <c r="U127" s="566"/>
      <c r="V127" s="566"/>
      <c r="W127" s="566"/>
      <c r="X127" s="566"/>
      <c r="Y127" s="566"/>
      <c r="Z127" s="566"/>
      <c r="AA127" s="566"/>
      <c r="AB127" s="566"/>
      <c r="AC127" s="566"/>
      <c r="AD127" s="566"/>
      <c r="AE127" s="566"/>
      <c r="AF127" s="566"/>
      <c r="AG127" s="566"/>
      <c r="AH127" s="566"/>
      <c r="AI127" s="566"/>
      <c r="AJ127" s="566"/>
      <c r="AK127" s="566"/>
      <c r="AL127" s="566"/>
      <c r="AM127" s="566"/>
      <c r="AN127" s="566"/>
      <c r="AO127" s="566"/>
      <c r="AP127" s="566"/>
      <c r="AQ127" s="566"/>
      <c r="AR127" s="566"/>
      <c r="AS127" s="566"/>
      <c r="AT127" s="566"/>
    </row>
    <row r="128" spans="1:46" hidden="1" x14ac:dyDescent="0.25">
      <c r="I128" s="564"/>
      <c r="J128" s="564"/>
      <c r="K128" s="487"/>
    </row>
    <row r="129" spans="1:46" hidden="1" x14ac:dyDescent="0.25">
      <c r="I129" s="564"/>
      <c r="J129" s="564"/>
      <c r="K129" s="487"/>
    </row>
    <row r="130" spans="1:46" x14ac:dyDescent="0.25">
      <c r="I130" s="564"/>
      <c r="J130" s="564"/>
    </row>
    <row r="131" spans="1:46" x14ac:dyDescent="0.25">
      <c r="I131" s="564"/>
      <c r="J131" s="564"/>
    </row>
    <row r="132" spans="1:46" x14ac:dyDescent="0.25">
      <c r="I132" s="564"/>
      <c r="J132" s="564"/>
    </row>
    <row r="133" spans="1:46" s="568" customFormat="1" x14ac:dyDescent="0.25">
      <c r="A133" s="558"/>
      <c r="B133" s="488"/>
      <c r="C133" s="488"/>
      <c r="D133" s="488"/>
      <c r="E133" s="488"/>
      <c r="F133" s="488"/>
      <c r="G133" s="488"/>
      <c r="H133" s="488"/>
      <c r="I133" s="564"/>
      <c r="J133" s="564"/>
      <c r="K133" s="486"/>
      <c r="L133" s="486"/>
      <c r="M133" s="486"/>
      <c r="N133" s="486"/>
      <c r="O133" s="486"/>
      <c r="P133" s="486"/>
      <c r="Q133" s="486"/>
      <c r="R133" s="486"/>
      <c r="S133" s="486"/>
      <c r="T133" s="486"/>
      <c r="U133" s="486"/>
      <c r="V133" s="486"/>
      <c r="W133" s="486"/>
      <c r="X133" s="486"/>
      <c r="Y133" s="486"/>
      <c r="Z133" s="486"/>
      <c r="AA133" s="486"/>
      <c r="AB133" s="486"/>
      <c r="AC133" s="486"/>
      <c r="AD133" s="486"/>
      <c r="AE133" s="486"/>
      <c r="AF133" s="486"/>
      <c r="AG133" s="486"/>
      <c r="AH133" s="486"/>
      <c r="AI133" s="486"/>
      <c r="AJ133" s="486"/>
      <c r="AK133" s="486"/>
      <c r="AL133" s="486"/>
      <c r="AM133" s="486"/>
      <c r="AN133" s="486"/>
      <c r="AO133" s="486"/>
      <c r="AP133" s="486"/>
      <c r="AQ133" s="486"/>
      <c r="AR133" s="486"/>
      <c r="AS133" s="486"/>
      <c r="AT133" s="486"/>
    </row>
    <row r="134" spans="1:46" s="568" customFormat="1" x14ac:dyDescent="0.25">
      <c r="A134" s="558"/>
      <c r="B134" s="488"/>
      <c r="C134" s="488"/>
      <c r="D134" s="488"/>
      <c r="E134" s="488"/>
      <c r="F134" s="488"/>
      <c r="G134" s="488"/>
      <c r="H134" s="488"/>
      <c r="I134" s="564"/>
      <c r="J134" s="564"/>
      <c r="K134" s="486"/>
      <c r="L134" s="486"/>
      <c r="M134" s="486"/>
      <c r="N134" s="486"/>
      <c r="O134" s="486"/>
      <c r="P134" s="486"/>
      <c r="Q134" s="486"/>
      <c r="R134" s="486"/>
      <c r="S134" s="486"/>
      <c r="T134" s="486"/>
      <c r="U134" s="486"/>
      <c r="V134" s="486"/>
      <c r="W134" s="486"/>
      <c r="X134" s="486"/>
      <c r="Y134" s="486"/>
      <c r="Z134" s="486"/>
      <c r="AA134" s="486"/>
      <c r="AB134" s="486"/>
      <c r="AC134" s="486"/>
      <c r="AD134" s="486"/>
      <c r="AE134" s="486"/>
      <c r="AF134" s="486"/>
      <c r="AG134" s="486"/>
      <c r="AH134" s="486"/>
      <c r="AI134" s="486"/>
      <c r="AJ134" s="486"/>
      <c r="AK134" s="486"/>
      <c r="AL134" s="486"/>
      <c r="AM134" s="486"/>
      <c r="AN134" s="486"/>
      <c r="AO134" s="486"/>
      <c r="AP134" s="486"/>
      <c r="AQ134" s="486"/>
      <c r="AR134" s="486"/>
      <c r="AS134" s="486"/>
      <c r="AT134" s="486"/>
    </row>
    <row r="135" spans="1:46" s="568" customFormat="1" x14ac:dyDescent="0.25">
      <c r="A135" s="558"/>
      <c r="B135" s="488"/>
      <c r="C135" s="488"/>
      <c r="D135" s="488"/>
      <c r="E135" s="488"/>
      <c r="F135" s="488"/>
      <c r="G135" s="488"/>
      <c r="H135" s="488"/>
      <c r="I135" s="564"/>
      <c r="J135" s="564"/>
      <c r="K135" s="486"/>
      <c r="L135" s="486"/>
      <c r="M135" s="486"/>
      <c r="N135" s="486"/>
      <c r="O135" s="486"/>
      <c r="P135" s="486"/>
      <c r="Q135" s="486"/>
      <c r="R135" s="486"/>
      <c r="S135" s="486"/>
      <c r="T135" s="486"/>
      <c r="U135" s="486"/>
      <c r="V135" s="486"/>
      <c r="W135" s="486"/>
      <c r="X135" s="486"/>
      <c r="Y135" s="486"/>
      <c r="Z135" s="486"/>
      <c r="AA135" s="486"/>
      <c r="AB135" s="486"/>
      <c r="AC135" s="486"/>
      <c r="AD135" s="486"/>
      <c r="AE135" s="486"/>
      <c r="AF135" s="486"/>
      <c r="AG135" s="486"/>
      <c r="AH135" s="486"/>
      <c r="AI135" s="486"/>
      <c r="AJ135" s="486"/>
      <c r="AK135" s="486"/>
      <c r="AL135" s="486"/>
      <c r="AM135" s="486"/>
      <c r="AN135" s="486"/>
      <c r="AO135" s="486"/>
      <c r="AP135" s="486"/>
      <c r="AQ135" s="486"/>
      <c r="AR135" s="486"/>
      <c r="AS135" s="486"/>
      <c r="AT135" s="486"/>
    </row>
    <row r="136" spans="1:46" s="568" customFormat="1" x14ac:dyDescent="0.25">
      <c r="A136" s="558"/>
      <c r="B136" s="488"/>
      <c r="C136" s="488"/>
      <c r="D136" s="488"/>
      <c r="E136" s="488"/>
      <c r="F136" s="488"/>
      <c r="G136" s="488"/>
      <c r="H136" s="488"/>
      <c r="I136" s="564"/>
      <c r="J136" s="564"/>
      <c r="K136" s="486"/>
      <c r="L136" s="486"/>
      <c r="M136" s="486"/>
      <c r="N136" s="486"/>
      <c r="O136" s="486"/>
      <c r="P136" s="486"/>
      <c r="Q136" s="486"/>
      <c r="R136" s="486"/>
      <c r="S136" s="486"/>
      <c r="T136" s="486"/>
      <c r="U136" s="486"/>
      <c r="V136" s="486"/>
      <c r="W136" s="486"/>
      <c r="X136" s="486"/>
      <c r="Y136" s="486"/>
      <c r="Z136" s="486"/>
      <c r="AA136" s="486"/>
      <c r="AB136" s="486"/>
      <c r="AC136" s="486"/>
      <c r="AD136" s="486"/>
      <c r="AE136" s="486"/>
      <c r="AF136" s="486"/>
      <c r="AG136" s="486"/>
      <c r="AH136" s="486"/>
      <c r="AI136" s="486"/>
      <c r="AJ136" s="486"/>
      <c r="AK136" s="486"/>
      <c r="AL136" s="486"/>
      <c r="AM136" s="486"/>
      <c r="AN136" s="486"/>
      <c r="AO136" s="486"/>
      <c r="AP136" s="486"/>
      <c r="AQ136" s="486"/>
      <c r="AR136" s="486"/>
      <c r="AS136" s="486"/>
      <c r="AT136" s="486"/>
    </row>
    <row r="137" spans="1:46" s="568" customFormat="1" x14ac:dyDescent="0.25">
      <c r="A137" s="558"/>
      <c r="B137" s="488"/>
      <c r="C137" s="488"/>
      <c r="D137" s="488"/>
      <c r="E137" s="488"/>
      <c r="F137" s="488"/>
      <c r="G137" s="488"/>
      <c r="H137" s="488"/>
      <c r="I137" s="564"/>
      <c r="J137" s="564"/>
      <c r="K137" s="486"/>
      <c r="L137" s="486"/>
      <c r="M137" s="486"/>
      <c r="N137" s="486"/>
      <c r="O137" s="486"/>
      <c r="P137" s="486"/>
      <c r="Q137" s="486"/>
      <c r="R137" s="486"/>
      <c r="S137" s="486"/>
      <c r="T137" s="486"/>
      <c r="U137" s="486"/>
      <c r="V137" s="486"/>
      <c r="W137" s="486"/>
      <c r="X137" s="486"/>
      <c r="Y137" s="486"/>
      <c r="Z137" s="486"/>
      <c r="AA137" s="486"/>
      <c r="AB137" s="486"/>
      <c r="AC137" s="486"/>
      <c r="AD137" s="486"/>
      <c r="AE137" s="486"/>
      <c r="AF137" s="486"/>
      <c r="AG137" s="486"/>
      <c r="AH137" s="486"/>
      <c r="AI137" s="486"/>
      <c r="AJ137" s="486"/>
      <c r="AK137" s="486"/>
      <c r="AL137" s="486"/>
      <c r="AM137" s="486"/>
      <c r="AN137" s="486"/>
      <c r="AO137" s="486"/>
      <c r="AP137" s="486"/>
      <c r="AQ137" s="486"/>
      <c r="AR137" s="486"/>
      <c r="AS137" s="486"/>
      <c r="AT137" s="486"/>
    </row>
    <row r="138" spans="1:46" s="568" customFormat="1" x14ac:dyDescent="0.25">
      <c r="A138" s="558"/>
      <c r="B138" s="488"/>
      <c r="C138" s="488"/>
      <c r="D138" s="488"/>
      <c r="E138" s="488"/>
      <c r="F138" s="488"/>
      <c r="G138" s="488"/>
      <c r="H138" s="488"/>
      <c r="I138" s="564"/>
      <c r="J138" s="564"/>
      <c r="K138" s="486"/>
      <c r="L138" s="486"/>
      <c r="M138" s="486"/>
      <c r="N138" s="486"/>
      <c r="O138" s="486"/>
      <c r="P138" s="486"/>
      <c r="Q138" s="486"/>
      <c r="R138" s="486"/>
      <c r="S138" s="486"/>
      <c r="T138" s="486"/>
      <c r="U138" s="486"/>
      <c r="V138" s="486"/>
      <c r="W138" s="486"/>
      <c r="X138" s="486"/>
      <c r="Y138" s="486"/>
      <c r="Z138" s="486"/>
      <c r="AA138" s="486"/>
      <c r="AB138" s="486"/>
      <c r="AC138" s="486"/>
      <c r="AD138" s="486"/>
      <c r="AE138" s="486"/>
      <c r="AF138" s="486"/>
      <c r="AG138" s="486"/>
      <c r="AH138" s="486"/>
      <c r="AI138" s="486"/>
      <c r="AJ138" s="486"/>
      <c r="AK138" s="486"/>
      <c r="AL138" s="486"/>
      <c r="AM138" s="486"/>
      <c r="AN138" s="486"/>
      <c r="AO138" s="486"/>
      <c r="AP138" s="486"/>
      <c r="AQ138" s="486"/>
      <c r="AR138" s="486"/>
      <c r="AS138" s="486"/>
      <c r="AT138" s="486"/>
    </row>
    <row r="139" spans="1:46" s="568" customFormat="1" x14ac:dyDescent="0.25">
      <c r="A139" s="558"/>
      <c r="B139" s="488"/>
      <c r="C139" s="488"/>
      <c r="D139" s="488"/>
      <c r="E139" s="488"/>
      <c r="F139" s="488"/>
      <c r="G139" s="488"/>
      <c r="H139" s="488"/>
      <c r="I139" s="564"/>
      <c r="J139" s="564"/>
      <c r="K139" s="486"/>
      <c r="L139" s="486"/>
      <c r="M139" s="486"/>
      <c r="N139" s="486"/>
      <c r="O139" s="486"/>
      <c r="P139" s="486"/>
      <c r="Q139" s="486"/>
      <c r="R139" s="486"/>
      <c r="S139" s="486"/>
      <c r="T139" s="486"/>
      <c r="U139" s="486"/>
      <c r="V139" s="486"/>
      <c r="W139" s="486"/>
      <c r="X139" s="486"/>
      <c r="Y139" s="486"/>
      <c r="Z139" s="486"/>
      <c r="AA139" s="486"/>
      <c r="AB139" s="486"/>
      <c r="AC139" s="486"/>
      <c r="AD139" s="486"/>
      <c r="AE139" s="486"/>
      <c r="AF139" s="486"/>
      <c r="AG139" s="486"/>
      <c r="AH139" s="486"/>
      <c r="AI139" s="486"/>
      <c r="AJ139" s="486"/>
      <c r="AK139" s="486"/>
      <c r="AL139" s="486"/>
      <c r="AM139" s="486"/>
      <c r="AN139" s="486"/>
      <c r="AO139" s="486"/>
      <c r="AP139" s="486"/>
      <c r="AQ139" s="486"/>
      <c r="AR139" s="486"/>
      <c r="AS139" s="486"/>
      <c r="AT139" s="486"/>
    </row>
    <row r="140" spans="1:46" s="568" customFormat="1" x14ac:dyDescent="0.25">
      <c r="A140" s="558"/>
      <c r="B140" s="488"/>
      <c r="C140" s="488"/>
      <c r="D140" s="488"/>
      <c r="E140" s="488"/>
      <c r="F140" s="488"/>
      <c r="G140" s="488"/>
      <c r="H140" s="488"/>
      <c r="I140" s="564"/>
      <c r="J140" s="564"/>
      <c r="K140" s="486"/>
      <c r="L140" s="486"/>
      <c r="M140" s="486"/>
      <c r="N140" s="486"/>
      <c r="O140" s="486"/>
      <c r="P140" s="486"/>
      <c r="Q140" s="486"/>
      <c r="R140" s="486"/>
      <c r="S140" s="486"/>
      <c r="T140" s="486"/>
      <c r="U140" s="486"/>
      <c r="V140" s="486"/>
      <c r="W140" s="486"/>
      <c r="X140" s="486"/>
      <c r="Y140" s="486"/>
      <c r="Z140" s="486"/>
      <c r="AA140" s="486"/>
      <c r="AB140" s="486"/>
      <c r="AC140" s="486"/>
      <c r="AD140" s="486"/>
      <c r="AE140" s="486"/>
      <c r="AF140" s="486"/>
      <c r="AG140" s="486"/>
      <c r="AH140" s="486"/>
      <c r="AI140" s="486"/>
      <c r="AJ140" s="486"/>
      <c r="AK140" s="486"/>
      <c r="AL140" s="486"/>
      <c r="AM140" s="486"/>
      <c r="AN140" s="486"/>
      <c r="AO140" s="486"/>
      <c r="AP140" s="486"/>
      <c r="AQ140" s="486"/>
      <c r="AR140" s="486"/>
      <c r="AS140" s="486"/>
      <c r="AT140" s="486"/>
    </row>
    <row r="141" spans="1:46" s="568" customFormat="1" x14ac:dyDescent="0.25">
      <c r="A141" s="558"/>
      <c r="B141" s="488"/>
      <c r="C141" s="488"/>
      <c r="D141" s="488"/>
      <c r="E141" s="488"/>
      <c r="F141" s="488"/>
      <c r="G141" s="488"/>
      <c r="H141" s="488"/>
      <c r="I141" s="496"/>
      <c r="J141" s="496"/>
      <c r="K141" s="486"/>
      <c r="L141" s="486"/>
      <c r="M141" s="486"/>
      <c r="N141" s="486"/>
      <c r="O141" s="486"/>
      <c r="P141" s="486"/>
      <c r="Q141" s="486"/>
      <c r="R141" s="486"/>
      <c r="S141" s="486"/>
      <c r="T141" s="486"/>
      <c r="U141" s="486"/>
      <c r="V141" s="486"/>
      <c r="W141" s="486"/>
      <c r="X141" s="486"/>
      <c r="Y141" s="486"/>
      <c r="Z141" s="486"/>
      <c r="AA141" s="486"/>
      <c r="AB141" s="486"/>
      <c r="AC141" s="486"/>
      <c r="AD141" s="486"/>
      <c r="AE141" s="486"/>
      <c r="AF141" s="486"/>
      <c r="AG141" s="486"/>
      <c r="AH141" s="486"/>
      <c r="AI141" s="486"/>
      <c r="AJ141" s="486"/>
      <c r="AK141" s="486"/>
      <c r="AL141" s="486"/>
      <c r="AM141" s="486"/>
      <c r="AN141" s="486"/>
      <c r="AO141" s="486"/>
      <c r="AP141" s="486"/>
      <c r="AQ141" s="486"/>
      <c r="AR141" s="486"/>
      <c r="AS141" s="486"/>
      <c r="AT141" s="486"/>
    </row>
    <row r="142" spans="1:46" s="568" customFormat="1" x14ac:dyDescent="0.25">
      <c r="A142" s="558"/>
      <c r="B142" s="488"/>
      <c r="C142" s="488"/>
      <c r="D142" s="488"/>
      <c r="E142" s="488"/>
      <c r="F142" s="488"/>
      <c r="G142" s="488"/>
      <c r="H142" s="488"/>
      <c r="I142" s="496"/>
      <c r="J142" s="496"/>
      <c r="K142" s="486"/>
      <c r="L142" s="486"/>
      <c r="M142" s="486"/>
      <c r="N142" s="486"/>
      <c r="O142" s="486"/>
      <c r="P142" s="486"/>
      <c r="Q142" s="486"/>
      <c r="R142" s="486"/>
      <c r="S142" s="486"/>
      <c r="T142" s="486"/>
      <c r="U142" s="486"/>
      <c r="V142" s="486"/>
      <c r="W142" s="486"/>
      <c r="X142" s="486"/>
      <c r="Y142" s="486"/>
      <c r="Z142" s="486"/>
      <c r="AA142" s="486"/>
      <c r="AB142" s="486"/>
      <c r="AC142" s="486"/>
      <c r="AD142" s="486"/>
      <c r="AE142" s="486"/>
      <c r="AF142" s="486"/>
      <c r="AG142" s="486"/>
      <c r="AH142" s="486"/>
      <c r="AI142" s="486"/>
      <c r="AJ142" s="486"/>
      <c r="AK142" s="486"/>
      <c r="AL142" s="486"/>
      <c r="AM142" s="486"/>
      <c r="AN142" s="486"/>
      <c r="AO142" s="486"/>
      <c r="AP142" s="486"/>
      <c r="AQ142" s="486"/>
      <c r="AR142" s="486"/>
      <c r="AS142" s="486"/>
      <c r="AT142" s="486"/>
    </row>
    <row r="143" spans="1:46" s="568" customFormat="1" x14ac:dyDescent="0.25">
      <c r="A143" s="558"/>
      <c r="B143" s="488"/>
      <c r="C143" s="488"/>
      <c r="D143" s="488"/>
      <c r="E143" s="488"/>
      <c r="F143" s="488"/>
      <c r="G143" s="488"/>
      <c r="H143" s="488"/>
      <c r="I143" s="496"/>
      <c r="J143" s="496"/>
      <c r="K143" s="486"/>
      <c r="L143" s="486"/>
      <c r="M143" s="486"/>
      <c r="N143" s="486"/>
      <c r="O143" s="486"/>
      <c r="P143" s="486"/>
      <c r="Q143" s="486"/>
      <c r="R143" s="486"/>
      <c r="S143" s="486"/>
      <c r="T143" s="486"/>
      <c r="U143" s="486"/>
      <c r="V143" s="486"/>
      <c r="W143" s="486"/>
      <c r="X143" s="486"/>
      <c r="Y143" s="486"/>
      <c r="Z143" s="486"/>
      <c r="AA143" s="486"/>
      <c r="AB143" s="486"/>
      <c r="AC143" s="486"/>
      <c r="AD143" s="486"/>
      <c r="AE143" s="486"/>
      <c r="AF143" s="486"/>
      <c r="AG143" s="486"/>
      <c r="AH143" s="486"/>
      <c r="AI143" s="486"/>
      <c r="AJ143" s="486"/>
      <c r="AK143" s="486"/>
      <c r="AL143" s="486"/>
      <c r="AM143" s="486"/>
      <c r="AN143" s="486"/>
      <c r="AO143" s="486"/>
      <c r="AP143" s="486"/>
      <c r="AQ143" s="486"/>
      <c r="AR143" s="486"/>
      <c r="AS143" s="486"/>
      <c r="AT143" s="486"/>
    </row>
    <row r="144" spans="1:46" s="568" customFormat="1" x14ac:dyDescent="0.25">
      <c r="A144" s="558"/>
      <c r="B144" s="488"/>
      <c r="C144" s="488"/>
      <c r="D144" s="488"/>
      <c r="E144" s="488"/>
      <c r="F144" s="488"/>
      <c r="G144" s="488"/>
      <c r="H144" s="488"/>
      <c r="I144" s="496"/>
      <c r="J144" s="496"/>
      <c r="K144" s="486"/>
      <c r="L144" s="486"/>
      <c r="M144" s="486"/>
      <c r="N144" s="486"/>
      <c r="O144" s="486"/>
      <c r="P144" s="486"/>
      <c r="Q144" s="486"/>
      <c r="R144" s="486"/>
      <c r="S144" s="486"/>
      <c r="T144" s="486"/>
      <c r="U144" s="486"/>
      <c r="V144" s="486"/>
      <c r="W144" s="486"/>
      <c r="X144" s="486"/>
      <c r="Y144" s="486"/>
      <c r="Z144" s="486"/>
      <c r="AA144" s="486"/>
      <c r="AB144" s="486"/>
      <c r="AC144" s="486"/>
      <c r="AD144" s="486"/>
      <c r="AE144" s="486"/>
      <c r="AF144" s="486"/>
      <c r="AG144" s="486"/>
      <c r="AH144" s="486"/>
      <c r="AI144" s="486"/>
      <c r="AJ144" s="486"/>
      <c r="AK144" s="486"/>
      <c r="AL144" s="486"/>
      <c r="AM144" s="486"/>
      <c r="AN144" s="486"/>
      <c r="AO144" s="486"/>
      <c r="AP144" s="486"/>
      <c r="AQ144" s="486"/>
      <c r="AR144" s="486"/>
      <c r="AS144" s="486"/>
      <c r="AT144" s="486"/>
    </row>
    <row r="145" spans="1:46" s="568" customFormat="1" x14ac:dyDescent="0.25">
      <c r="A145" s="558"/>
      <c r="B145" s="488"/>
      <c r="C145" s="488"/>
      <c r="D145" s="488"/>
      <c r="E145" s="488"/>
      <c r="F145" s="488"/>
      <c r="G145" s="488"/>
      <c r="H145" s="488"/>
      <c r="I145" s="496"/>
      <c r="J145" s="496"/>
      <c r="K145" s="486"/>
      <c r="L145" s="486"/>
      <c r="M145" s="486"/>
      <c r="N145" s="486"/>
      <c r="O145" s="486"/>
      <c r="P145" s="486"/>
      <c r="Q145" s="486"/>
      <c r="R145" s="486"/>
      <c r="S145" s="486"/>
      <c r="T145" s="486"/>
      <c r="U145" s="486"/>
      <c r="V145" s="486"/>
      <c r="W145" s="486"/>
      <c r="X145" s="486"/>
      <c r="Y145" s="486"/>
      <c r="Z145" s="486"/>
      <c r="AA145" s="486"/>
      <c r="AB145" s="486"/>
      <c r="AC145" s="486"/>
      <c r="AD145" s="486"/>
      <c r="AE145" s="486"/>
      <c r="AF145" s="486"/>
      <c r="AG145" s="486"/>
      <c r="AH145" s="486"/>
      <c r="AI145" s="486"/>
      <c r="AJ145" s="486"/>
      <c r="AK145" s="486"/>
      <c r="AL145" s="486"/>
      <c r="AM145" s="486"/>
      <c r="AN145" s="486"/>
      <c r="AO145" s="486"/>
      <c r="AP145" s="486"/>
      <c r="AQ145" s="486"/>
      <c r="AR145" s="486"/>
      <c r="AS145" s="486"/>
      <c r="AT145" s="486"/>
    </row>
    <row r="146" spans="1:46" s="568" customFormat="1" x14ac:dyDescent="0.25">
      <c r="A146" s="558"/>
      <c r="B146" s="488"/>
      <c r="C146" s="488"/>
      <c r="D146" s="488"/>
      <c r="E146" s="488"/>
      <c r="F146" s="488"/>
      <c r="G146" s="488"/>
      <c r="H146" s="488"/>
      <c r="I146" s="496"/>
      <c r="J146" s="496"/>
      <c r="K146" s="486"/>
      <c r="L146" s="486"/>
      <c r="M146" s="486"/>
      <c r="N146" s="486"/>
      <c r="O146" s="486"/>
      <c r="P146" s="486"/>
      <c r="Q146" s="486"/>
      <c r="R146" s="486"/>
      <c r="S146" s="486"/>
      <c r="T146" s="486"/>
      <c r="U146" s="486"/>
      <c r="V146" s="486"/>
      <c r="W146" s="486"/>
      <c r="X146" s="486"/>
      <c r="Y146" s="486"/>
      <c r="Z146" s="486"/>
      <c r="AA146" s="486"/>
      <c r="AB146" s="486"/>
      <c r="AC146" s="486"/>
      <c r="AD146" s="486"/>
      <c r="AE146" s="486"/>
      <c r="AF146" s="486"/>
      <c r="AG146" s="486"/>
      <c r="AH146" s="486"/>
      <c r="AI146" s="486"/>
      <c r="AJ146" s="486"/>
      <c r="AK146" s="486"/>
      <c r="AL146" s="486"/>
      <c r="AM146" s="486"/>
      <c r="AN146" s="486"/>
      <c r="AO146" s="486"/>
      <c r="AP146" s="486"/>
      <c r="AQ146" s="486"/>
      <c r="AR146" s="486"/>
      <c r="AS146" s="486"/>
      <c r="AT146" s="486"/>
    </row>
    <row r="147" spans="1:46" s="568" customFormat="1" x14ac:dyDescent="0.25">
      <c r="A147" s="558"/>
      <c r="B147" s="488"/>
      <c r="C147" s="488"/>
      <c r="D147" s="488"/>
      <c r="E147" s="488"/>
      <c r="F147" s="488"/>
      <c r="G147" s="488"/>
      <c r="H147" s="488"/>
      <c r="I147" s="496"/>
      <c r="J147" s="496"/>
      <c r="K147" s="486"/>
      <c r="L147" s="486"/>
      <c r="M147" s="486"/>
      <c r="N147" s="486"/>
      <c r="O147" s="486"/>
      <c r="P147" s="486"/>
      <c r="Q147" s="486"/>
      <c r="R147" s="486"/>
      <c r="S147" s="486"/>
      <c r="T147" s="486"/>
      <c r="U147" s="486"/>
      <c r="V147" s="486"/>
      <c r="W147" s="486"/>
      <c r="X147" s="486"/>
      <c r="Y147" s="486"/>
      <c r="Z147" s="486"/>
      <c r="AA147" s="486"/>
      <c r="AB147" s="486"/>
      <c r="AC147" s="486"/>
      <c r="AD147" s="486"/>
      <c r="AE147" s="486"/>
      <c r="AF147" s="486"/>
      <c r="AG147" s="486"/>
      <c r="AH147" s="486"/>
      <c r="AI147" s="486"/>
      <c r="AJ147" s="486"/>
      <c r="AK147" s="486"/>
      <c r="AL147" s="486"/>
      <c r="AM147" s="486"/>
      <c r="AN147" s="486"/>
      <c r="AO147" s="486"/>
      <c r="AP147" s="486"/>
      <c r="AQ147" s="486"/>
      <c r="AR147" s="486"/>
      <c r="AS147" s="486"/>
      <c r="AT147" s="486"/>
    </row>
    <row r="148" spans="1:46" s="568" customFormat="1" x14ac:dyDescent="0.25">
      <c r="A148" s="558"/>
      <c r="B148" s="488"/>
      <c r="C148" s="488"/>
      <c r="D148" s="488"/>
      <c r="E148" s="488"/>
      <c r="F148" s="488"/>
      <c r="G148" s="488"/>
      <c r="H148" s="488"/>
      <c r="I148" s="496"/>
      <c r="J148" s="496"/>
      <c r="K148" s="486"/>
      <c r="L148" s="486"/>
      <c r="M148" s="486"/>
      <c r="N148" s="486"/>
      <c r="O148" s="486"/>
      <c r="P148" s="486"/>
      <c r="Q148" s="486"/>
      <c r="R148" s="486"/>
      <c r="S148" s="486"/>
      <c r="T148" s="486"/>
      <c r="U148" s="486"/>
      <c r="V148" s="486"/>
      <c r="W148" s="486"/>
      <c r="X148" s="486"/>
      <c r="Y148" s="486"/>
      <c r="Z148" s="486"/>
      <c r="AA148" s="486"/>
      <c r="AB148" s="486"/>
      <c r="AC148" s="486"/>
      <c r="AD148" s="486"/>
      <c r="AE148" s="486"/>
      <c r="AF148" s="486"/>
      <c r="AG148" s="486"/>
      <c r="AH148" s="486"/>
      <c r="AI148" s="486"/>
      <c r="AJ148" s="486"/>
      <c r="AK148" s="486"/>
      <c r="AL148" s="486"/>
      <c r="AM148" s="486"/>
      <c r="AN148" s="486"/>
      <c r="AO148" s="486"/>
      <c r="AP148" s="486"/>
      <c r="AQ148" s="486"/>
      <c r="AR148" s="486"/>
      <c r="AS148" s="486"/>
      <c r="AT148" s="486"/>
    </row>
    <row r="149" spans="1:46" s="568" customFormat="1" x14ac:dyDescent="0.25">
      <c r="A149" s="558"/>
      <c r="B149" s="488"/>
      <c r="C149" s="488"/>
      <c r="D149" s="488"/>
      <c r="E149" s="488"/>
      <c r="F149" s="488"/>
      <c r="G149" s="488"/>
      <c r="H149" s="488"/>
      <c r="I149" s="496"/>
      <c r="J149" s="496"/>
      <c r="K149" s="486"/>
      <c r="L149" s="486"/>
      <c r="M149" s="486"/>
      <c r="N149" s="486"/>
      <c r="O149" s="486"/>
      <c r="P149" s="486"/>
      <c r="Q149" s="486"/>
      <c r="R149" s="486"/>
      <c r="S149" s="486"/>
      <c r="T149" s="486"/>
      <c r="U149" s="486"/>
      <c r="V149" s="486"/>
      <c r="W149" s="486"/>
      <c r="X149" s="486"/>
      <c r="Y149" s="486"/>
      <c r="Z149" s="486"/>
      <c r="AA149" s="486"/>
      <c r="AB149" s="486"/>
      <c r="AC149" s="486"/>
      <c r="AD149" s="486"/>
      <c r="AE149" s="486"/>
      <c r="AF149" s="486"/>
      <c r="AG149" s="486"/>
      <c r="AH149" s="486"/>
      <c r="AI149" s="486"/>
      <c r="AJ149" s="486"/>
      <c r="AK149" s="486"/>
      <c r="AL149" s="486"/>
      <c r="AM149" s="486"/>
      <c r="AN149" s="486"/>
      <c r="AO149" s="486"/>
      <c r="AP149" s="486"/>
      <c r="AQ149" s="486"/>
      <c r="AR149" s="486"/>
      <c r="AS149" s="486"/>
      <c r="AT149" s="486"/>
    </row>
    <row r="150" spans="1:46" s="568" customFormat="1" x14ac:dyDescent="0.25">
      <c r="A150" s="558"/>
      <c r="B150" s="488"/>
      <c r="C150" s="488"/>
      <c r="D150" s="488"/>
      <c r="E150" s="488"/>
      <c r="F150" s="488"/>
      <c r="G150" s="488"/>
      <c r="H150" s="488"/>
      <c r="I150" s="496"/>
      <c r="J150" s="496"/>
      <c r="K150" s="486"/>
      <c r="L150" s="486"/>
      <c r="M150" s="486"/>
      <c r="N150" s="486"/>
      <c r="O150" s="486"/>
      <c r="P150" s="486"/>
      <c r="Q150" s="486"/>
      <c r="R150" s="486"/>
      <c r="S150" s="486"/>
      <c r="T150" s="486"/>
      <c r="U150" s="486"/>
      <c r="V150" s="486"/>
      <c r="W150" s="486"/>
      <c r="X150" s="486"/>
      <c r="Y150" s="486"/>
      <c r="Z150" s="486"/>
      <c r="AA150" s="486"/>
      <c r="AB150" s="486"/>
      <c r="AC150" s="486"/>
      <c r="AD150" s="486"/>
      <c r="AE150" s="486"/>
      <c r="AF150" s="486"/>
      <c r="AG150" s="486"/>
      <c r="AH150" s="486"/>
      <c r="AI150" s="486"/>
      <c r="AJ150" s="486"/>
      <c r="AK150" s="486"/>
      <c r="AL150" s="486"/>
      <c r="AM150" s="486"/>
      <c r="AN150" s="486"/>
      <c r="AO150" s="486"/>
      <c r="AP150" s="486"/>
      <c r="AQ150" s="486"/>
      <c r="AR150" s="486"/>
      <c r="AS150" s="486"/>
      <c r="AT150" s="486"/>
    </row>
    <row r="151" spans="1:46" s="568" customFormat="1" x14ac:dyDescent="0.25">
      <c r="A151" s="558"/>
      <c r="B151" s="488"/>
      <c r="C151" s="488"/>
      <c r="D151" s="488"/>
      <c r="E151" s="488"/>
      <c r="F151" s="488"/>
      <c r="G151" s="488"/>
      <c r="H151" s="488"/>
      <c r="I151" s="496"/>
      <c r="J151" s="496"/>
      <c r="K151" s="486"/>
      <c r="L151" s="486"/>
      <c r="M151" s="486"/>
      <c r="N151" s="486"/>
      <c r="O151" s="486"/>
      <c r="P151" s="486"/>
      <c r="Q151" s="486"/>
      <c r="R151" s="486"/>
      <c r="S151" s="486"/>
      <c r="T151" s="486"/>
      <c r="U151" s="486"/>
      <c r="V151" s="486"/>
      <c r="W151" s="486"/>
      <c r="X151" s="486"/>
      <c r="Y151" s="486"/>
      <c r="Z151" s="486"/>
      <c r="AA151" s="486"/>
      <c r="AB151" s="486"/>
      <c r="AC151" s="486"/>
      <c r="AD151" s="486"/>
      <c r="AE151" s="486"/>
      <c r="AF151" s="486"/>
      <c r="AG151" s="486"/>
      <c r="AH151" s="486"/>
      <c r="AI151" s="486"/>
      <c r="AJ151" s="486"/>
      <c r="AK151" s="486"/>
      <c r="AL151" s="486"/>
      <c r="AM151" s="486"/>
      <c r="AN151" s="486"/>
      <c r="AO151" s="486"/>
      <c r="AP151" s="486"/>
      <c r="AQ151" s="486"/>
      <c r="AR151" s="486"/>
      <c r="AS151" s="486"/>
      <c r="AT151" s="486"/>
    </row>
    <row r="152" spans="1:46" s="568" customFormat="1" x14ac:dyDescent="0.25">
      <c r="A152" s="558"/>
      <c r="B152" s="488"/>
      <c r="C152" s="488"/>
      <c r="D152" s="488"/>
      <c r="E152" s="488"/>
      <c r="F152" s="488"/>
      <c r="G152" s="488"/>
      <c r="H152" s="488"/>
      <c r="I152" s="496"/>
      <c r="J152" s="496"/>
      <c r="K152" s="486"/>
      <c r="L152" s="486"/>
      <c r="M152" s="486"/>
      <c r="N152" s="486"/>
      <c r="O152" s="486"/>
      <c r="P152" s="486"/>
      <c r="Q152" s="486"/>
      <c r="R152" s="486"/>
      <c r="S152" s="486"/>
      <c r="T152" s="486"/>
      <c r="U152" s="486"/>
      <c r="V152" s="486"/>
      <c r="W152" s="486"/>
      <c r="X152" s="486"/>
      <c r="Y152" s="486"/>
      <c r="Z152" s="486"/>
      <c r="AA152" s="486"/>
      <c r="AB152" s="486"/>
      <c r="AC152" s="486"/>
      <c r="AD152" s="486"/>
      <c r="AE152" s="486"/>
      <c r="AF152" s="486"/>
      <c r="AG152" s="486"/>
      <c r="AH152" s="486"/>
      <c r="AI152" s="486"/>
      <c r="AJ152" s="486"/>
      <c r="AK152" s="486"/>
      <c r="AL152" s="486"/>
      <c r="AM152" s="486"/>
      <c r="AN152" s="486"/>
      <c r="AO152" s="486"/>
      <c r="AP152" s="486"/>
      <c r="AQ152" s="486"/>
      <c r="AR152" s="486"/>
      <c r="AS152" s="486"/>
      <c r="AT152" s="486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80" zoomScaleNormal="80" workbookViewId="0">
      <selection activeCell="A21" sqref="A21"/>
    </sheetView>
  </sheetViews>
  <sheetFormatPr defaultColWidth="10.28515625" defaultRowHeight="15" x14ac:dyDescent="0.2"/>
  <cols>
    <col min="1" max="1" width="6.7109375" style="679" customWidth="1"/>
    <col min="2" max="2" width="7.140625" style="679" customWidth="1"/>
    <col min="3" max="3" width="47.42578125" style="679" customWidth="1"/>
    <col min="4" max="4" width="10.140625" style="284" customWidth="1"/>
    <col min="5" max="5" width="8.140625" style="284" customWidth="1"/>
    <col min="6" max="6" width="8.85546875" style="284" customWidth="1"/>
    <col min="7" max="7" width="7.85546875" style="284" customWidth="1"/>
    <col min="8" max="8" width="8.7109375" style="284" customWidth="1"/>
    <col min="9" max="9" width="8.28515625" style="284" customWidth="1"/>
    <col min="10" max="16384" width="10.28515625" style="205"/>
  </cols>
  <sheetData>
    <row r="1" spans="1:9" ht="18" customHeight="1" thickBot="1" x14ac:dyDescent="0.3">
      <c r="A1" s="625"/>
      <c r="B1" s="280"/>
      <c r="C1" s="626"/>
      <c r="D1" s="627"/>
      <c r="E1" s="627"/>
      <c r="F1" s="627"/>
      <c r="G1" s="627"/>
      <c r="H1" s="627"/>
      <c r="I1" s="627"/>
    </row>
    <row r="2" spans="1:9" ht="68.25" customHeight="1" thickTop="1" x14ac:dyDescent="0.25">
      <c r="A2" s="1512" t="s">
        <v>634</v>
      </c>
      <c r="B2" s="1514" t="s">
        <v>42</v>
      </c>
      <c r="C2" s="1516" t="s">
        <v>635</v>
      </c>
      <c r="D2" s="1501" t="s">
        <v>295</v>
      </c>
      <c r="E2" s="1511"/>
      <c r="F2" s="1501" t="s">
        <v>289</v>
      </c>
      <c r="G2" s="1511"/>
      <c r="H2" s="1501" t="s">
        <v>947</v>
      </c>
      <c r="I2" s="1502"/>
    </row>
    <row r="3" spans="1:9" ht="15.75" x14ac:dyDescent="0.25">
      <c r="A3" s="1513"/>
      <c r="B3" s="1515"/>
      <c r="C3" s="1517"/>
      <c r="D3" s="628" t="s">
        <v>636</v>
      </c>
      <c r="E3" s="628" t="s">
        <v>637</v>
      </c>
      <c r="F3" s="628" t="s">
        <v>636</v>
      </c>
      <c r="G3" s="628" t="s">
        <v>637</v>
      </c>
      <c r="H3" s="1109" t="s">
        <v>636</v>
      </c>
      <c r="I3" s="1110" t="s">
        <v>637</v>
      </c>
    </row>
    <row r="4" spans="1:9" s="275" customFormat="1" ht="21.75" customHeight="1" thickBot="1" x14ac:dyDescent="0.3">
      <c r="A4" s="629">
        <v>1</v>
      </c>
      <c r="B4" s="630">
        <v>2</v>
      </c>
      <c r="C4" s="631">
        <v>3</v>
      </c>
      <c r="D4" s="632">
        <v>4</v>
      </c>
      <c r="E4" s="633">
        <v>5</v>
      </c>
      <c r="F4" s="633">
        <v>6</v>
      </c>
      <c r="G4" s="633">
        <v>7</v>
      </c>
      <c r="H4" s="633">
        <v>8</v>
      </c>
      <c r="I4" s="1111">
        <v>9</v>
      </c>
    </row>
    <row r="5" spans="1:9" ht="34.5" customHeight="1" thickTop="1" thickBot="1" x14ac:dyDescent="0.3">
      <c r="A5" s="634" t="s">
        <v>638</v>
      </c>
      <c r="B5" s="1503" t="s">
        <v>639</v>
      </c>
      <c r="C5" s="1504"/>
      <c r="D5" s="635">
        <v>135</v>
      </c>
      <c r="E5" s="635">
        <v>8</v>
      </c>
      <c r="F5" s="680">
        <v>127</v>
      </c>
      <c r="G5" s="680">
        <v>8</v>
      </c>
      <c r="H5" s="680">
        <v>129</v>
      </c>
      <c r="I5" s="1112">
        <v>7</v>
      </c>
    </row>
    <row r="6" spans="1:9" ht="34.5" customHeight="1" thickBot="1" x14ac:dyDescent="0.3">
      <c r="A6" s="636" t="s">
        <v>640</v>
      </c>
      <c r="B6" s="1505" t="s">
        <v>641</v>
      </c>
      <c r="C6" s="1506"/>
      <c r="D6" s="637">
        <v>271</v>
      </c>
      <c r="E6" s="638">
        <v>16</v>
      </c>
      <c r="F6" s="638">
        <v>271</v>
      </c>
      <c r="G6" s="638">
        <v>16</v>
      </c>
      <c r="H6" s="638">
        <v>271</v>
      </c>
      <c r="I6" s="1113">
        <v>16</v>
      </c>
    </row>
    <row r="7" spans="1:9" ht="34.5" customHeight="1" x14ac:dyDescent="0.25">
      <c r="A7" s="639"/>
      <c r="B7" s="640">
        <v>1</v>
      </c>
      <c r="C7" s="641" t="s">
        <v>58</v>
      </c>
      <c r="D7" s="642">
        <v>24</v>
      </c>
      <c r="E7" s="642">
        <v>0</v>
      </c>
      <c r="F7" s="681">
        <v>24</v>
      </c>
      <c r="G7" s="681">
        <v>0</v>
      </c>
      <c r="H7" s="681">
        <v>24</v>
      </c>
      <c r="I7" s="1114">
        <v>0</v>
      </c>
    </row>
    <row r="8" spans="1:9" ht="34.5" customHeight="1" x14ac:dyDescent="0.25">
      <c r="A8" s="639"/>
      <c r="B8" s="643">
        <v>2</v>
      </c>
      <c r="C8" s="644" t="s">
        <v>60</v>
      </c>
      <c r="D8" s="645">
        <v>40</v>
      </c>
      <c r="E8" s="645">
        <v>3</v>
      </c>
      <c r="F8" s="662">
        <v>40</v>
      </c>
      <c r="G8" s="662">
        <v>3</v>
      </c>
      <c r="H8" s="662">
        <v>40</v>
      </c>
      <c r="I8" s="1115">
        <v>3</v>
      </c>
    </row>
    <row r="9" spans="1:9" ht="34.5" customHeight="1" x14ac:dyDescent="0.25">
      <c r="A9" s="646"/>
      <c r="B9" s="647">
        <v>3</v>
      </c>
      <c r="C9" s="644" t="s">
        <v>61</v>
      </c>
      <c r="D9" s="645">
        <v>172</v>
      </c>
      <c r="E9" s="645">
        <v>10</v>
      </c>
      <c r="F9" s="662">
        <v>172</v>
      </c>
      <c r="G9" s="662">
        <v>10</v>
      </c>
      <c r="H9" s="662">
        <v>172</v>
      </c>
      <c r="I9" s="1115">
        <v>10</v>
      </c>
    </row>
    <row r="10" spans="1:9" ht="34.5" customHeight="1" x14ac:dyDescent="0.25">
      <c r="A10" s="646"/>
      <c r="B10" s="647">
        <v>4</v>
      </c>
      <c r="C10" s="648" t="s">
        <v>642</v>
      </c>
      <c r="D10" s="649">
        <v>35</v>
      </c>
      <c r="E10" s="649">
        <v>3</v>
      </c>
      <c r="F10" s="682">
        <v>21</v>
      </c>
      <c r="G10" s="682">
        <v>2</v>
      </c>
      <c r="H10" s="682">
        <v>21</v>
      </c>
      <c r="I10" s="1116">
        <v>2</v>
      </c>
    </row>
    <row r="11" spans="1:9" ht="34.5" customHeight="1" thickBot="1" x14ac:dyDescent="0.3">
      <c r="A11" s="650"/>
      <c r="B11" s="651">
        <v>5</v>
      </c>
      <c r="C11" s="652" t="s">
        <v>64</v>
      </c>
      <c r="D11" s="649">
        <v>0</v>
      </c>
      <c r="E11" s="649">
        <v>0</v>
      </c>
      <c r="F11" s="682">
        <v>14</v>
      </c>
      <c r="G11" s="682">
        <v>1</v>
      </c>
      <c r="H11" s="682">
        <v>14</v>
      </c>
      <c r="I11" s="1116">
        <v>1</v>
      </c>
    </row>
    <row r="12" spans="1:9" ht="34.5" customHeight="1" thickBot="1" x14ac:dyDescent="0.3">
      <c r="A12" s="653" t="s">
        <v>643</v>
      </c>
      <c r="B12" s="1507" t="s">
        <v>644</v>
      </c>
      <c r="C12" s="1508"/>
      <c r="D12" s="654">
        <v>32</v>
      </c>
      <c r="E12" s="655">
        <v>4</v>
      </c>
      <c r="F12" s="655">
        <v>32</v>
      </c>
      <c r="G12" s="655">
        <v>4</v>
      </c>
      <c r="H12" s="655">
        <v>28</v>
      </c>
      <c r="I12" s="1117">
        <v>2</v>
      </c>
    </row>
    <row r="13" spans="1:9" ht="34.5" customHeight="1" x14ac:dyDescent="0.25">
      <c r="A13" s="656"/>
      <c r="B13" s="640">
        <v>1</v>
      </c>
      <c r="C13" s="657" t="s">
        <v>645</v>
      </c>
      <c r="D13" s="658">
        <v>3</v>
      </c>
      <c r="E13" s="658">
        <v>0</v>
      </c>
      <c r="F13" s="667">
        <v>3</v>
      </c>
      <c r="G13" s="667">
        <v>0</v>
      </c>
      <c r="H13" s="667">
        <v>3</v>
      </c>
      <c r="I13" s="1118">
        <v>0</v>
      </c>
    </row>
    <row r="14" spans="1:9" ht="34.5" customHeight="1" x14ac:dyDescent="0.25">
      <c r="A14" s="659"/>
      <c r="B14" s="643">
        <v>2</v>
      </c>
      <c r="C14" s="660" t="s">
        <v>133</v>
      </c>
      <c r="D14" s="645">
        <v>19</v>
      </c>
      <c r="E14" s="645">
        <v>1</v>
      </c>
      <c r="F14" s="662">
        <v>19</v>
      </c>
      <c r="G14" s="662">
        <v>1</v>
      </c>
      <c r="H14" s="662">
        <v>19</v>
      </c>
      <c r="I14" s="1115">
        <v>1</v>
      </c>
    </row>
    <row r="15" spans="1:9" ht="34.5" customHeight="1" x14ac:dyDescent="0.25">
      <c r="A15" s="661"/>
      <c r="B15" s="643">
        <v>3</v>
      </c>
      <c r="C15" s="660" t="s">
        <v>646</v>
      </c>
      <c r="D15" s="645">
        <v>6</v>
      </c>
      <c r="E15" s="662">
        <v>0</v>
      </c>
      <c r="F15" s="662">
        <v>6</v>
      </c>
      <c r="G15" s="662">
        <v>0</v>
      </c>
      <c r="H15" s="662">
        <v>6</v>
      </c>
      <c r="I15" s="1119">
        <v>0</v>
      </c>
    </row>
    <row r="16" spans="1:9" ht="34.5" customHeight="1" x14ac:dyDescent="0.25">
      <c r="A16" s="661"/>
      <c r="B16" s="643">
        <v>4</v>
      </c>
      <c r="C16" s="663" t="s">
        <v>647</v>
      </c>
      <c r="D16" s="645">
        <v>4</v>
      </c>
      <c r="E16" s="662">
        <v>1</v>
      </c>
      <c r="F16" s="662">
        <v>4</v>
      </c>
      <c r="G16" s="662">
        <v>1</v>
      </c>
      <c r="H16" s="662">
        <v>0</v>
      </c>
      <c r="I16" s="1119">
        <v>0</v>
      </c>
    </row>
    <row r="17" spans="1:9" ht="34.5" customHeight="1" thickBot="1" x14ac:dyDescent="0.3">
      <c r="A17" s="664"/>
      <c r="B17" s="665">
        <v>5</v>
      </c>
      <c r="C17" s="666" t="s">
        <v>648</v>
      </c>
      <c r="D17" s="658">
        <v>0</v>
      </c>
      <c r="E17" s="667">
        <v>2</v>
      </c>
      <c r="F17" s="667">
        <v>0</v>
      </c>
      <c r="G17" s="667">
        <v>2</v>
      </c>
      <c r="H17" s="667">
        <v>0</v>
      </c>
      <c r="I17" s="1120">
        <v>1</v>
      </c>
    </row>
    <row r="18" spans="1:9" ht="39.950000000000003" customHeight="1" thickBot="1" x14ac:dyDescent="0.3">
      <c r="A18" s="668" t="s">
        <v>649</v>
      </c>
      <c r="B18" s="669"/>
      <c r="C18" s="670"/>
      <c r="D18" s="671">
        <v>438</v>
      </c>
      <c r="E18" s="672">
        <v>28</v>
      </c>
      <c r="F18" s="672">
        <v>430</v>
      </c>
      <c r="G18" s="672">
        <v>28</v>
      </c>
      <c r="H18" s="672">
        <v>428</v>
      </c>
      <c r="I18" s="1121">
        <v>25</v>
      </c>
    </row>
    <row r="19" spans="1:9" ht="9" customHeight="1" thickTop="1" x14ac:dyDescent="0.2">
      <c r="A19" s="673"/>
      <c r="B19" s="674"/>
      <c r="C19" s="674"/>
      <c r="D19" s="675"/>
      <c r="E19" s="676"/>
      <c r="F19" s="676"/>
      <c r="G19" s="676"/>
      <c r="H19" s="1122"/>
      <c r="I19" s="1123"/>
    </row>
    <row r="20" spans="1:9" s="275" customFormat="1" ht="34.5" customHeight="1" thickBot="1" x14ac:dyDescent="0.3">
      <c r="A20" s="1509" t="s">
        <v>955</v>
      </c>
      <c r="B20" s="1510"/>
      <c r="C20" s="1510"/>
      <c r="D20" s="677">
        <v>149</v>
      </c>
      <c r="E20" s="677">
        <v>0</v>
      </c>
      <c r="F20" s="683">
        <v>117</v>
      </c>
      <c r="G20" s="683">
        <v>0</v>
      </c>
      <c r="H20" s="1124">
        <v>72</v>
      </c>
      <c r="I20" s="1125">
        <v>0</v>
      </c>
    </row>
    <row r="21" spans="1:9" ht="21" thickTop="1" x14ac:dyDescent="0.2">
      <c r="A21" s="678"/>
    </row>
    <row r="22" spans="1:9" ht="20.25" x14ac:dyDescent="0.2">
      <c r="A22" s="678"/>
    </row>
    <row r="23" spans="1:9" ht="20.25" x14ac:dyDescent="0.2">
      <c r="A23" s="678"/>
    </row>
    <row r="24" spans="1:9" ht="20.25" x14ac:dyDescent="0.2">
      <c r="A24" s="678"/>
    </row>
    <row r="25" spans="1:9" ht="20.25" x14ac:dyDescent="0.2">
      <c r="A25" s="678"/>
    </row>
    <row r="26" spans="1:9" ht="20.25" x14ac:dyDescent="0.2">
      <c r="A26" s="678"/>
    </row>
    <row r="27" spans="1:9" ht="20.25" x14ac:dyDescent="0.2">
      <c r="A27" s="678"/>
    </row>
    <row r="28" spans="1:9" ht="20.25" x14ac:dyDescent="0.2">
      <c r="A28" s="678"/>
    </row>
  </sheetData>
  <mergeCells count="10">
    <mergeCell ref="H2:I2"/>
    <mergeCell ref="B5:C5"/>
    <mergeCell ref="B6:C6"/>
    <mergeCell ref="B12:C12"/>
    <mergeCell ref="A20:C20"/>
    <mergeCell ref="F2:G2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H14" sqref="H14"/>
    </sheetView>
  </sheetViews>
  <sheetFormatPr defaultColWidth="10.28515625" defaultRowHeight="15.75" x14ac:dyDescent="0.25"/>
  <cols>
    <col min="1" max="1" width="5.42578125" style="697" customWidth="1"/>
    <col min="2" max="2" width="47.85546875" style="697" customWidth="1"/>
    <col min="3" max="3" width="16.140625" style="857" customWidth="1"/>
    <col min="4" max="4" width="11.5703125" style="697" customWidth="1"/>
    <col min="5" max="5" width="19.5703125" style="697" customWidth="1"/>
    <col min="6" max="6" width="19.140625" style="697" bestFit="1" customWidth="1"/>
    <col min="7" max="7" width="17.28515625" style="697" bestFit="1" customWidth="1"/>
    <col min="8" max="8" width="19.140625" style="697" bestFit="1" customWidth="1"/>
    <col min="9" max="9" width="17.85546875" style="697" customWidth="1"/>
    <col min="10" max="10" width="19.42578125" style="697" customWidth="1"/>
    <col min="11" max="13" width="17.85546875" style="697" customWidth="1"/>
    <col min="14" max="254" width="10.28515625" style="697"/>
    <col min="255" max="255" width="5.42578125" style="697" customWidth="1"/>
    <col min="256" max="256" width="47.85546875" style="697" customWidth="1"/>
    <col min="257" max="257" width="13.85546875" style="697" customWidth="1"/>
    <col min="258" max="258" width="10.140625" style="697" customWidth="1"/>
    <col min="259" max="260" width="0" style="697" hidden="1" customWidth="1"/>
    <col min="261" max="261" width="19.5703125" style="697" customWidth="1"/>
    <col min="262" max="262" width="13" style="697" customWidth="1"/>
    <col min="263" max="263" width="15" style="697" customWidth="1"/>
    <col min="264" max="269" width="17.85546875" style="697" customWidth="1"/>
    <col min="270" max="510" width="10.28515625" style="697"/>
    <col min="511" max="511" width="5.42578125" style="697" customWidth="1"/>
    <col min="512" max="512" width="47.85546875" style="697" customWidth="1"/>
    <col min="513" max="513" width="13.85546875" style="697" customWidth="1"/>
    <col min="514" max="514" width="10.140625" style="697" customWidth="1"/>
    <col min="515" max="516" width="0" style="697" hidden="1" customWidth="1"/>
    <col min="517" max="517" width="19.5703125" style="697" customWidth="1"/>
    <col min="518" max="518" width="13" style="697" customWidth="1"/>
    <col min="519" max="519" width="15" style="697" customWidth="1"/>
    <col min="520" max="525" width="17.85546875" style="697" customWidth="1"/>
    <col min="526" max="766" width="10.28515625" style="697"/>
    <col min="767" max="767" width="5.42578125" style="697" customWidth="1"/>
    <col min="768" max="768" width="47.85546875" style="697" customWidth="1"/>
    <col min="769" max="769" width="13.85546875" style="697" customWidth="1"/>
    <col min="770" max="770" width="10.140625" style="697" customWidth="1"/>
    <col min="771" max="772" width="0" style="697" hidden="1" customWidth="1"/>
    <col min="773" max="773" width="19.5703125" style="697" customWidth="1"/>
    <col min="774" max="774" width="13" style="697" customWidth="1"/>
    <col min="775" max="775" width="15" style="697" customWidth="1"/>
    <col min="776" max="781" width="17.85546875" style="697" customWidth="1"/>
    <col min="782" max="1022" width="10.28515625" style="697"/>
    <col min="1023" max="1023" width="5.42578125" style="697" customWidth="1"/>
    <col min="1024" max="1024" width="47.85546875" style="697" customWidth="1"/>
    <col min="1025" max="1025" width="13.85546875" style="697" customWidth="1"/>
    <col min="1026" max="1026" width="10.140625" style="697" customWidth="1"/>
    <col min="1027" max="1028" width="0" style="697" hidden="1" customWidth="1"/>
    <col min="1029" max="1029" width="19.5703125" style="697" customWidth="1"/>
    <col min="1030" max="1030" width="13" style="697" customWidth="1"/>
    <col min="1031" max="1031" width="15" style="697" customWidth="1"/>
    <col min="1032" max="1037" width="17.85546875" style="697" customWidth="1"/>
    <col min="1038" max="1278" width="10.28515625" style="697"/>
    <col min="1279" max="1279" width="5.42578125" style="697" customWidth="1"/>
    <col min="1280" max="1280" width="47.85546875" style="697" customWidth="1"/>
    <col min="1281" max="1281" width="13.85546875" style="697" customWidth="1"/>
    <col min="1282" max="1282" width="10.140625" style="697" customWidth="1"/>
    <col min="1283" max="1284" width="0" style="697" hidden="1" customWidth="1"/>
    <col min="1285" max="1285" width="19.5703125" style="697" customWidth="1"/>
    <col min="1286" max="1286" width="13" style="697" customWidth="1"/>
    <col min="1287" max="1287" width="15" style="697" customWidth="1"/>
    <col min="1288" max="1293" width="17.85546875" style="697" customWidth="1"/>
    <col min="1294" max="1534" width="10.28515625" style="697"/>
    <col min="1535" max="1535" width="5.42578125" style="697" customWidth="1"/>
    <col min="1536" max="1536" width="47.85546875" style="697" customWidth="1"/>
    <col min="1537" max="1537" width="13.85546875" style="697" customWidth="1"/>
    <col min="1538" max="1538" width="10.140625" style="697" customWidth="1"/>
    <col min="1539" max="1540" width="0" style="697" hidden="1" customWidth="1"/>
    <col min="1541" max="1541" width="19.5703125" style="697" customWidth="1"/>
    <col min="1542" max="1542" width="13" style="697" customWidth="1"/>
    <col min="1543" max="1543" width="15" style="697" customWidth="1"/>
    <col min="1544" max="1549" width="17.85546875" style="697" customWidth="1"/>
    <col min="1550" max="1790" width="10.28515625" style="697"/>
    <col min="1791" max="1791" width="5.42578125" style="697" customWidth="1"/>
    <col min="1792" max="1792" width="47.85546875" style="697" customWidth="1"/>
    <col min="1793" max="1793" width="13.85546875" style="697" customWidth="1"/>
    <col min="1794" max="1794" width="10.140625" style="697" customWidth="1"/>
    <col min="1795" max="1796" width="0" style="697" hidden="1" customWidth="1"/>
    <col min="1797" max="1797" width="19.5703125" style="697" customWidth="1"/>
    <col min="1798" max="1798" width="13" style="697" customWidth="1"/>
    <col min="1799" max="1799" width="15" style="697" customWidth="1"/>
    <col min="1800" max="1805" width="17.85546875" style="697" customWidth="1"/>
    <col min="1806" max="2046" width="10.28515625" style="697"/>
    <col min="2047" max="2047" width="5.42578125" style="697" customWidth="1"/>
    <col min="2048" max="2048" width="47.85546875" style="697" customWidth="1"/>
    <col min="2049" max="2049" width="13.85546875" style="697" customWidth="1"/>
    <col min="2050" max="2050" width="10.140625" style="697" customWidth="1"/>
    <col min="2051" max="2052" width="0" style="697" hidden="1" customWidth="1"/>
    <col min="2053" max="2053" width="19.5703125" style="697" customWidth="1"/>
    <col min="2054" max="2054" width="13" style="697" customWidth="1"/>
    <col min="2055" max="2055" width="15" style="697" customWidth="1"/>
    <col min="2056" max="2061" width="17.85546875" style="697" customWidth="1"/>
    <col min="2062" max="2302" width="10.28515625" style="697"/>
    <col min="2303" max="2303" width="5.42578125" style="697" customWidth="1"/>
    <col min="2304" max="2304" width="47.85546875" style="697" customWidth="1"/>
    <col min="2305" max="2305" width="13.85546875" style="697" customWidth="1"/>
    <col min="2306" max="2306" width="10.140625" style="697" customWidth="1"/>
    <col min="2307" max="2308" width="0" style="697" hidden="1" customWidth="1"/>
    <col min="2309" max="2309" width="19.5703125" style="697" customWidth="1"/>
    <col min="2310" max="2310" width="13" style="697" customWidth="1"/>
    <col min="2311" max="2311" width="15" style="697" customWidth="1"/>
    <col min="2312" max="2317" width="17.85546875" style="697" customWidth="1"/>
    <col min="2318" max="2558" width="10.28515625" style="697"/>
    <col min="2559" max="2559" width="5.42578125" style="697" customWidth="1"/>
    <col min="2560" max="2560" width="47.85546875" style="697" customWidth="1"/>
    <col min="2561" max="2561" width="13.85546875" style="697" customWidth="1"/>
    <col min="2562" max="2562" width="10.140625" style="697" customWidth="1"/>
    <col min="2563" max="2564" width="0" style="697" hidden="1" customWidth="1"/>
    <col min="2565" max="2565" width="19.5703125" style="697" customWidth="1"/>
    <col min="2566" max="2566" width="13" style="697" customWidth="1"/>
    <col min="2567" max="2567" width="15" style="697" customWidth="1"/>
    <col min="2568" max="2573" width="17.85546875" style="697" customWidth="1"/>
    <col min="2574" max="2814" width="10.28515625" style="697"/>
    <col min="2815" max="2815" width="5.42578125" style="697" customWidth="1"/>
    <col min="2816" max="2816" width="47.85546875" style="697" customWidth="1"/>
    <col min="2817" max="2817" width="13.85546875" style="697" customWidth="1"/>
    <col min="2818" max="2818" width="10.140625" style="697" customWidth="1"/>
    <col min="2819" max="2820" width="0" style="697" hidden="1" customWidth="1"/>
    <col min="2821" max="2821" width="19.5703125" style="697" customWidth="1"/>
    <col min="2822" max="2822" width="13" style="697" customWidth="1"/>
    <col min="2823" max="2823" width="15" style="697" customWidth="1"/>
    <col min="2824" max="2829" width="17.85546875" style="697" customWidth="1"/>
    <col min="2830" max="3070" width="10.28515625" style="697"/>
    <col min="3071" max="3071" width="5.42578125" style="697" customWidth="1"/>
    <col min="3072" max="3072" width="47.85546875" style="697" customWidth="1"/>
    <col min="3073" max="3073" width="13.85546875" style="697" customWidth="1"/>
    <col min="3074" max="3074" width="10.140625" style="697" customWidth="1"/>
    <col min="3075" max="3076" width="0" style="697" hidden="1" customWidth="1"/>
    <col min="3077" max="3077" width="19.5703125" style="697" customWidth="1"/>
    <col min="3078" max="3078" width="13" style="697" customWidth="1"/>
    <col min="3079" max="3079" width="15" style="697" customWidth="1"/>
    <col min="3080" max="3085" width="17.85546875" style="697" customWidth="1"/>
    <col min="3086" max="3326" width="10.28515625" style="697"/>
    <col min="3327" max="3327" width="5.42578125" style="697" customWidth="1"/>
    <col min="3328" max="3328" width="47.85546875" style="697" customWidth="1"/>
    <col min="3329" max="3329" width="13.85546875" style="697" customWidth="1"/>
    <col min="3330" max="3330" width="10.140625" style="697" customWidth="1"/>
    <col min="3331" max="3332" width="0" style="697" hidden="1" customWidth="1"/>
    <col min="3333" max="3333" width="19.5703125" style="697" customWidth="1"/>
    <col min="3334" max="3334" width="13" style="697" customWidth="1"/>
    <col min="3335" max="3335" width="15" style="697" customWidth="1"/>
    <col min="3336" max="3341" width="17.85546875" style="697" customWidth="1"/>
    <col min="3342" max="3582" width="10.28515625" style="697"/>
    <col min="3583" max="3583" width="5.42578125" style="697" customWidth="1"/>
    <col min="3584" max="3584" width="47.85546875" style="697" customWidth="1"/>
    <col min="3585" max="3585" width="13.85546875" style="697" customWidth="1"/>
    <col min="3586" max="3586" width="10.140625" style="697" customWidth="1"/>
    <col min="3587" max="3588" width="0" style="697" hidden="1" customWidth="1"/>
    <col min="3589" max="3589" width="19.5703125" style="697" customWidth="1"/>
    <col min="3590" max="3590" width="13" style="697" customWidth="1"/>
    <col min="3591" max="3591" width="15" style="697" customWidth="1"/>
    <col min="3592" max="3597" width="17.85546875" style="697" customWidth="1"/>
    <col min="3598" max="3838" width="10.28515625" style="697"/>
    <col min="3839" max="3839" width="5.42578125" style="697" customWidth="1"/>
    <col min="3840" max="3840" width="47.85546875" style="697" customWidth="1"/>
    <col min="3841" max="3841" width="13.85546875" style="697" customWidth="1"/>
    <col min="3842" max="3842" width="10.140625" style="697" customWidth="1"/>
    <col min="3843" max="3844" width="0" style="697" hidden="1" customWidth="1"/>
    <col min="3845" max="3845" width="19.5703125" style="697" customWidth="1"/>
    <col min="3846" max="3846" width="13" style="697" customWidth="1"/>
    <col min="3847" max="3847" width="15" style="697" customWidth="1"/>
    <col min="3848" max="3853" width="17.85546875" style="697" customWidth="1"/>
    <col min="3854" max="4094" width="10.28515625" style="697"/>
    <col min="4095" max="4095" width="5.42578125" style="697" customWidth="1"/>
    <col min="4096" max="4096" width="47.85546875" style="697" customWidth="1"/>
    <col min="4097" max="4097" width="13.85546875" style="697" customWidth="1"/>
    <col min="4098" max="4098" width="10.140625" style="697" customWidth="1"/>
    <col min="4099" max="4100" width="0" style="697" hidden="1" customWidth="1"/>
    <col min="4101" max="4101" width="19.5703125" style="697" customWidth="1"/>
    <col min="4102" max="4102" width="13" style="697" customWidth="1"/>
    <col min="4103" max="4103" width="15" style="697" customWidth="1"/>
    <col min="4104" max="4109" width="17.85546875" style="697" customWidth="1"/>
    <col min="4110" max="4350" width="10.28515625" style="697"/>
    <col min="4351" max="4351" width="5.42578125" style="697" customWidth="1"/>
    <col min="4352" max="4352" width="47.85546875" style="697" customWidth="1"/>
    <col min="4353" max="4353" width="13.85546875" style="697" customWidth="1"/>
    <col min="4354" max="4354" width="10.140625" style="697" customWidth="1"/>
    <col min="4355" max="4356" width="0" style="697" hidden="1" customWidth="1"/>
    <col min="4357" max="4357" width="19.5703125" style="697" customWidth="1"/>
    <col min="4358" max="4358" width="13" style="697" customWidth="1"/>
    <col min="4359" max="4359" width="15" style="697" customWidth="1"/>
    <col min="4360" max="4365" width="17.85546875" style="697" customWidth="1"/>
    <col min="4366" max="4606" width="10.28515625" style="697"/>
    <col min="4607" max="4607" width="5.42578125" style="697" customWidth="1"/>
    <col min="4608" max="4608" width="47.85546875" style="697" customWidth="1"/>
    <col min="4609" max="4609" width="13.85546875" style="697" customWidth="1"/>
    <col min="4610" max="4610" width="10.140625" style="697" customWidth="1"/>
    <col min="4611" max="4612" width="0" style="697" hidden="1" customWidth="1"/>
    <col min="4613" max="4613" width="19.5703125" style="697" customWidth="1"/>
    <col min="4614" max="4614" width="13" style="697" customWidth="1"/>
    <col min="4615" max="4615" width="15" style="697" customWidth="1"/>
    <col min="4616" max="4621" width="17.85546875" style="697" customWidth="1"/>
    <col min="4622" max="4862" width="10.28515625" style="697"/>
    <col min="4863" max="4863" width="5.42578125" style="697" customWidth="1"/>
    <col min="4864" max="4864" width="47.85546875" style="697" customWidth="1"/>
    <col min="4865" max="4865" width="13.85546875" style="697" customWidth="1"/>
    <col min="4866" max="4866" width="10.140625" style="697" customWidth="1"/>
    <col min="4867" max="4868" width="0" style="697" hidden="1" customWidth="1"/>
    <col min="4869" max="4869" width="19.5703125" style="697" customWidth="1"/>
    <col min="4870" max="4870" width="13" style="697" customWidth="1"/>
    <col min="4871" max="4871" width="15" style="697" customWidth="1"/>
    <col min="4872" max="4877" width="17.85546875" style="697" customWidth="1"/>
    <col min="4878" max="5118" width="10.28515625" style="697"/>
    <col min="5119" max="5119" width="5.42578125" style="697" customWidth="1"/>
    <col min="5120" max="5120" width="47.85546875" style="697" customWidth="1"/>
    <col min="5121" max="5121" width="13.85546875" style="697" customWidth="1"/>
    <col min="5122" max="5122" width="10.140625" style="697" customWidth="1"/>
    <col min="5123" max="5124" width="0" style="697" hidden="1" customWidth="1"/>
    <col min="5125" max="5125" width="19.5703125" style="697" customWidth="1"/>
    <col min="5126" max="5126" width="13" style="697" customWidth="1"/>
    <col min="5127" max="5127" width="15" style="697" customWidth="1"/>
    <col min="5128" max="5133" width="17.85546875" style="697" customWidth="1"/>
    <col min="5134" max="5374" width="10.28515625" style="697"/>
    <col min="5375" max="5375" width="5.42578125" style="697" customWidth="1"/>
    <col min="5376" max="5376" width="47.85546875" style="697" customWidth="1"/>
    <col min="5377" max="5377" width="13.85546875" style="697" customWidth="1"/>
    <col min="5378" max="5378" width="10.140625" style="697" customWidth="1"/>
    <col min="5379" max="5380" width="0" style="697" hidden="1" customWidth="1"/>
    <col min="5381" max="5381" width="19.5703125" style="697" customWidth="1"/>
    <col min="5382" max="5382" width="13" style="697" customWidth="1"/>
    <col min="5383" max="5383" width="15" style="697" customWidth="1"/>
    <col min="5384" max="5389" width="17.85546875" style="697" customWidth="1"/>
    <col min="5390" max="5630" width="10.28515625" style="697"/>
    <col min="5631" max="5631" width="5.42578125" style="697" customWidth="1"/>
    <col min="5632" max="5632" width="47.85546875" style="697" customWidth="1"/>
    <col min="5633" max="5633" width="13.85546875" style="697" customWidth="1"/>
    <col min="5634" max="5634" width="10.140625" style="697" customWidth="1"/>
    <col min="5635" max="5636" width="0" style="697" hidden="1" customWidth="1"/>
    <col min="5637" max="5637" width="19.5703125" style="697" customWidth="1"/>
    <col min="5638" max="5638" width="13" style="697" customWidth="1"/>
    <col min="5639" max="5639" width="15" style="697" customWidth="1"/>
    <col min="5640" max="5645" width="17.85546875" style="697" customWidth="1"/>
    <col min="5646" max="5886" width="10.28515625" style="697"/>
    <col min="5887" max="5887" width="5.42578125" style="697" customWidth="1"/>
    <col min="5888" max="5888" width="47.85546875" style="697" customWidth="1"/>
    <col min="5889" max="5889" width="13.85546875" style="697" customWidth="1"/>
    <col min="5890" max="5890" width="10.140625" style="697" customWidth="1"/>
    <col min="5891" max="5892" width="0" style="697" hidden="1" customWidth="1"/>
    <col min="5893" max="5893" width="19.5703125" style="697" customWidth="1"/>
    <col min="5894" max="5894" width="13" style="697" customWidth="1"/>
    <col min="5895" max="5895" width="15" style="697" customWidth="1"/>
    <col min="5896" max="5901" width="17.85546875" style="697" customWidth="1"/>
    <col min="5902" max="6142" width="10.28515625" style="697"/>
    <col min="6143" max="6143" width="5.42578125" style="697" customWidth="1"/>
    <col min="6144" max="6144" width="47.85546875" style="697" customWidth="1"/>
    <col min="6145" max="6145" width="13.85546875" style="697" customWidth="1"/>
    <col min="6146" max="6146" width="10.140625" style="697" customWidth="1"/>
    <col min="6147" max="6148" width="0" style="697" hidden="1" customWidth="1"/>
    <col min="6149" max="6149" width="19.5703125" style="697" customWidth="1"/>
    <col min="6150" max="6150" width="13" style="697" customWidth="1"/>
    <col min="6151" max="6151" width="15" style="697" customWidth="1"/>
    <col min="6152" max="6157" width="17.85546875" style="697" customWidth="1"/>
    <col min="6158" max="6398" width="10.28515625" style="697"/>
    <col min="6399" max="6399" width="5.42578125" style="697" customWidth="1"/>
    <col min="6400" max="6400" width="47.85546875" style="697" customWidth="1"/>
    <col min="6401" max="6401" width="13.85546875" style="697" customWidth="1"/>
    <col min="6402" max="6402" width="10.140625" style="697" customWidth="1"/>
    <col min="6403" max="6404" width="0" style="697" hidden="1" customWidth="1"/>
    <col min="6405" max="6405" width="19.5703125" style="697" customWidth="1"/>
    <col min="6406" max="6406" width="13" style="697" customWidth="1"/>
    <col min="6407" max="6407" width="15" style="697" customWidth="1"/>
    <col min="6408" max="6413" width="17.85546875" style="697" customWidth="1"/>
    <col min="6414" max="6654" width="10.28515625" style="697"/>
    <col min="6655" max="6655" width="5.42578125" style="697" customWidth="1"/>
    <col min="6656" max="6656" width="47.85546875" style="697" customWidth="1"/>
    <col min="6657" max="6657" width="13.85546875" style="697" customWidth="1"/>
    <col min="6658" max="6658" width="10.140625" style="697" customWidth="1"/>
    <col min="6659" max="6660" width="0" style="697" hidden="1" customWidth="1"/>
    <col min="6661" max="6661" width="19.5703125" style="697" customWidth="1"/>
    <col min="6662" max="6662" width="13" style="697" customWidth="1"/>
    <col min="6663" max="6663" width="15" style="697" customWidth="1"/>
    <col min="6664" max="6669" width="17.85546875" style="697" customWidth="1"/>
    <col min="6670" max="6910" width="10.28515625" style="697"/>
    <col min="6911" max="6911" width="5.42578125" style="697" customWidth="1"/>
    <col min="6912" max="6912" width="47.85546875" style="697" customWidth="1"/>
    <col min="6913" max="6913" width="13.85546875" style="697" customWidth="1"/>
    <col min="6914" max="6914" width="10.140625" style="697" customWidth="1"/>
    <col min="6915" max="6916" width="0" style="697" hidden="1" customWidth="1"/>
    <col min="6917" max="6917" width="19.5703125" style="697" customWidth="1"/>
    <col min="6918" max="6918" width="13" style="697" customWidth="1"/>
    <col min="6919" max="6919" width="15" style="697" customWidth="1"/>
    <col min="6920" max="6925" width="17.85546875" style="697" customWidth="1"/>
    <col min="6926" max="7166" width="10.28515625" style="697"/>
    <col min="7167" max="7167" width="5.42578125" style="697" customWidth="1"/>
    <col min="7168" max="7168" width="47.85546875" style="697" customWidth="1"/>
    <col min="7169" max="7169" width="13.85546875" style="697" customWidth="1"/>
    <col min="7170" max="7170" width="10.140625" style="697" customWidth="1"/>
    <col min="7171" max="7172" width="0" style="697" hidden="1" customWidth="1"/>
    <col min="7173" max="7173" width="19.5703125" style="697" customWidth="1"/>
    <col min="7174" max="7174" width="13" style="697" customWidth="1"/>
    <col min="7175" max="7175" width="15" style="697" customWidth="1"/>
    <col min="7176" max="7181" width="17.85546875" style="697" customWidth="1"/>
    <col min="7182" max="7422" width="10.28515625" style="697"/>
    <col min="7423" max="7423" width="5.42578125" style="697" customWidth="1"/>
    <col min="7424" max="7424" width="47.85546875" style="697" customWidth="1"/>
    <col min="7425" max="7425" width="13.85546875" style="697" customWidth="1"/>
    <col min="7426" max="7426" width="10.140625" style="697" customWidth="1"/>
    <col min="7427" max="7428" width="0" style="697" hidden="1" customWidth="1"/>
    <col min="7429" max="7429" width="19.5703125" style="697" customWidth="1"/>
    <col min="7430" max="7430" width="13" style="697" customWidth="1"/>
    <col min="7431" max="7431" width="15" style="697" customWidth="1"/>
    <col min="7432" max="7437" width="17.85546875" style="697" customWidth="1"/>
    <col min="7438" max="7678" width="10.28515625" style="697"/>
    <col min="7679" max="7679" width="5.42578125" style="697" customWidth="1"/>
    <col min="7680" max="7680" width="47.85546875" style="697" customWidth="1"/>
    <col min="7681" max="7681" width="13.85546875" style="697" customWidth="1"/>
    <col min="7682" max="7682" width="10.140625" style="697" customWidth="1"/>
    <col min="7683" max="7684" width="0" style="697" hidden="1" customWidth="1"/>
    <col min="7685" max="7685" width="19.5703125" style="697" customWidth="1"/>
    <col min="7686" max="7686" width="13" style="697" customWidth="1"/>
    <col min="7687" max="7687" width="15" style="697" customWidth="1"/>
    <col min="7688" max="7693" width="17.85546875" style="697" customWidth="1"/>
    <col min="7694" max="7934" width="10.28515625" style="697"/>
    <col min="7935" max="7935" width="5.42578125" style="697" customWidth="1"/>
    <col min="7936" max="7936" width="47.85546875" style="697" customWidth="1"/>
    <col min="7937" max="7937" width="13.85546875" style="697" customWidth="1"/>
    <col min="7938" max="7938" width="10.140625" style="697" customWidth="1"/>
    <col min="7939" max="7940" width="0" style="697" hidden="1" customWidth="1"/>
    <col min="7941" max="7941" width="19.5703125" style="697" customWidth="1"/>
    <col min="7942" max="7942" width="13" style="697" customWidth="1"/>
    <col min="7943" max="7943" width="15" style="697" customWidth="1"/>
    <col min="7944" max="7949" width="17.85546875" style="697" customWidth="1"/>
    <col min="7950" max="8190" width="10.28515625" style="697"/>
    <col min="8191" max="8191" width="5.42578125" style="697" customWidth="1"/>
    <col min="8192" max="8192" width="47.85546875" style="697" customWidth="1"/>
    <col min="8193" max="8193" width="13.85546875" style="697" customWidth="1"/>
    <col min="8194" max="8194" width="10.140625" style="697" customWidth="1"/>
    <col min="8195" max="8196" width="0" style="697" hidden="1" customWidth="1"/>
    <col min="8197" max="8197" width="19.5703125" style="697" customWidth="1"/>
    <col min="8198" max="8198" width="13" style="697" customWidth="1"/>
    <col min="8199" max="8199" width="15" style="697" customWidth="1"/>
    <col min="8200" max="8205" width="17.85546875" style="697" customWidth="1"/>
    <col min="8206" max="8446" width="10.28515625" style="697"/>
    <col min="8447" max="8447" width="5.42578125" style="697" customWidth="1"/>
    <col min="8448" max="8448" width="47.85546875" style="697" customWidth="1"/>
    <col min="8449" max="8449" width="13.85546875" style="697" customWidth="1"/>
    <col min="8450" max="8450" width="10.140625" style="697" customWidth="1"/>
    <col min="8451" max="8452" width="0" style="697" hidden="1" customWidth="1"/>
    <col min="8453" max="8453" width="19.5703125" style="697" customWidth="1"/>
    <col min="8454" max="8454" width="13" style="697" customWidth="1"/>
    <col min="8455" max="8455" width="15" style="697" customWidth="1"/>
    <col min="8456" max="8461" width="17.85546875" style="697" customWidth="1"/>
    <col min="8462" max="8702" width="10.28515625" style="697"/>
    <col min="8703" max="8703" width="5.42578125" style="697" customWidth="1"/>
    <col min="8704" max="8704" width="47.85546875" style="697" customWidth="1"/>
    <col min="8705" max="8705" width="13.85546875" style="697" customWidth="1"/>
    <col min="8706" max="8706" width="10.140625" style="697" customWidth="1"/>
    <col min="8707" max="8708" width="0" style="697" hidden="1" customWidth="1"/>
    <col min="8709" max="8709" width="19.5703125" style="697" customWidth="1"/>
    <col min="8710" max="8710" width="13" style="697" customWidth="1"/>
    <col min="8711" max="8711" width="15" style="697" customWidth="1"/>
    <col min="8712" max="8717" width="17.85546875" style="697" customWidth="1"/>
    <col min="8718" max="8958" width="10.28515625" style="697"/>
    <col min="8959" max="8959" width="5.42578125" style="697" customWidth="1"/>
    <col min="8960" max="8960" width="47.85546875" style="697" customWidth="1"/>
    <col min="8961" max="8961" width="13.85546875" style="697" customWidth="1"/>
    <col min="8962" max="8962" width="10.140625" style="697" customWidth="1"/>
    <col min="8963" max="8964" width="0" style="697" hidden="1" customWidth="1"/>
    <col min="8965" max="8965" width="19.5703125" style="697" customWidth="1"/>
    <col min="8966" max="8966" width="13" style="697" customWidth="1"/>
    <col min="8967" max="8967" width="15" style="697" customWidth="1"/>
    <col min="8968" max="8973" width="17.85546875" style="697" customWidth="1"/>
    <col min="8974" max="9214" width="10.28515625" style="697"/>
    <col min="9215" max="9215" width="5.42578125" style="697" customWidth="1"/>
    <col min="9216" max="9216" width="47.85546875" style="697" customWidth="1"/>
    <col min="9217" max="9217" width="13.85546875" style="697" customWidth="1"/>
    <col min="9218" max="9218" width="10.140625" style="697" customWidth="1"/>
    <col min="9219" max="9220" width="0" style="697" hidden="1" customWidth="1"/>
    <col min="9221" max="9221" width="19.5703125" style="697" customWidth="1"/>
    <col min="9222" max="9222" width="13" style="697" customWidth="1"/>
    <col min="9223" max="9223" width="15" style="697" customWidth="1"/>
    <col min="9224" max="9229" width="17.85546875" style="697" customWidth="1"/>
    <col min="9230" max="9470" width="10.28515625" style="697"/>
    <col min="9471" max="9471" width="5.42578125" style="697" customWidth="1"/>
    <col min="9472" max="9472" width="47.85546875" style="697" customWidth="1"/>
    <col min="9473" max="9473" width="13.85546875" style="697" customWidth="1"/>
    <col min="9474" max="9474" width="10.140625" style="697" customWidth="1"/>
    <col min="9475" max="9476" width="0" style="697" hidden="1" customWidth="1"/>
    <col min="9477" max="9477" width="19.5703125" style="697" customWidth="1"/>
    <col min="9478" max="9478" width="13" style="697" customWidth="1"/>
    <col min="9479" max="9479" width="15" style="697" customWidth="1"/>
    <col min="9480" max="9485" width="17.85546875" style="697" customWidth="1"/>
    <col min="9486" max="9726" width="10.28515625" style="697"/>
    <col min="9727" max="9727" width="5.42578125" style="697" customWidth="1"/>
    <col min="9728" max="9728" width="47.85546875" style="697" customWidth="1"/>
    <col min="9729" max="9729" width="13.85546875" style="697" customWidth="1"/>
    <col min="9730" max="9730" width="10.140625" style="697" customWidth="1"/>
    <col min="9731" max="9732" width="0" style="697" hidden="1" customWidth="1"/>
    <col min="9733" max="9733" width="19.5703125" style="697" customWidth="1"/>
    <col min="9734" max="9734" width="13" style="697" customWidth="1"/>
    <col min="9735" max="9735" width="15" style="697" customWidth="1"/>
    <col min="9736" max="9741" width="17.85546875" style="697" customWidth="1"/>
    <col min="9742" max="9982" width="10.28515625" style="697"/>
    <col min="9983" max="9983" width="5.42578125" style="697" customWidth="1"/>
    <col min="9984" max="9984" width="47.85546875" style="697" customWidth="1"/>
    <col min="9985" max="9985" width="13.85546875" style="697" customWidth="1"/>
    <col min="9986" max="9986" width="10.140625" style="697" customWidth="1"/>
    <col min="9987" max="9988" width="0" style="697" hidden="1" customWidth="1"/>
    <col min="9989" max="9989" width="19.5703125" style="697" customWidth="1"/>
    <col min="9990" max="9990" width="13" style="697" customWidth="1"/>
    <col min="9991" max="9991" width="15" style="697" customWidth="1"/>
    <col min="9992" max="9997" width="17.85546875" style="697" customWidth="1"/>
    <col min="9998" max="10238" width="10.28515625" style="697"/>
    <col min="10239" max="10239" width="5.42578125" style="697" customWidth="1"/>
    <col min="10240" max="10240" width="47.85546875" style="697" customWidth="1"/>
    <col min="10241" max="10241" width="13.85546875" style="697" customWidth="1"/>
    <col min="10242" max="10242" width="10.140625" style="697" customWidth="1"/>
    <col min="10243" max="10244" width="0" style="697" hidden="1" customWidth="1"/>
    <col min="10245" max="10245" width="19.5703125" style="697" customWidth="1"/>
    <col min="10246" max="10246" width="13" style="697" customWidth="1"/>
    <col min="10247" max="10247" width="15" style="697" customWidth="1"/>
    <col min="10248" max="10253" width="17.85546875" style="697" customWidth="1"/>
    <col min="10254" max="10494" width="10.28515625" style="697"/>
    <col min="10495" max="10495" width="5.42578125" style="697" customWidth="1"/>
    <col min="10496" max="10496" width="47.85546875" style="697" customWidth="1"/>
    <col min="10497" max="10497" width="13.85546875" style="697" customWidth="1"/>
    <col min="10498" max="10498" width="10.140625" style="697" customWidth="1"/>
    <col min="10499" max="10500" width="0" style="697" hidden="1" customWidth="1"/>
    <col min="10501" max="10501" width="19.5703125" style="697" customWidth="1"/>
    <col min="10502" max="10502" width="13" style="697" customWidth="1"/>
    <col min="10503" max="10503" width="15" style="697" customWidth="1"/>
    <col min="10504" max="10509" width="17.85546875" style="697" customWidth="1"/>
    <col min="10510" max="10750" width="10.28515625" style="697"/>
    <col min="10751" max="10751" width="5.42578125" style="697" customWidth="1"/>
    <col min="10752" max="10752" width="47.85546875" style="697" customWidth="1"/>
    <col min="10753" max="10753" width="13.85546875" style="697" customWidth="1"/>
    <col min="10754" max="10754" width="10.140625" style="697" customWidth="1"/>
    <col min="10755" max="10756" width="0" style="697" hidden="1" customWidth="1"/>
    <col min="10757" max="10757" width="19.5703125" style="697" customWidth="1"/>
    <col min="10758" max="10758" width="13" style="697" customWidth="1"/>
    <col min="10759" max="10759" width="15" style="697" customWidth="1"/>
    <col min="10760" max="10765" width="17.85546875" style="697" customWidth="1"/>
    <col min="10766" max="11006" width="10.28515625" style="697"/>
    <col min="11007" max="11007" width="5.42578125" style="697" customWidth="1"/>
    <col min="11008" max="11008" width="47.85546875" style="697" customWidth="1"/>
    <col min="11009" max="11009" width="13.85546875" style="697" customWidth="1"/>
    <col min="11010" max="11010" width="10.140625" style="697" customWidth="1"/>
    <col min="11011" max="11012" width="0" style="697" hidden="1" customWidth="1"/>
    <col min="11013" max="11013" width="19.5703125" style="697" customWidth="1"/>
    <col min="11014" max="11014" width="13" style="697" customWidth="1"/>
    <col min="11015" max="11015" width="15" style="697" customWidth="1"/>
    <col min="11016" max="11021" width="17.85546875" style="697" customWidth="1"/>
    <col min="11022" max="11262" width="10.28515625" style="697"/>
    <col min="11263" max="11263" width="5.42578125" style="697" customWidth="1"/>
    <col min="11264" max="11264" width="47.85546875" style="697" customWidth="1"/>
    <col min="11265" max="11265" width="13.85546875" style="697" customWidth="1"/>
    <col min="11266" max="11266" width="10.140625" style="697" customWidth="1"/>
    <col min="11267" max="11268" width="0" style="697" hidden="1" customWidth="1"/>
    <col min="11269" max="11269" width="19.5703125" style="697" customWidth="1"/>
    <col min="11270" max="11270" width="13" style="697" customWidth="1"/>
    <col min="11271" max="11271" width="15" style="697" customWidth="1"/>
    <col min="11272" max="11277" width="17.85546875" style="697" customWidth="1"/>
    <col min="11278" max="11518" width="10.28515625" style="697"/>
    <col min="11519" max="11519" width="5.42578125" style="697" customWidth="1"/>
    <col min="11520" max="11520" width="47.85546875" style="697" customWidth="1"/>
    <col min="11521" max="11521" width="13.85546875" style="697" customWidth="1"/>
    <col min="11522" max="11522" width="10.140625" style="697" customWidth="1"/>
    <col min="11523" max="11524" width="0" style="697" hidden="1" customWidth="1"/>
    <col min="11525" max="11525" width="19.5703125" style="697" customWidth="1"/>
    <col min="11526" max="11526" width="13" style="697" customWidth="1"/>
    <col min="11527" max="11527" width="15" style="697" customWidth="1"/>
    <col min="11528" max="11533" width="17.85546875" style="697" customWidth="1"/>
    <col min="11534" max="11774" width="10.28515625" style="697"/>
    <col min="11775" max="11775" width="5.42578125" style="697" customWidth="1"/>
    <col min="11776" max="11776" width="47.85546875" style="697" customWidth="1"/>
    <col min="11777" max="11777" width="13.85546875" style="697" customWidth="1"/>
    <col min="11778" max="11778" width="10.140625" style="697" customWidth="1"/>
    <col min="11779" max="11780" width="0" style="697" hidden="1" customWidth="1"/>
    <col min="11781" max="11781" width="19.5703125" style="697" customWidth="1"/>
    <col min="11782" max="11782" width="13" style="697" customWidth="1"/>
    <col min="11783" max="11783" width="15" style="697" customWidth="1"/>
    <col min="11784" max="11789" width="17.85546875" style="697" customWidth="1"/>
    <col min="11790" max="12030" width="10.28515625" style="697"/>
    <col min="12031" max="12031" width="5.42578125" style="697" customWidth="1"/>
    <col min="12032" max="12032" width="47.85546875" style="697" customWidth="1"/>
    <col min="12033" max="12033" width="13.85546875" style="697" customWidth="1"/>
    <col min="12034" max="12034" width="10.140625" style="697" customWidth="1"/>
    <col min="12035" max="12036" width="0" style="697" hidden="1" customWidth="1"/>
    <col min="12037" max="12037" width="19.5703125" style="697" customWidth="1"/>
    <col min="12038" max="12038" width="13" style="697" customWidth="1"/>
    <col min="12039" max="12039" width="15" style="697" customWidth="1"/>
    <col min="12040" max="12045" width="17.85546875" style="697" customWidth="1"/>
    <col min="12046" max="12286" width="10.28515625" style="697"/>
    <col min="12287" max="12287" width="5.42578125" style="697" customWidth="1"/>
    <col min="12288" max="12288" width="47.85546875" style="697" customWidth="1"/>
    <col min="12289" max="12289" width="13.85546875" style="697" customWidth="1"/>
    <col min="12290" max="12290" width="10.140625" style="697" customWidth="1"/>
    <col min="12291" max="12292" width="0" style="697" hidden="1" customWidth="1"/>
    <col min="12293" max="12293" width="19.5703125" style="697" customWidth="1"/>
    <col min="12294" max="12294" width="13" style="697" customWidth="1"/>
    <col min="12295" max="12295" width="15" style="697" customWidth="1"/>
    <col min="12296" max="12301" width="17.85546875" style="697" customWidth="1"/>
    <col min="12302" max="12542" width="10.28515625" style="697"/>
    <col min="12543" max="12543" width="5.42578125" style="697" customWidth="1"/>
    <col min="12544" max="12544" width="47.85546875" style="697" customWidth="1"/>
    <col min="12545" max="12545" width="13.85546875" style="697" customWidth="1"/>
    <col min="12546" max="12546" width="10.140625" style="697" customWidth="1"/>
    <col min="12547" max="12548" width="0" style="697" hidden="1" customWidth="1"/>
    <col min="12549" max="12549" width="19.5703125" style="697" customWidth="1"/>
    <col min="12550" max="12550" width="13" style="697" customWidth="1"/>
    <col min="12551" max="12551" width="15" style="697" customWidth="1"/>
    <col min="12552" max="12557" width="17.85546875" style="697" customWidth="1"/>
    <col min="12558" max="12798" width="10.28515625" style="697"/>
    <col min="12799" max="12799" width="5.42578125" style="697" customWidth="1"/>
    <col min="12800" max="12800" width="47.85546875" style="697" customWidth="1"/>
    <col min="12801" max="12801" width="13.85546875" style="697" customWidth="1"/>
    <col min="12802" max="12802" width="10.140625" style="697" customWidth="1"/>
    <col min="12803" max="12804" width="0" style="697" hidden="1" customWidth="1"/>
    <col min="12805" max="12805" width="19.5703125" style="697" customWidth="1"/>
    <col min="12806" max="12806" width="13" style="697" customWidth="1"/>
    <col min="12807" max="12807" width="15" style="697" customWidth="1"/>
    <col min="12808" max="12813" width="17.85546875" style="697" customWidth="1"/>
    <col min="12814" max="13054" width="10.28515625" style="697"/>
    <col min="13055" max="13055" width="5.42578125" style="697" customWidth="1"/>
    <col min="13056" max="13056" width="47.85546875" style="697" customWidth="1"/>
    <col min="13057" max="13057" width="13.85546875" style="697" customWidth="1"/>
    <col min="13058" max="13058" width="10.140625" style="697" customWidth="1"/>
    <col min="13059" max="13060" width="0" style="697" hidden="1" customWidth="1"/>
    <col min="13061" max="13061" width="19.5703125" style="697" customWidth="1"/>
    <col min="13062" max="13062" width="13" style="697" customWidth="1"/>
    <col min="13063" max="13063" width="15" style="697" customWidth="1"/>
    <col min="13064" max="13069" width="17.85546875" style="697" customWidth="1"/>
    <col min="13070" max="13310" width="10.28515625" style="697"/>
    <col min="13311" max="13311" width="5.42578125" style="697" customWidth="1"/>
    <col min="13312" max="13312" width="47.85546875" style="697" customWidth="1"/>
    <col min="13313" max="13313" width="13.85546875" style="697" customWidth="1"/>
    <col min="13314" max="13314" width="10.140625" style="697" customWidth="1"/>
    <col min="13315" max="13316" width="0" style="697" hidden="1" customWidth="1"/>
    <col min="13317" max="13317" width="19.5703125" style="697" customWidth="1"/>
    <col min="13318" max="13318" width="13" style="697" customWidth="1"/>
    <col min="13319" max="13319" width="15" style="697" customWidth="1"/>
    <col min="13320" max="13325" width="17.85546875" style="697" customWidth="1"/>
    <col min="13326" max="13566" width="10.28515625" style="697"/>
    <col min="13567" max="13567" width="5.42578125" style="697" customWidth="1"/>
    <col min="13568" max="13568" width="47.85546875" style="697" customWidth="1"/>
    <col min="13569" max="13569" width="13.85546875" style="697" customWidth="1"/>
    <col min="13570" max="13570" width="10.140625" style="697" customWidth="1"/>
    <col min="13571" max="13572" width="0" style="697" hidden="1" customWidth="1"/>
    <col min="13573" max="13573" width="19.5703125" style="697" customWidth="1"/>
    <col min="13574" max="13574" width="13" style="697" customWidth="1"/>
    <col min="13575" max="13575" width="15" style="697" customWidth="1"/>
    <col min="13576" max="13581" width="17.85546875" style="697" customWidth="1"/>
    <col min="13582" max="13822" width="10.28515625" style="697"/>
    <col min="13823" max="13823" width="5.42578125" style="697" customWidth="1"/>
    <col min="13824" max="13824" width="47.85546875" style="697" customWidth="1"/>
    <col min="13825" max="13825" width="13.85546875" style="697" customWidth="1"/>
    <col min="13826" max="13826" width="10.140625" style="697" customWidth="1"/>
    <col min="13827" max="13828" width="0" style="697" hidden="1" customWidth="1"/>
    <col min="13829" max="13829" width="19.5703125" style="697" customWidth="1"/>
    <col min="13830" max="13830" width="13" style="697" customWidth="1"/>
    <col min="13831" max="13831" width="15" style="697" customWidth="1"/>
    <col min="13832" max="13837" width="17.85546875" style="697" customWidth="1"/>
    <col min="13838" max="14078" width="10.28515625" style="697"/>
    <col min="14079" max="14079" width="5.42578125" style="697" customWidth="1"/>
    <col min="14080" max="14080" width="47.85546875" style="697" customWidth="1"/>
    <col min="14081" max="14081" width="13.85546875" style="697" customWidth="1"/>
    <col min="14082" max="14082" width="10.140625" style="697" customWidth="1"/>
    <col min="14083" max="14084" width="0" style="697" hidden="1" customWidth="1"/>
    <col min="14085" max="14085" width="19.5703125" style="697" customWidth="1"/>
    <col min="14086" max="14086" width="13" style="697" customWidth="1"/>
    <col min="14087" max="14087" width="15" style="697" customWidth="1"/>
    <col min="14088" max="14093" width="17.85546875" style="697" customWidth="1"/>
    <col min="14094" max="14334" width="10.28515625" style="697"/>
    <col min="14335" max="14335" width="5.42578125" style="697" customWidth="1"/>
    <col min="14336" max="14336" width="47.85546875" style="697" customWidth="1"/>
    <col min="14337" max="14337" width="13.85546875" style="697" customWidth="1"/>
    <col min="14338" max="14338" width="10.140625" style="697" customWidth="1"/>
    <col min="14339" max="14340" width="0" style="697" hidden="1" customWidth="1"/>
    <col min="14341" max="14341" width="19.5703125" style="697" customWidth="1"/>
    <col min="14342" max="14342" width="13" style="697" customWidth="1"/>
    <col min="14343" max="14343" width="15" style="697" customWidth="1"/>
    <col min="14344" max="14349" width="17.85546875" style="697" customWidth="1"/>
    <col min="14350" max="14590" width="10.28515625" style="697"/>
    <col min="14591" max="14591" width="5.42578125" style="697" customWidth="1"/>
    <col min="14592" max="14592" width="47.85546875" style="697" customWidth="1"/>
    <col min="14593" max="14593" width="13.85546875" style="697" customWidth="1"/>
    <col min="14594" max="14594" width="10.140625" style="697" customWidth="1"/>
    <col min="14595" max="14596" width="0" style="697" hidden="1" customWidth="1"/>
    <col min="14597" max="14597" width="19.5703125" style="697" customWidth="1"/>
    <col min="14598" max="14598" width="13" style="697" customWidth="1"/>
    <col min="14599" max="14599" width="15" style="697" customWidth="1"/>
    <col min="14600" max="14605" width="17.85546875" style="697" customWidth="1"/>
    <col min="14606" max="14846" width="10.28515625" style="697"/>
    <col min="14847" max="14847" width="5.42578125" style="697" customWidth="1"/>
    <col min="14848" max="14848" width="47.85546875" style="697" customWidth="1"/>
    <col min="14849" max="14849" width="13.85546875" style="697" customWidth="1"/>
    <col min="14850" max="14850" width="10.140625" style="697" customWidth="1"/>
    <col min="14851" max="14852" width="0" style="697" hidden="1" customWidth="1"/>
    <col min="14853" max="14853" width="19.5703125" style="697" customWidth="1"/>
    <col min="14854" max="14854" width="13" style="697" customWidth="1"/>
    <col min="14855" max="14855" width="15" style="697" customWidth="1"/>
    <col min="14856" max="14861" width="17.85546875" style="697" customWidth="1"/>
    <col min="14862" max="15102" width="10.28515625" style="697"/>
    <col min="15103" max="15103" width="5.42578125" style="697" customWidth="1"/>
    <col min="15104" max="15104" width="47.85546875" style="697" customWidth="1"/>
    <col min="15105" max="15105" width="13.85546875" style="697" customWidth="1"/>
    <col min="15106" max="15106" width="10.140625" style="697" customWidth="1"/>
    <col min="15107" max="15108" width="0" style="697" hidden="1" customWidth="1"/>
    <col min="15109" max="15109" width="19.5703125" style="697" customWidth="1"/>
    <col min="15110" max="15110" width="13" style="697" customWidth="1"/>
    <col min="15111" max="15111" width="15" style="697" customWidth="1"/>
    <col min="15112" max="15117" width="17.85546875" style="697" customWidth="1"/>
    <col min="15118" max="15358" width="10.28515625" style="697"/>
    <col min="15359" max="15359" width="5.42578125" style="697" customWidth="1"/>
    <col min="15360" max="15360" width="47.85546875" style="697" customWidth="1"/>
    <col min="15361" max="15361" width="13.85546875" style="697" customWidth="1"/>
    <col min="15362" max="15362" width="10.140625" style="697" customWidth="1"/>
    <col min="15363" max="15364" width="0" style="697" hidden="1" customWidth="1"/>
    <col min="15365" max="15365" width="19.5703125" style="697" customWidth="1"/>
    <col min="15366" max="15366" width="13" style="697" customWidth="1"/>
    <col min="15367" max="15367" width="15" style="697" customWidth="1"/>
    <col min="15368" max="15373" width="17.85546875" style="697" customWidth="1"/>
    <col min="15374" max="15614" width="10.28515625" style="697"/>
    <col min="15615" max="15615" width="5.42578125" style="697" customWidth="1"/>
    <col min="15616" max="15616" width="47.85546875" style="697" customWidth="1"/>
    <col min="15617" max="15617" width="13.85546875" style="697" customWidth="1"/>
    <col min="15618" max="15618" width="10.140625" style="697" customWidth="1"/>
    <col min="15619" max="15620" width="0" style="697" hidden="1" customWidth="1"/>
    <col min="15621" max="15621" width="19.5703125" style="697" customWidth="1"/>
    <col min="15622" max="15622" width="13" style="697" customWidth="1"/>
    <col min="15623" max="15623" width="15" style="697" customWidth="1"/>
    <col min="15624" max="15629" width="17.85546875" style="697" customWidth="1"/>
    <col min="15630" max="15870" width="10.28515625" style="697"/>
    <col min="15871" max="15871" width="5.42578125" style="697" customWidth="1"/>
    <col min="15872" max="15872" width="47.85546875" style="697" customWidth="1"/>
    <col min="15873" max="15873" width="13.85546875" style="697" customWidth="1"/>
    <col min="15874" max="15874" width="10.140625" style="697" customWidth="1"/>
    <col min="15875" max="15876" width="0" style="697" hidden="1" customWidth="1"/>
    <col min="15877" max="15877" width="19.5703125" style="697" customWidth="1"/>
    <col min="15878" max="15878" width="13" style="697" customWidth="1"/>
    <col min="15879" max="15879" width="15" style="697" customWidth="1"/>
    <col min="15880" max="15885" width="17.85546875" style="697" customWidth="1"/>
    <col min="15886" max="16126" width="10.28515625" style="697"/>
    <col min="16127" max="16127" width="5.42578125" style="697" customWidth="1"/>
    <col min="16128" max="16128" width="47.85546875" style="697" customWidth="1"/>
    <col min="16129" max="16129" width="13.85546875" style="697" customWidth="1"/>
    <col min="16130" max="16130" width="10.140625" style="697" customWidth="1"/>
    <col min="16131" max="16132" width="0" style="697" hidden="1" customWidth="1"/>
    <col min="16133" max="16133" width="19.5703125" style="697" customWidth="1"/>
    <col min="16134" max="16134" width="13" style="697" customWidth="1"/>
    <col min="16135" max="16135" width="15" style="697" customWidth="1"/>
    <col min="16136" max="16141" width="17.85546875" style="697" customWidth="1"/>
    <col min="16142" max="16384" width="10.28515625" style="697"/>
  </cols>
  <sheetData>
    <row r="1" spans="1:13" s="696" customFormat="1" ht="15" x14ac:dyDescent="0.25">
      <c r="A1" s="695"/>
      <c r="B1" s="695"/>
      <c r="C1" s="852"/>
      <c r="D1" s="695"/>
      <c r="E1" s="695"/>
      <c r="F1" s="695"/>
      <c r="G1" s="695"/>
      <c r="H1" s="695"/>
      <c r="I1" s="695"/>
      <c r="J1" s="695"/>
      <c r="K1" s="695"/>
      <c r="L1" s="695"/>
      <c r="M1" s="695"/>
    </row>
    <row r="2" spans="1:13" s="696" customFormat="1" ht="15" x14ac:dyDescent="0.25">
      <c r="A2" s="695"/>
      <c r="B2" s="695"/>
      <c r="C2" s="852"/>
      <c r="D2" s="695"/>
      <c r="E2" s="695"/>
      <c r="F2" s="695"/>
      <c r="G2" s="695"/>
      <c r="H2" s="695"/>
      <c r="I2" s="695"/>
      <c r="J2" s="695"/>
      <c r="K2" s="695"/>
      <c r="L2" s="695"/>
      <c r="M2" s="695"/>
    </row>
    <row r="3" spans="1:13" ht="19.5" customHeight="1" x14ac:dyDescent="0.25">
      <c r="A3" s="1526" t="s">
        <v>770</v>
      </c>
      <c r="B3" s="1526"/>
      <c r="C3" s="1526"/>
      <c r="D3" s="1526"/>
      <c r="E3" s="1526"/>
      <c r="F3" s="1526"/>
      <c r="G3" s="1526"/>
      <c r="H3" s="1526"/>
      <c r="I3" s="1526"/>
      <c r="J3" s="1526"/>
      <c r="K3" s="1526"/>
      <c r="L3" s="1526"/>
      <c r="M3" s="1526"/>
    </row>
    <row r="4" spans="1:13" ht="18" customHeight="1" thickBot="1" x14ac:dyDescent="0.3">
      <c r="A4" s="696"/>
      <c r="B4" s="696"/>
      <c r="C4" s="853"/>
      <c r="D4" s="696"/>
      <c r="E4" s="696"/>
      <c r="F4" s="698"/>
      <c r="G4" s="698"/>
      <c r="H4" s="698"/>
      <c r="I4" s="698"/>
      <c r="J4" s="698"/>
      <c r="K4" s="698"/>
      <c r="L4" s="698"/>
      <c r="M4" s="698" t="s">
        <v>624</v>
      </c>
    </row>
    <row r="5" spans="1:13" ht="41.25" customHeight="1" thickTop="1" x14ac:dyDescent="0.25">
      <c r="A5" s="1527" t="s">
        <v>191</v>
      </c>
      <c r="B5" s="1528"/>
      <c r="C5" s="1531" t="s">
        <v>721</v>
      </c>
      <c r="D5" s="1533" t="s">
        <v>722</v>
      </c>
      <c r="E5" s="1533" t="s">
        <v>812</v>
      </c>
      <c r="F5" s="1535" t="s">
        <v>599</v>
      </c>
      <c r="G5" s="1536"/>
      <c r="H5" s="1535" t="s">
        <v>762</v>
      </c>
      <c r="I5" s="1537"/>
      <c r="J5" s="1538" t="s">
        <v>763</v>
      </c>
      <c r="K5" s="1536"/>
      <c r="L5" s="1539" t="s">
        <v>723</v>
      </c>
      <c r="M5" s="1540"/>
    </row>
    <row r="6" spans="1:13" ht="32.25" customHeight="1" thickBot="1" x14ac:dyDescent="0.3">
      <c r="A6" s="1529"/>
      <c r="B6" s="1530"/>
      <c r="C6" s="1532"/>
      <c r="D6" s="1534"/>
      <c r="E6" s="1534"/>
      <c r="F6" s="931" t="s">
        <v>878</v>
      </c>
      <c r="G6" s="931" t="s">
        <v>723</v>
      </c>
      <c r="H6" s="931" t="s">
        <v>878</v>
      </c>
      <c r="I6" s="699" t="s">
        <v>723</v>
      </c>
      <c r="J6" s="905" t="s">
        <v>878</v>
      </c>
      <c r="K6" s="906" t="s">
        <v>723</v>
      </c>
      <c r="L6" s="1126">
        <v>2019</v>
      </c>
      <c r="M6" s="1127">
        <v>2020</v>
      </c>
    </row>
    <row r="7" spans="1:13" ht="23.25" customHeight="1" thickTop="1" x14ac:dyDescent="0.25">
      <c r="A7" s="700" t="s">
        <v>724</v>
      </c>
      <c r="B7" s="701"/>
      <c r="C7" s="854"/>
      <c r="D7" s="701"/>
      <c r="E7" s="701"/>
      <c r="F7" s="701"/>
      <c r="G7" s="701"/>
      <c r="H7" s="701"/>
      <c r="I7" s="701"/>
      <c r="J7" s="701"/>
      <c r="K7" s="701"/>
      <c r="L7" s="701"/>
      <c r="M7" s="1128"/>
    </row>
    <row r="8" spans="1:13" ht="23.25" customHeight="1" x14ac:dyDescent="0.25">
      <c r="A8" s="851">
        <v>1</v>
      </c>
      <c r="B8" s="720" t="s">
        <v>874</v>
      </c>
      <c r="C8" s="705">
        <v>300000000</v>
      </c>
      <c r="D8" s="720">
        <v>2018</v>
      </c>
      <c r="E8" s="720">
        <v>0</v>
      </c>
      <c r="F8" s="720">
        <v>0</v>
      </c>
      <c r="G8" s="720">
        <v>0</v>
      </c>
      <c r="H8" s="720">
        <v>0</v>
      </c>
      <c r="I8" s="720">
        <v>0</v>
      </c>
      <c r="J8" s="907">
        <v>300000000</v>
      </c>
      <c r="K8" s="908">
        <v>18242336</v>
      </c>
      <c r="L8" s="908">
        <v>36078959</v>
      </c>
      <c r="M8" s="1129">
        <v>35568512</v>
      </c>
    </row>
    <row r="9" spans="1:13" ht="36" customHeight="1" x14ac:dyDescent="0.25">
      <c r="A9" s="702"/>
      <c r="B9" s="703" t="s">
        <v>725</v>
      </c>
      <c r="C9" s="704"/>
      <c r="D9" s="704"/>
      <c r="E9" s="704"/>
      <c r="F9" s="705">
        <v>0</v>
      </c>
      <c r="G9" s="908">
        <v>0</v>
      </c>
      <c r="H9" s="705">
        <v>0</v>
      </c>
      <c r="I9" s="706">
        <v>0</v>
      </c>
      <c r="J9" s="723">
        <v>300000000</v>
      </c>
      <c r="K9" s="1267">
        <v>18242336</v>
      </c>
      <c r="L9" s="1267">
        <v>36078959</v>
      </c>
      <c r="M9" s="1266">
        <v>35568512</v>
      </c>
    </row>
    <row r="10" spans="1:13" ht="36" customHeight="1" x14ac:dyDescent="0.25">
      <c r="A10" s="707" t="s">
        <v>726</v>
      </c>
      <c r="B10" s="708"/>
      <c r="C10" s="709"/>
      <c r="D10" s="930"/>
      <c r="E10" s="930"/>
      <c r="F10" s="710"/>
      <c r="G10" s="1519"/>
      <c r="H10" s="1520"/>
      <c r="I10" s="1520"/>
      <c r="J10" s="1520"/>
      <c r="K10" s="1520"/>
      <c r="L10" s="1520"/>
      <c r="M10" s="1521"/>
    </row>
    <row r="11" spans="1:13" s="716" customFormat="1" ht="36" customHeight="1" x14ac:dyDescent="0.25">
      <c r="A11" s="711"/>
      <c r="B11" s="712" t="s">
        <v>727</v>
      </c>
      <c r="C11" s="713"/>
      <c r="D11" s="714"/>
      <c r="E11" s="715"/>
      <c r="F11" s="705">
        <v>0</v>
      </c>
      <c r="G11" s="908">
        <v>0</v>
      </c>
      <c r="H11" s="705">
        <v>0</v>
      </c>
      <c r="I11" s="706">
        <v>0</v>
      </c>
      <c r="J11" s="907">
        <v>0</v>
      </c>
      <c r="K11" s="908">
        <v>0</v>
      </c>
      <c r="L11" s="908">
        <v>0</v>
      </c>
      <c r="M11" s="1129">
        <v>0</v>
      </c>
    </row>
    <row r="12" spans="1:13" ht="36" customHeight="1" x14ac:dyDescent="0.25">
      <c r="A12" s="717" t="s">
        <v>728</v>
      </c>
      <c r="B12" s="718"/>
      <c r="C12" s="855"/>
      <c r="D12" s="718"/>
      <c r="E12" s="718"/>
      <c r="F12" s="1522"/>
      <c r="G12" s="1522"/>
      <c r="H12" s="1522"/>
      <c r="I12" s="1522"/>
      <c r="J12" s="1522"/>
      <c r="K12" s="1522"/>
      <c r="L12" s="1522"/>
      <c r="M12" s="1523"/>
    </row>
    <row r="13" spans="1:13" ht="36" customHeight="1" x14ac:dyDescent="0.25">
      <c r="A13" s="719">
        <v>1</v>
      </c>
      <c r="B13" s="720" t="s">
        <v>729</v>
      </c>
      <c r="C13" s="705">
        <v>711000000</v>
      </c>
      <c r="D13" s="721" t="s">
        <v>730</v>
      </c>
      <c r="E13" s="722" t="s">
        <v>813</v>
      </c>
      <c r="F13" s="723">
        <v>1014889000</v>
      </c>
      <c r="G13" s="705">
        <v>88558000</v>
      </c>
      <c r="H13" s="705">
        <v>1014889000</v>
      </c>
      <c r="I13" s="706">
        <v>88558000</v>
      </c>
      <c r="J13" s="723">
        <v>946168113</v>
      </c>
      <c r="K13" s="705">
        <v>85323016</v>
      </c>
      <c r="L13" s="1130">
        <v>92857334</v>
      </c>
      <c r="M13" s="1129">
        <v>96183541</v>
      </c>
    </row>
    <row r="14" spans="1:13" ht="36" customHeight="1" x14ac:dyDescent="0.25">
      <c r="A14" s="719">
        <v>2</v>
      </c>
      <c r="B14" s="724" t="s">
        <v>731</v>
      </c>
      <c r="C14" s="725">
        <v>755830000</v>
      </c>
      <c r="D14" s="726" t="s">
        <v>732</v>
      </c>
      <c r="E14" s="721" t="s">
        <v>733</v>
      </c>
      <c r="F14" s="723">
        <v>784991000</v>
      </c>
      <c r="G14" s="705">
        <v>84586000</v>
      </c>
      <c r="H14" s="705">
        <v>784991000</v>
      </c>
      <c r="I14" s="706">
        <v>84586000</v>
      </c>
      <c r="J14" s="723">
        <v>713653531</v>
      </c>
      <c r="K14" s="705">
        <v>80680581</v>
      </c>
      <c r="L14" s="710">
        <v>78799282</v>
      </c>
      <c r="M14" s="1129">
        <v>77921831</v>
      </c>
    </row>
    <row r="15" spans="1:13" ht="36" customHeight="1" x14ac:dyDescent="0.25">
      <c r="A15" s="1190"/>
      <c r="B15" s="703" t="s">
        <v>734</v>
      </c>
      <c r="C15" s="727"/>
      <c r="D15" s="727"/>
      <c r="E15" s="727"/>
      <c r="F15" s="1202">
        <v>1799880000</v>
      </c>
      <c r="G15" s="1202">
        <v>173144000</v>
      </c>
      <c r="H15" s="1202">
        <v>1799880000</v>
      </c>
      <c r="I15" s="1203">
        <v>173144000</v>
      </c>
      <c r="J15" s="723">
        <v>1659821644</v>
      </c>
      <c r="K15" s="1202">
        <v>166003597</v>
      </c>
      <c r="L15" s="1202">
        <v>171656616</v>
      </c>
      <c r="M15" s="1266">
        <v>174105372</v>
      </c>
    </row>
    <row r="16" spans="1:13" ht="36" customHeight="1" x14ac:dyDescent="0.25">
      <c r="A16" s="707" t="s">
        <v>735</v>
      </c>
      <c r="B16" s="728"/>
      <c r="C16" s="856"/>
      <c r="D16" s="728"/>
      <c r="E16" s="728"/>
      <c r="F16" s="728"/>
      <c r="G16" s="728"/>
      <c r="H16" s="728"/>
      <c r="I16" s="728"/>
      <c r="J16" s="728"/>
      <c r="K16" s="728"/>
      <c r="L16" s="728"/>
      <c r="M16" s="1131"/>
    </row>
    <row r="17" spans="1:13" ht="36" customHeight="1" x14ac:dyDescent="0.25">
      <c r="A17" s="719">
        <v>1</v>
      </c>
      <c r="B17" s="720" t="s">
        <v>956</v>
      </c>
      <c r="C17" s="1198"/>
      <c r="D17" s="1199"/>
      <c r="E17" s="1200"/>
      <c r="F17" s="705">
        <v>0</v>
      </c>
      <c r="G17" s="705">
        <v>0</v>
      </c>
      <c r="H17" s="705">
        <v>0</v>
      </c>
      <c r="I17" s="706">
        <v>0</v>
      </c>
      <c r="J17" s="907">
        <v>0</v>
      </c>
      <c r="K17" s="705">
        <v>0</v>
      </c>
      <c r="L17" s="705">
        <v>970000000</v>
      </c>
      <c r="M17" s="1201">
        <v>0</v>
      </c>
    </row>
    <row r="18" spans="1:13" ht="36" customHeight="1" thickBot="1" x14ac:dyDescent="0.3">
      <c r="A18" s="729"/>
      <c r="B18" s="712" t="s">
        <v>957</v>
      </c>
      <c r="C18" s="1191"/>
      <c r="D18" s="1192"/>
      <c r="E18" s="1193"/>
      <c r="F18" s="1194">
        <f>+F17</f>
        <v>0</v>
      </c>
      <c r="G18" s="1195">
        <f t="shared" ref="G18:M18" si="0">+G17</f>
        <v>0</v>
      </c>
      <c r="H18" s="1195">
        <f t="shared" si="0"/>
        <v>0</v>
      </c>
      <c r="I18" s="1196">
        <f t="shared" si="0"/>
        <v>0</v>
      </c>
      <c r="J18" s="1194">
        <f t="shared" si="0"/>
        <v>0</v>
      </c>
      <c r="K18" s="1195">
        <f t="shared" si="0"/>
        <v>0</v>
      </c>
      <c r="L18" s="1265">
        <f t="shared" si="0"/>
        <v>970000000</v>
      </c>
      <c r="M18" s="1197">
        <f t="shared" si="0"/>
        <v>0</v>
      </c>
    </row>
    <row r="19" spans="1:13" ht="36" customHeight="1" thickTop="1" thickBot="1" x14ac:dyDescent="0.3">
      <c r="A19" s="1524" t="s">
        <v>958</v>
      </c>
      <c r="B19" s="1525"/>
      <c r="C19" s="730"/>
      <c r="D19" s="730"/>
      <c r="E19" s="730"/>
      <c r="F19" s="731">
        <v>1799880000</v>
      </c>
      <c r="G19" s="732">
        <v>173144000</v>
      </c>
      <c r="H19" s="732">
        <v>1799880000</v>
      </c>
      <c r="I19" s="733">
        <v>173144000</v>
      </c>
      <c r="J19" s="731">
        <v>1959821644</v>
      </c>
      <c r="K19" s="732">
        <v>184245933</v>
      </c>
      <c r="L19" s="732">
        <v>207735575</v>
      </c>
      <c r="M19" s="1132">
        <v>209673884</v>
      </c>
    </row>
    <row r="20" spans="1:13" ht="16.5" thickTop="1" x14ac:dyDescent="0.25"/>
    <row r="21" spans="1:13" x14ac:dyDescent="0.25">
      <c r="B21" s="697" t="s">
        <v>811</v>
      </c>
    </row>
    <row r="22" spans="1:13" x14ac:dyDescent="0.25">
      <c r="B22" s="1518" t="s">
        <v>959</v>
      </c>
      <c r="C22" s="1518"/>
      <c r="D22" s="1518"/>
      <c r="E22" s="1518"/>
    </row>
    <row r="25" spans="1:13" x14ac:dyDescent="0.25">
      <c r="F25" s="734"/>
      <c r="G25" s="734"/>
      <c r="H25" s="734"/>
      <c r="I25" s="734"/>
      <c r="J25" s="734"/>
      <c r="K25" s="734"/>
      <c r="L25" s="734"/>
    </row>
  </sheetData>
  <mergeCells count="13">
    <mergeCell ref="B22:E22"/>
    <mergeCell ref="G10:M10"/>
    <mergeCell ref="F12:M12"/>
    <mergeCell ref="A19:B19"/>
    <mergeCell ref="A3:M3"/>
    <mergeCell ref="A5:B6"/>
    <mergeCell ref="C5:C6"/>
    <mergeCell ref="D5:D6"/>
    <mergeCell ref="E5:E6"/>
    <mergeCell ref="F5:G5"/>
    <mergeCell ref="H5:I5"/>
    <mergeCell ref="J5:K5"/>
    <mergeCell ref="L5:M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zoomScale="80" zoomScaleNormal="80" workbookViewId="0">
      <selection activeCell="K10" sqref="K10"/>
    </sheetView>
  </sheetViews>
  <sheetFormatPr defaultColWidth="10.28515625" defaultRowHeight="15.75" x14ac:dyDescent="0.25"/>
  <cols>
    <col min="1" max="1" width="51.28515625" style="784" customWidth="1"/>
    <col min="2" max="2" width="6.85546875" style="784" customWidth="1"/>
    <col min="3" max="3" width="15.85546875" style="786" customWidth="1"/>
    <col min="4" max="4" width="10.28515625" style="786" customWidth="1"/>
    <col min="5" max="5" width="13.7109375" style="786" customWidth="1"/>
    <col min="6" max="6" width="6.85546875" style="784" customWidth="1"/>
    <col min="7" max="7" width="15.5703125" style="786" customWidth="1"/>
    <col min="8" max="8" width="10.28515625" style="786" customWidth="1"/>
    <col min="9" max="9" width="13.5703125" style="786" customWidth="1"/>
    <col min="10" max="10" width="10.28515625" style="782" customWidth="1"/>
    <col min="11" max="11" width="17.5703125" style="782" customWidth="1"/>
    <col min="12" max="12" width="10.28515625" style="782" customWidth="1"/>
    <col min="13" max="13" width="15.140625" style="782" customWidth="1"/>
    <col min="14" max="252" width="10.28515625" style="782"/>
    <col min="253" max="253" width="51.28515625" style="782" customWidth="1"/>
    <col min="254" max="254" width="6.85546875" style="782" customWidth="1"/>
    <col min="255" max="255" width="15.85546875" style="782" customWidth="1"/>
    <col min="256" max="256" width="10.28515625" style="782" customWidth="1"/>
    <col min="257" max="257" width="13.7109375" style="782" customWidth="1"/>
    <col min="258" max="258" width="6.85546875" style="782" customWidth="1"/>
    <col min="259" max="259" width="15.5703125" style="782" customWidth="1"/>
    <col min="260" max="260" width="10.28515625" style="782" customWidth="1"/>
    <col min="261" max="261" width="11.140625" style="782" customWidth="1"/>
    <col min="262" max="262" width="6.85546875" style="782" customWidth="1"/>
    <col min="263" max="263" width="15.5703125" style="782" customWidth="1"/>
    <col min="264" max="264" width="10.28515625" style="782" customWidth="1"/>
    <col min="265" max="265" width="11.140625" style="782" customWidth="1"/>
    <col min="266" max="266" width="10.28515625" style="782"/>
    <col min="267" max="267" width="17.5703125" style="782" customWidth="1"/>
    <col min="268" max="268" width="10.28515625" style="782"/>
    <col min="269" max="269" width="11.85546875" style="782" customWidth="1"/>
    <col min="270" max="508" width="10.28515625" style="782"/>
    <col min="509" max="509" width="51.28515625" style="782" customWidth="1"/>
    <col min="510" max="510" width="6.85546875" style="782" customWidth="1"/>
    <col min="511" max="511" width="15.85546875" style="782" customWidth="1"/>
    <col min="512" max="512" width="10.28515625" style="782" customWidth="1"/>
    <col min="513" max="513" width="13.7109375" style="782" customWidth="1"/>
    <col min="514" max="514" width="6.85546875" style="782" customWidth="1"/>
    <col min="515" max="515" width="15.5703125" style="782" customWidth="1"/>
    <col min="516" max="516" width="10.28515625" style="782" customWidth="1"/>
    <col min="517" max="517" width="11.140625" style="782" customWidth="1"/>
    <col min="518" max="518" width="6.85546875" style="782" customWidth="1"/>
    <col min="519" max="519" width="15.5703125" style="782" customWidth="1"/>
    <col min="520" max="520" width="10.28515625" style="782" customWidth="1"/>
    <col min="521" max="521" width="11.140625" style="782" customWidth="1"/>
    <col min="522" max="522" width="10.28515625" style="782"/>
    <col min="523" max="523" width="17.5703125" style="782" customWidth="1"/>
    <col min="524" max="524" width="10.28515625" style="782"/>
    <col min="525" max="525" width="11.85546875" style="782" customWidth="1"/>
    <col min="526" max="764" width="10.28515625" style="782"/>
    <col min="765" max="765" width="51.28515625" style="782" customWidth="1"/>
    <col min="766" max="766" width="6.85546875" style="782" customWidth="1"/>
    <col min="767" max="767" width="15.85546875" style="782" customWidth="1"/>
    <col min="768" max="768" width="10.28515625" style="782" customWidth="1"/>
    <col min="769" max="769" width="13.7109375" style="782" customWidth="1"/>
    <col min="770" max="770" width="6.85546875" style="782" customWidth="1"/>
    <col min="771" max="771" width="15.5703125" style="782" customWidth="1"/>
    <col min="772" max="772" width="10.28515625" style="782" customWidth="1"/>
    <col min="773" max="773" width="11.140625" style="782" customWidth="1"/>
    <col min="774" max="774" width="6.85546875" style="782" customWidth="1"/>
    <col min="775" max="775" width="15.5703125" style="782" customWidth="1"/>
    <col min="776" max="776" width="10.28515625" style="782" customWidth="1"/>
    <col min="777" max="777" width="11.140625" style="782" customWidth="1"/>
    <col min="778" max="778" width="10.28515625" style="782"/>
    <col min="779" max="779" width="17.5703125" style="782" customWidth="1"/>
    <col min="780" max="780" width="10.28515625" style="782"/>
    <col min="781" max="781" width="11.85546875" style="782" customWidth="1"/>
    <col min="782" max="1020" width="10.28515625" style="782"/>
    <col min="1021" max="1021" width="51.28515625" style="782" customWidth="1"/>
    <col min="1022" max="1022" width="6.85546875" style="782" customWidth="1"/>
    <col min="1023" max="1023" width="15.85546875" style="782" customWidth="1"/>
    <col min="1024" max="1024" width="10.28515625" style="782" customWidth="1"/>
    <col min="1025" max="1025" width="13.7109375" style="782" customWidth="1"/>
    <col min="1026" max="1026" width="6.85546875" style="782" customWidth="1"/>
    <col min="1027" max="1027" width="15.5703125" style="782" customWidth="1"/>
    <col min="1028" max="1028" width="10.28515625" style="782" customWidth="1"/>
    <col min="1029" max="1029" width="11.140625" style="782" customWidth="1"/>
    <col min="1030" max="1030" width="6.85546875" style="782" customWidth="1"/>
    <col min="1031" max="1031" width="15.5703125" style="782" customWidth="1"/>
    <col min="1032" max="1032" width="10.28515625" style="782" customWidth="1"/>
    <col min="1033" max="1033" width="11.140625" style="782" customWidth="1"/>
    <col min="1034" max="1034" width="10.28515625" style="782"/>
    <col min="1035" max="1035" width="17.5703125" style="782" customWidth="1"/>
    <col min="1036" max="1036" width="10.28515625" style="782"/>
    <col min="1037" max="1037" width="11.85546875" style="782" customWidth="1"/>
    <col min="1038" max="1276" width="10.28515625" style="782"/>
    <col min="1277" max="1277" width="51.28515625" style="782" customWidth="1"/>
    <col min="1278" max="1278" width="6.85546875" style="782" customWidth="1"/>
    <col min="1279" max="1279" width="15.85546875" style="782" customWidth="1"/>
    <col min="1280" max="1280" width="10.28515625" style="782" customWidth="1"/>
    <col min="1281" max="1281" width="13.7109375" style="782" customWidth="1"/>
    <col min="1282" max="1282" width="6.85546875" style="782" customWidth="1"/>
    <col min="1283" max="1283" width="15.5703125" style="782" customWidth="1"/>
    <col min="1284" max="1284" width="10.28515625" style="782" customWidth="1"/>
    <col min="1285" max="1285" width="11.140625" style="782" customWidth="1"/>
    <col min="1286" max="1286" width="6.85546875" style="782" customWidth="1"/>
    <col min="1287" max="1287" width="15.5703125" style="782" customWidth="1"/>
    <col min="1288" max="1288" width="10.28515625" style="782" customWidth="1"/>
    <col min="1289" max="1289" width="11.140625" style="782" customWidth="1"/>
    <col min="1290" max="1290" width="10.28515625" style="782"/>
    <col min="1291" max="1291" width="17.5703125" style="782" customWidth="1"/>
    <col min="1292" max="1292" width="10.28515625" style="782"/>
    <col min="1293" max="1293" width="11.85546875" style="782" customWidth="1"/>
    <col min="1294" max="1532" width="10.28515625" style="782"/>
    <col min="1533" max="1533" width="51.28515625" style="782" customWidth="1"/>
    <col min="1534" max="1534" width="6.85546875" style="782" customWidth="1"/>
    <col min="1535" max="1535" width="15.85546875" style="782" customWidth="1"/>
    <col min="1536" max="1536" width="10.28515625" style="782" customWidth="1"/>
    <col min="1537" max="1537" width="13.7109375" style="782" customWidth="1"/>
    <col min="1538" max="1538" width="6.85546875" style="782" customWidth="1"/>
    <col min="1539" max="1539" width="15.5703125" style="782" customWidth="1"/>
    <col min="1540" max="1540" width="10.28515625" style="782" customWidth="1"/>
    <col min="1541" max="1541" width="11.140625" style="782" customWidth="1"/>
    <col min="1542" max="1542" width="6.85546875" style="782" customWidth="1"/>
    <col min="1543" max="1543" width="15.5703125" style="782" customWidth="1"/>
    <col min="1544" max="1544" width="10.28515625" style="782" customWidth="1"/>
    <col min="1545" max="1545" width="11.140625" style="782" customWidth="1"/>
    <col min="1546" max="1546" width="10.28515625" style="782"/>
    <col min="1547" max="1547" width="17.5703125" style="782" customWidth="1"/>
    <col min="1548" max="1548" width="10.28515625" style="782"/>
    <col min="1549" max="1549" width="11.85546875" style="782" customWidth="1"/>
    <col min="1550" max="1788" width="10.28515625" style="782"/>
    <col min="1789" max="1789" width="51.28515625" style="782" customWidth="1"/>
    <col min="1790" max="1790" width="6.85546875" style="782" customWidth="1"/>
    <col min="1791" max="1791" width="15.85546875" style="782" customWidth="1"/>
    <col min="1792" max="1792" width="10.28515625" style="782" customWidth="1"/>
    <col min="1793" max="1793" width="13.7109375" style="782" customWidth="1"/>
    <col min="1794" max="1794" width="6.85546875" style="782" customWidth="1"/>
    <col min="1795" max="1795" width="15.5703125" style="782" customWidth="1"/>
    <col min="1796" max="1796" width="10.28515625" style="782" customWidth="1"/>
    <col min="1797" max="1797" width="11.140625" style="782" customWidth="1"/>
    <col min="1798" max="1798" width="6.85546875" style="782" customWidth="1"/>
    <col min="1799" max="1799" width="15.5703125" style="782" customWidth="1"/>
    <col min="1800" max="1800" width="10.28515625" style="782" customWidth="1"/>
    <col min="1801" max="1801" width="11.140625" style="782" customWidth="1"/>
    <col min="1802" max="1802" width="10.28515625" style="782"/>
    <col min="1803" max="1803" width="17.5703125" style="782" customWidth="1"/>
    <col min="1804" max="1804" width="10.28515625" style="782"/>
    <col min="1805" max="1805" width="11.85546875" style="782" customWidth="1"/>
    <col min="1806" max="2044" width="10.28515625" style="782"/>
    <col min="2045" max="2045" width="51.28515625" style="782" customWidth="1"/>
    <col min="2046" max="2046" width="6.85546875" style="782" customWidth="1"/>
    <col min="2047" max="2047" width="15.85546875" style="782" customWidth="1"/>
    <col min="2048" max="2048" width="10.28515625" style="782" customWidth="1"/>
    <col min="2049" max="2049" width="13.7109375" style="782" customWidth="1"/>
    <col min="2050" max="2050" width="6.85546875" style="782" customWidth="1"/>
    <col min="2051" max="2051" width="15.5703125" style="782" customWidth="1"/>
    <col min="2052" max="2052" width="10.28515625" style="782" customWidth="1"/>
    <col min="2053" max="2053" width="11.140625" style="782" customWidth="1"/>
    <col min="2054" max="2054" width="6.85546875" style="782" customWidth="1"/>
    <col min="2055" max="2055" width="15.5703125" style="782" customWidth="1"/>
    <col min="2056" max="2056" width="10.28515625" style="782" customWidth="1"/>
    <col min="2057" max="2057" width="11.140625" style="782" customWidth="1"/>
    <col min="2058" max="2058" width="10.28515625" style="782"/>
    <col min="2059" max="2059" width="17.5703125" style="782" customWidth="1"/>
    <col min="2060" max="2060" width="10.28515625" style="782"/>
    <col min="2061" max="2061" width="11.85546875" style="782" customWidth="1"/>
    <col min="2062" max="2300" width="10.28515625" style="782"/>
    <col min="2301" max="2301" width="51.28515625" style="782" customWidth="1"/>
    <col min="2302" max="2302" width="6.85546875" style="782" customWidth="1"/>
    <col min="2303" max="2303" width="15.85546875" style="782" customWidth="1"/>
    <col min="2304" max="2304" width="10.28515625" style="782" customWidth="1"/>
    <col min="2305" max="2305" width="13.7109375" style="782" customWidth="1"/>
    <col min="2306" max="2306" width="6.85546875" style="782" customWidth="1"/>
    <col min="2307" max="2307" width="15.5703125" style="782" customWidth="1"/>
    <col min="2308" max="2308" width="10.28515625" style="782" customWidth="1"/>
    <col min="2309" max="2309" width="11.140625" style="782" customWidth="1"/>
    <col min="2310" max="2310" width="6.85546875" style="782" customWidth="1"/>
    <col min="2311" max="2311" width="15.5703125" style="782" customWidth="1"/>
    <col min="2312" max="2312" width="10.28515625" style="782" customWidth="1"/>
    <col min="2313" max="2313" width="11.140625" style="782" customWidth="1"/>
    <col min="2314" max="2314" width="10.28515625" style="782"/>
    <col min="2315" max="2315" width="17.5703125" style="782" customWidth="1"/>
    <col min="2316" max="2316" width="10.28515625" style="782"/>
    <col min="2317" max="2317" width="11.85546875" style="782" customWidth="1"/>
    <col min="2318" max="2556" width="10.28515625" style="782"/>
    <col min="2557" max="2557" width="51.28515625" style="782" customWidth="1"/>
    <col min="2558" max="2558" width="6.85546875" style="782" customWidth="1"/>
    <col min="2559" max="2559" width="15.85546875" style="782" customWidth="1"/>
    <col min="2560" max="2560" width="10.28515625" style="782" customWidth="1"/>
    <col min="2561" max="2561" width="13.7109375" style="782" customWidth="1"/>
    <col min="2562" max="2562" width="6.85546875" style="782" customWidth="1"/>
    <col min="2563" max="2563" width="15.5703125" style="782" customWidth="1"/>
    <col min="2564" max="2564" width="10.28515625" style="782" customWidth="1"/>
    <col min="2565" max="2565" width="11.140625" style="782" customWidth="1"/>
    <col min="2566" max="2566" width="6.85546875" style="782" customWidth="1"/>
    <col min="2567" max="2567" width="15.5703125" style="782" customWidth="1"/>
    <col min="2568" max="2568" width="10.28515625" style="782" customWidth="1"/>
    <col min="2569" max="2569" width="11.140625" style="782" customWidth="1"/>
    <col min="2570" max="2570" width="10.28515625" style="782"/>
    <col min="2571" max="2571" width="17.5703125" style="782" customWidth="1"/>
    <col min="2572" max="2572" width="10.28515625" style="782"/>
    <col min="2573" max="2573" width="11.85546875" style="782" customWidth="1"/>
    <col min="2574" max="2812" width="10.28515625" style="782"/>
    <col min="2813" max="2813" width="51.28515625" style="782" customWidth="1"/>
    <col min="2814" max="2814" width="6.85546875" style="782" customWidth="1"/>
    <col min="2815" max="2815" width="15.85546875" style="782" customWidth="1"/>
    <col min="2816" max="2816" width="10.28515625" style="782" customWidth="1"/>
    <col min="2817" max="2817" width="13.7109375" style="782" customWidth="1"/>
    <col min="2818" max="2818" width="6.85546875" style="782" customWidth="1"/>
    <col min="2819" max="2819" width="15.5703125" style="782" customWidth="1"/>
    <col min="2820" max="2820" width="10.28515625" style="782" customWidth="1"/>
    <col min="2821" max="2821" width="11.140625" style="782" customWidth="1"/>
    <col min="2822" max="2822" width="6.85546875" style="782" customWidth="1"/>
    <col min="2823" max="2823" width="15.5703125" style="782" customWidth="1"/>
    <col min="2824" max="2824" width="10.28515625" style="782" customWidth="1"/>
    <col min="2825" max="2825" width="11.140625" style="782" customWidth="1"/>
    <col min="2826" max="2826" width="10.28515625" style="782"/>
    <col min="2827" max="2827" width="17.5703125" style="782" customWidth="1"/>
    <col min="2828" max="2828" width="10.28515625" style="782"/>
    <col min="2829" max="2829" width="11.85546875" style="782" customWidth="1"/>
    <col min="2830" max="3068" width="10.28515625" style="782"/>
    <col min="3069" max="3069" width="51.28515625" style="782" customWidth="1"/>
    <col min="3070" max="3070" width="6.85546875" style="782" customWidth="1"/>
    <col min="3071" max="3071" width="15.85546875" style="782" customWidth="1"/>
    <col min="3072" max="3072" width="10.28515625" style="782" customWidth="1"/>
    <col min="3073" max="3073" width="13.7109375" style="782" customWidth="1"/>
    <col min="3074" max="3074" width="6.85546875" style="782" customWidth="1"/>
    <col min="3075" max="3075" width="15.5703125" style="782" customWidth="1"/>
    <col min="3076" max="3076" width="10.28515625" style="782" customWidth="1"/>
    <col min="3077" max="3077" width="11.140625" style="782" customWidth="1"/>
    <col min="3078" max="3078" width="6.85546875" style="782" customWidth="1"/>
    <col min="3079" max="3079" width="15.5703125" style="782" customWidth="1"/>
    <col min="3080" max="3080" width="10.28515625" style="782" customWidth="1"/>
    <col min="3081" max="3081" width="11.140625" style="782" customWidth="1"/>
    <col min="3082" max="3082" width="10.28515625" style="782"/>
    <col min="3083" max="3083" width="17.5703125" style="782" customWidth="1"/>
    <col min="3084" max="3084" width="10.28515625" style="782"/>
    <col min="3085" max="3085" width="11.85546875" style="782" customWidth="1"/>
    <col min="3086" max="3324" width="10.28515625" style="782"/>
    <col min="3325" max="3325" width="51.28515625" style="782" customWidth="1"/>
    <col min="3326" max="3326" width="6.85546875" style="782" customWidth="1"/>
    <col min="3327" max="3327" width="15.85546875" style="782" customWidth="1"/>
    <col min="3328" max="3328" width="10.28515625" style="782" customWidth="1"/>
    <col min="3329" max="3329" width="13.7109375" style="782" customWidth="1"/>
    <col min="3330" max="3330" width="6.85546875" style="782" customWidth="1"/>
    <col min="3331" max="3331" width="15.5703125" style="782" customWidth="1"/>
    <col min="3332" max="3332" width="10.28515625" style="782" customWidth="1"/>
    <col min="3333" max="3333" width="11.140625" style="782" customWidth="1"/>
    <col min="3334" max="3334" width="6.85546875" style="782" customWidth="1"/>
    <col min="3335" max="3335" width="15.5703125" style="782" customWidth="1"/>
    <col min="3336" max="3336" width="10.28515625" style="782" customWidth="1"/>
    <col min="3337" max="3337" width="11.140625" style="782" customWidth="1"/>
    <col min="3338" max="3338" width="10.28515625" style="782"/>
    <col min="3339" max="3339" width="17.5703125" style="782" customWidth="1"/>
    <col min="3340" max="3340" width="10.28515625" style="782"/>
    <col min="3341" max="3341" width="11.85546875" style="782" customWidth="1"/>
    <col min="3342" max="3580" width="10.28515625" style="782"/>
    <col min="3581" max="3581" width="51.28515625" style="782" customWidth="1"/>
    <col min="3582" max="3582" width="6.85546875" style="782" customWidth="1"/>
    <col min="3583" max="3583" width="15.85546875" style="782" customWidth="1"/>
    <col min="3584" max="3584" width="10.28515625" style="782" customWidth="1"/>
    <col min="3585" max="3585" width="13.7109375" style="782" customWidth="1"/>
    <col min="3586" max="3586" width="6.85546875" style="782" customWidth="1"/>
    <col min="3587" max="3587" width="15.5703125" style="782" customWidth="1"/>
    <col min="3588" max="3588" width="10.28515625" style="782" customWidth="1"/>
    <col min="3589" max="3589" width="11.140625" style="782" customWidth="1"/>
    <col min="3590" max="3590" width="6.85546875" style="782" customWidth="1"/>
    <col min="3591" max="3591" width="15.5703125" style="782" customWidth="1"/>
    <col min="3592" max="3592" width="10.28515625" style="782" customWidth="1"/>
    <col min="3593" max="3593" width="11.140625" style="782" customWidth="1"/>
    <col min="3594" max="3594" width="10.28515625" style="782"/>
    <col min="3595" max="3595" width="17.5703125" style="782" customWidth="1"/>
    <col min="3596" max="3596" width="10.28515625" style="782"/>
    <col min="3597" max="3597" width="11.85546875" style="782" customWidth="1"/>
    <col min="3598" max="3836" width="10.28515625" style="782"/>
    <col min="3837" max="3837" width="51.28515625" style="782" customWidth="1"/>
    <col min="3838" max="3838" width="6.85546875" style="782" customWidth="1"/>
    <col min="3839" max="3839" width="15.85546875" style="782" customWidth="1"/>
    <col min="3840" max="3840" width="10.28515625" style="782" customWidth="1"/>
    <col min="3841" max="3841" width="13.7109375" style="782" customWidth="1"/>
    <col min="3842" max="3842" width="6.85546875" style="782" customWidth="1"/>
    <col min="3843" max="3843" width="15.5703125" style="782" customWidth="1"/>
    <col min="3844" max="3844" width="10.28515625" style="782" customWidth="1"/>
    <col min="3845" max="3845" width="11.140625" style="782" customWidth="1"/>
    <col min="3846" max="3846" width="6.85546875" style="782" customWidth="1"/>
    <col min="3847" max="3847" width="15.5703125" style="782" customWidth="1"/>
    <col min="3848" max="3848" width="10.28515625" style="782" customWidth="1"/>
    <col min="3849" max="3849" width="11.140625" style="782" customWidth="1"/>
    <col min="3850" max="3850" width="10.28515625" style="782"/>
    <col min="3851" max="3851" width="17.5703125" style="782" customWidth="1"/>
    <col min="3852" max="3852" width="10.28515625" style="782"/>
    <col min="3853" max="3853" width="11.85546875" style="782" customWidth="1"/>
    <col min="3854" max="4092" width="10.28515625" style="782"/>
    <col min="4093" max="4093" width="51.28515625" style="782" customWidth="1"/>
    <col min="4094" max="4094" width="6.85546875" style="782" customWidth="1"/>
    <col min="4095" max="4095" width="15.85546875" style="782" customWidth="1"/>
    <col min="4096" max="4096" width="10.28515625" style="782" customWidth="1"/>
    <col min="4097" max="4097" width="13.7109375" style="782" customWidth="1"/>
    <col min="4098" max="4098" width="6.85546875" style="782" customWidth="1"/>
    <col min="4099" max="4099" width="15.5703125" style="782" customWidth="1"/>
    <col min="4100" max="4100" width="10.28515625" style="782" customWidth="1"/>
    <col min="4101" max="4101" width="11.140625" style="782" customWidth="1"/>
    <col min="4102" max="4102" width="6.85546875" style="782" customWidth="1"/>
    <col min="4103" max="4103" width="15.5703125" style="782" customWidth="1"/>
    <col min="4104" max="4104" width="10.28515625" style="782" customWidth="1"/>
    <col min="4105" max="4105" width="11.140625" style="782" customWidth="1"/>
    <col min="4106" max="4106" width="10.28515625" style="782"/>
    <col min="4107" max="4107" width="17.5703125" style="782" customWidth="1"/>
    <col min="4108" max="4108" width="10.28515625" style="782"/>
    <col min="4109" max="4109" width="11.85546875" style="782" customWidth="1"/>
    <col min="4110" max="4348" width="10.28515625" style="782"/>
    <col min="4349" max="4349" width="51.28515625" style="782" customWidth="1"/>
    <col min="4350" max="4350" width="6.85546875" style="782" customWidth="1"/>
    <col min="4351" max="4351" width="15.85546875" style="782" customWidth="1"/>
    <col min="4352" max="4352" width="10.28515625" style="782" customWidth="1"/>
    <col min="4353" max="4353" width="13.7109375" style="782" customWidth="1"/>
    <col min="4354" max="4354" width="6.85546875" style="782" customWidth="1"/>
    <col min="4355" max="4355" width="15.5703125" style="782" customWidth="1"/>
    <col min="4356" max="4356" width="10.28515625" style="782" customWidth="1"/>
    <col min="4357" max="4357" width="11.140625" style="782" customWidth="1"/>
    <col min="4358" max="4358" width="6.85546875" style="782" customWidth="1"/>
    <col min="4359" max="4359" width="15.5703125" style="782" customWidth="1"/>
    <col min="4360" max="4360" width="10.28515625" style="782" customWidth="1"/>
    <col min="4361" max="4361" width="11.140625" style="782" customWidth="1"/>
    <col min="4362" max="4362" width="10.28515625" style="782"/>
    <col min="4363" max="4363" width="17.5703125" style="782" customWidth="1"/>
    <col min="4364" max="4364" width="10.28515625" style="782"/>
    <col min="4365" max="4365" width="11.85546875" style="782" customWidth="1"/>
    <col min="4366" max="4604" width="10.28515625" style="782"/>
    <col min="4605" max="4605" width="51.28515625" style="782" customWidth="1"/>
    <col min="4606" max="4606" width="6.85546875" style="782" customWidth="1"/>
    <col min="4607" max="4607" width="15.85546875" style="782" customWidth="1"/>
    <col min="4608" max="4608" width="10.28515625" style="782" customWidth="1"/>
    <col min="4609" max="4609" width="13.7109375" style="782" customWidth="1"/>
    <col min="4610" max="4610" width="6.85546875" style="782" customWidth="1"/>
    <col min="4611" max="4611" width="15.5703125" style="782" customWidth="1"/>
    <col min="4612" max="4612" width="10.28515625" style="782" customWidth="1"/>
    <col min="4613" max="4613" width="11.140625" style="782" customWidth="1"/>
    <col min="4614" max="4614" width="6.85546875" style="782" customWidth="1"/>
    <col min="4615" max="4615" width="15.5703125" style="782" customWidth="1"/>
    <col min="4616" max="4616" width="10.28515625" style="782" customWidth="1"/>
    <col min="4617" max="4617" width="11.140625" style="782" customWidth="1"/>
    <col min="4618" max="4618" width="10.28515625" style="782"/>
    <col min="4619" max="4619" width="17.5703125" style="782" customWidth="1"/>
    <col min="4620" max="4620" width="10.28515625" style="782"/>
    <col min="4621" max="4621" width="11.85546875" style="782" customWidth="1"/>
    <col min="4622" max="4860" width="10.28515625" style="782"/>
    <col min="4861" max="4861" width="51.28515625" style="782" customWidth="1"/>
    <col min="4862" max="4862" width="6.85546875" style="782" customWidth="1"/>
    <col min="4863" max="4863" width="15.85546875" style="782" customWidth="1"/>
    <col min="4864" max="4864" width="10.28515625" style="782" customWidth="1"/>
    <col min="4865" max="4865" width="13.7109375" style="782" customWidth="1"/>
    <col min="4866" max="4866" width="6.85546875" style="782" customWidth="1"/>
    <col min="4867" max="4867" width="15.5703125" style="782" customWidth="1"/>
    <col min="4868" max="4868" width="10.28515625" style="782" customWidth="1"/>
    <col min="4869" max="4869" width="11.140625" style="782" customWidth="1"/>
    <col min="4870" max="4870" width="6.85546875" style="782" customWidth="1"/>
    <col min="4871" max="4871" width="15.5703125" style="782" customWidth="1"/>
    <col min="4872" max="4872" width="10.28515625" style="782" customWidth="1"/>
    <col min="4873" max="4873" width="11.140625" style="782" customWidth="1"/>
    <col min="4874" max="4874" width="10.28515625" style="782"/>
    <col min="4875" max="4875" width="17.5703125" style="782" customWidth="1"/>
    <col min="4876" max="4876" width="10.28515625" style="782"/>
    <col min="4877" max="4877" width="11.85546875" style="782" customWidth="1"/>
    <col min="4878" max="5116" width="10.28515625" style="782"/>
    <col min="5117" max="5117" width="51.28515625" style="782" customWidth="1"/>
    <col min="5118" max="5118" width="6.85546875" style="782" customWidth="1"/>
    <col min="5119" max="5119" width="15.85546875" style="782" customWidth="1"/>
    <col min="5120" max="5120" width="10.28515625" style="782" customWidth="1"/>
    <col min="5121" max="5121" width="13.7109375" style="782" customWidth="1"/>
    <col min="5122" max="5122" width="6.85546875" style="782" customWidth="1"/>
    <col min="5123" max="5123" width="15.5703125" style="782" customWidth="1"/>
    <col min="5124" max="5124" width="10.28515625" style="782" customWidth="1"/>
    <col min="5125" max="5125" width="11.140625" style="782" customWidth="1"/>
    <col min="5126" max="5126" width="6.85546875" style="782" customWidth="1"/>
    <col min="5127" max="5127" width="15.5703125" style="782" customWidth="1"/>
    <col min="5128" max="5128" width="10.28515625" style="782" customWidth="1"/>
    <col min="5129" max="5129" width="11.140625" style="782" customWidth="1"/>
    <col min="5130" max="5130" width="10.28515625" style="782"/>
    <col min="5131" max="5131" width="17.5703125" style="782" customWidth="1"/>
    <col min="5132" max="5132" width="10.28515625" style="782"/>
    <col min="5133" max="5133" width="11.85546875" style="782" customWidth="1"/>
    <col min="5134" max="5372" width="10.28515625" style="782"/>
    <col min="5373" max="5373" width="51.28515625" style="782" customWidth="1"/>
    <col min="5374" max="5374" width="6.85546875" style="782" customWidth="1"/>
    <col min="5375" max="5375" width="15.85546875" style="782" customWidth="1"/>
    <col min="5376" max="5376" width="10.28515625" style="782" customWidth="1"/>
    <col min="5377" max="5377" width="13.7109375" style="782" customWidth="1"/>
    <col min="5378" max="5378" width="6.85546875" style="782" customWidth="1"/>
    <col min="5379" max="5379" width="15.5703125" style="782" customWidth="1"/>
    <col min="5380" max="5380" width="10.28515625" style="782" customWidth="1"/>
    <col min="5381" max="5381" width="11.140625" style="782" customWidth="1"/>
    <col min="5382" max="5382" width="6.85546875" style="782" customWidth="1"/>
    <col min="5383" max="5383" width="15.5703125" style="782" customWidth="1"/>
    <col min="5384" max="5384" width="10.28515625" style="782" customWidth="1"/>
    <col min="5385" max="5385" width="11.140625" style="782" customWidth="1"/>
    <col min="5386" max="5386" width="10.28515625" style="782"/>
    <col min="5387" max="5387" width="17.5703125" style="782" customWidth="1"/>
    <col min="5388" max="5388" width="10.28515625" style="782"/>
    <col min="5389" max="5389" width="11.85546875" style="782" customWidth="1"/>
    <col min="5390" max="5628" width="10.28515625" style="782"/>
    <col min="5629" max="5629" width="51.28515625" style="782" customWidth="1"/>
    <col min="5630" max="5630" width="6.85546875" style="782" customWidth="1"/>
    <col min="5631" max="5631" width="15.85546875" style="782" customWidth="1"/>
    <col min="5632" max="5632" width="10.28515625" style="782" customWidth="1"/>
    <col min="5633" max="5633" width="13.7109375" style="782" customWidth="1"/>
    <col min="5634" max="5634" width="6.85546875" style="782" customWidth="1"/>
    <col min="5635" max="5635" width="15.5703125" style="782" customWidth="1"/>
    <col min="5636" max="5636" width="10.28515625" style="782" customWidth="1"/>
    <col min="5637" max="5637" width="11.140625" style="782" customWidth="1"/>
    <col min="5638" max="5638" width="6.85546875" style="782" customWidth="1"/>
    <col min="5639" max="5639" width="15.5703125" style="782" customWidth="1"/>
    <col min="5640" max="5640" width="10.28515625" style="782" customWidth="1"/>
    <col min="5641" max="5641" width="11.140625" style="782" customWidth="1"/>
    <col min="5642" max="5642" width="10.28515625" style="782"/>
    <col min="5643" max="5643" width="17.5703125" style="782" customWidth="1"/>
    <col min="5644" max="5644" width="10.28515625" style="782"/>
    <col min="5645" max="5645" width="11.85546875" style="782" customWidth="1"/>
    <col min="5646" max="5884" width="10.28515625" style="782"/>
    <col min="5885" max="5885" width="51.28515625" style="782" customWidth="1"/>
    <col min="5886" max="5886" width="6.85546875" style="782" customWidth="1"/>
    <col min="5887" max="5887" width="15.85546875" style="782" customWidth="1"/>
    <col min="5888" max="5888" width="10.28515625" style="782" customWidth="1"/>
    <col min="5889" max="5889" width="13.7109375" style="782" customWidth="1"/>
    <col min="5890" max="5890" width="6.85546875" style="782" customWidth="1"/>
    <col min="5891" max="5891" width="15.5703125" style="782" customWidth="1"/>
    <col min="5892" max="5892" width="10.28515625" style="782" customWidth="1"/>
    <col min="5893" max="5893" width="11.140625" style="782" customWidth="1"/>
    <col min="5894" max="5894" width="6.85546875" style="782" customWidth="1"/>
    <col min="5895" max="5895" width="15.5703125" style="782" customWidth="1"/>
    <col min="5896" max="5896" width="10.28515625" style="782" customWidth="1"/>
    <col min="5897" max="5897" width="11.140625" style="782" customWidth="1"/>
    <col min="5898" max="5898" width="10.28515625" style="782"/>
    <col min="5899" max="5899" width="17.5703125" style="782" customWidth="1"/>
    <col min="5900" max="5900" width="10.28515625" style="782"/>
    <col min="5901" max="5901" width="11.85546875" style="782" customWidth="1"/>
    <col min="5902" max="6140" width="10.28515625" style="782"/>
    <col min="6141" max="6141" width="51.28515625" style="782" customWidth="1"/>
    <col min="6142" max="6142" width="6.85546875" style="782" customWidth="1"/>
    <col min="6143" max="6143" width="15.85546875" style="782" customWidth="1"/>
    <col min="6144" max="6144" width="10.28515625" style="782" customWidth="1"/>
    <col min="6145" max="6145" width="13.7109375" style="782" customWidth="1"/>
    <col min="6146" max="6146" width="6.85546875" style="782" customWidth="1"/>
    <col min="6147" max="6147" width="15.5703125" style="782" customWidth="1"/>
    <col min="6148" max="6148" width="10.28515625" style="782" customWidth="1"/>
    <col min="6149" max="6149" width="11.140625" style="782" customWidth="1"/>
    <col min="6150" max="6150" width="6.85546875" style="782" customWidth="1"/>
    <col min="6151" max="6151" width="15.5703125" style="782" customWidth="1"/>
    <col min="6152" max="6152" width="10.28515625" style="782" customWidth="1"/>
    <col min="6153" max="6153" width="11.140625" style="782" customWidth="1"/>
    <col min="6154" max="6154" width="10.28515625" style="782"/>
    <col min="6155" max="6155" width="17.5703125" style="782" customWidth="1"/>
    <col min="6156" max="6156" width="10.28515625" style="782"/>
    <col min="6157" max="6157" width="11.85546875" style="782" customWidth="1"/>
    <col min="6158" max="6396" width="10.28515625" style="782"/>
    <col min="6397" max="6397" width="51.28515625" style="782" customWidth="1"/>
    <col min="6398" max="6398" width="6.85546875" style="782" customWidth="1"/>
    <col min="6399" max="6399" width="15.85546875" style="782" customWidth="1"/>
    <col min="6400" max="6400" width="10.28515625" style="782" customWidth="1"/>
    <col min="6401" max="6401" width="13.7109375" style="782" customWidth="1"/>
    <col min="6402" max="6402" width="6.85546875" style="782" customWidth="1"/>
    <col min="6403" max="6403" width="15.5703125" style="782" customWidth="1"/>
    <col min="6404" max="6404" width="10.28515625" style="782" customWidth="1"/>
    <col min="6405" max="6405" width="11.140625" style="782" customWidth="1"/>
    <col min="6406" max="6406" width="6.85546875" style="782" customWidth="1"/>
    <col min="6407" max="6407" width="15.5703125" style="782" customWidth="1"/>
    <col min="6408" max="6408" width="10.28515625" style="782" customWidth="1"/>
    <col min="6409" max="6409" width="11.140625" style="782" customWidth="1"/>
    <col min="6410" max="6410" width="10.28515625" style="782"/>
    <col min="6411" max="6411" width="17.5703125" style="782" customWidth="1"/>
    <col min="6412" max="6412" width="10.28515625" style="782"/>
    <col min="6413" max="6413" width="11.85546875" style="782" customWidth="1"/>
    <col min="6414" max="6652" width="10.28515625" style="782"/>
    <col min="6653" max="6653" width="51.28515625" style="782" customWidth="1"/>
    <col min="6654" max="6654" width="6.85546875" style="782" customWidth="1"/>
    <col min="6655" max="6655" width="15.85546875" style="782" customWidth="1"/>
    <col min="6656" max="6656" width="10.28515625" style="782" customWidth="1"/>
    <col min="6657" max="6657" width="13.7109375" style="782" customWidth="1"/>
    <col min="6658" max="6658" width="6.85546875" style="782" customWidth="1"/>
    <col min="6659" max="6659" width="15.5703125" style="782" customWidth="1"/>
    <col min="6660" max="6660" width="10.28515625" style="782" customWidth="1"/>
    <col min="6661" max="6661" width="11.140625" style="782" customWidth="1"/>
    <col min="6662" max="6662" width="6.85546875" style="782" customWidth="1"/>
    <col min="6663" max="6663" width="15.5703125" style="782" customWidth="1"/>
    <col min="6664" max="6664" width="10.28515625" style="782" customWidth="1"/>
    <col min="6665" max="6665" width="11.140625" style="782" customWidth="1"/>
    <col min="6666" max="6666" width="10.28515625" style="782"/>
    <col min="6667" max="6667" width="17.5703125" style="782" customWidth="1"/>
    <col min="6668" max="6668" width="10.28515625" style="782"/>
    <col min="6669" max="6669" width="11.85546875" style="782" customWidth="1"/>
    <col min="6670" max="6908" width="10.28515625" style="782"/>
    <col min="6909" max="6909" width="51.28515625" style="782" customWidth="1"/>
    <col min="6910" max="6910" width="6.85546875" style="782" customWidth="1"/>
    <col min="6911" max="6911" width="15.85546875" style="782" customWidth="1"/>
    <col min="6912" max="6912" width="10.28515625" style="782" customWidth="1"/>
    <col min="6913" max="6913" width="13.7109375" style="782" customWidth="1"/>
    <col min="6914" max="6914" width="6.85546875" style="782" customWidth="1"/>
    <col min="6915" max="6915" width="15.5703125" style="782" customWidth="1"/>
    <col min="6916" max="6916" width="10.28515625" style="782" customWidth="1"/>
    <col min="6917" max="6917" width="11.140625" style="782" customWidth="1"/>
    <col min="6918" max="6918" width="6.85546875" style="782" customWidth="1"/>
    <col min="6919" max="6919" width="15.5703125" style="782" customWidth="1"/>
    <col min="6920" max="6920" width="10.28515625" style="782" customWidth="1"/>
    <col min="6921" max="6921" width="11.140625" style="782" customWidth="1"/>
    <col min="6922" max="6922" width="10.28515625" style="782"/>
    <col min="6923" max="6923" width="17.5703125" style="782" customWidth="1"/>
    <col min="6924" max="6924" width="10.28515625" style="782"/>
    <col min="6925" max="6925" width="11.85546875" style="782" customWidth="1"/>
    <col min="6926" max="7164" width="10.28515625" style="782"/>
    <col min="7165" max="7165" width="51.28515625" style="782" customWidth="1"/>
    <col min="7166" max="7166" width="6.85546875" style="782" customWidth="1"/>
    <col min="7167" max="7167" width="15.85546875" style="782" customWidth="1"/>
    <col min="7168" max="7168" width="10.28515625" style="782" customWidth="1"/>
    <col min="7169" max="7169" width="13.7109375" style="782" customWidth="1"/>
    <col min="7170" max="7170" width="6.85546875" style="782" customWidth="1"/>
    <col min="7171" max="7171" width="15.5703125" style="782" customWidth="1"/>
    <col min="7172" max="7172" width="10.28515625" style="782" customWidth="1"/>
    <col min="7173" max="7173" width="11.140625" style="782" customWidth="1"/>
    <col min="7174" max="7174" width="6.85546875" style="782" customWidth="1"/>
    <col min="7175" max="7175" width="15.5703125" style="782" customWidth="1"/>
    <col min="7176" max="7176" width="10.28515625" style="782" customWidth="1"/>
    <col min="7177" max="7177" width="11.140625" style="782" customWidth="1"/>
    <col min="7178" max="7178" width="10.28515625" style="782"/>
    <col min="7179" max="7179" width="17.5703125" style="782" customWidth="1"/>
    <col min="7180" max="7180" width="10.28515625" style="782"/>
    <col min="7181" max="7181" width="11.85546875" style="782" customWidth="1"/>
    <col min="7182" max="7420" width="10.28515625" style="782"/>
    <col min="7421" max="7421" width="51.28515625" style="782" customWidth="1"/>
    <col min="7422" max="7422" width="6.85546875" style="782" customWidth="1"/>
    <col min="7423" max="7423" width="15.85546875" style="782" customWidth="1"/>
    <col min="7424" max="7424" width="10.28515625" style="782" customWidth="1"/>
    <col min="7425" max="7425" width="13.7109375" style="782" customWidth="1"/>
    <col min="7426" max="7426" width="6.85546875" style="782" customWidth="1"/>
    <col min="7427" max="7427" width="15.5703125" style="782" customWidth="1"/>
    <col min="7428" max="7428" width="10.28515625" style="782" customWidth="1"/>
    <col min="7429" max="7429" width="11.140625" style="782" customWidth="1"/>
    <col min="7430" max="7430" width="6.85546875" style="782" customWidth="1"/>
    <col min="7431" max="7431" width="15.5703125" style="782" customWidth="1"/>
    <col min="7432" max="7432" width="10.28515625" style="782" customWidth="1"/>
    <col min="7433" max="7433" width="11.140625" style="782" customWidth="1"/>
    <col min="7434" max="7434" width="10.28515625" style="782"/>
    <col min="7435" max="7435" width="17.5703125" style="782" customWidth="1"/>
    <col min="7436" max="7436" width="10.28515625" style="782"/>
    <col min="7437" max="7437" width="11.85546875" style="782" customWidth="1"/>
    <col min="7438" max="7676" width="10.28515625" style="782"/>
    <col min="7677" max="7677" width="51.28515625" style="782" customWidth="1"/>
    <col min="7678" max="7678" width="6.85546875" style="782" customWidth="1"/>
    <col min="7679" max="7679" width="15.85546875" style="782" customWidth="1"/>
    <col min="7680" max="7680" width="10.28515625" style="782" customWidth="1"/>
    <col min="7681" max="7681" width="13.7109375" style="782" customWidth="1"/>
    <col min="7682" max="7682" width="6.85546875" style="782" customWidth="1"/>
    <col min="7683" max="7683" width="15.5703125" style="782" customWidth="1"/>
    <col min="7684" max="7684" width="10.28515625" style="782" customWidth="1"/>
    <col min="7685" max="7685" width="11.140625" style="782" customWidth="1"/>
    <col min="7686" max="7686" width="6.85546875" style="782" customWidth="1"/>
    <col min="7687" max="7687" width="15.5703125" style="782" customWidth="1"/>
    <col min="7688" max="7688" width="10.28515625" style="782" customWidth="1"/>
    <col min="7689" max="7689" width="11.140625" style="782" customWidth="1"/>
    <col min="7690" max="7690" width="10.28515625" style="782"/>
    <col min="7691" max="7691" width="17.5703125" style="782" customWidth="1"/>
    <col min="7692" max="7692" width="10.28515625" style="782"/>
    <col min="7693" max="7693" width="11.85546875" style="782" customWidth="1"/>
    <col min="7694" max="7932" width="10.28515625" style="782"/>
    <col min="7933" max="7933" width="51.28515625" style="782" customWidth="1"/>
    <col min="7934" max="7934" width="6.85546875" style="782" customWidth="1"/>
    <col min="7935" max="7935" width="15.85546875" style="782" customWidth="1"/>
    <col min="7936" max="7936" width="10.28515625" style="782" customWidth="1"/>
    <col min="7937" max="7937" width="13.7109375" style="782" customWidth="1"/>
    <col min="7938" max="7938" width="6.85546875" style="782" customWidth="1"/>
    <col min="7939" max="7939" width="15.5703125" style="782" customWidth="1"/>
    <col min="7940" max="7940" width="10.28515625" style="782" customWidth="1"/>
    <col min="7941" max="7941" width="11.140625" style="782" customWidth="1"/>
    <col min="7942" max="7942" width="6.85546875" style="782" customWidth="1"/>
    <col min="7943" max="7943" width="15.5703125" style="782" customWidth="1"/>
    <col min="7944" max="7944" width="10.28515625" style="782" customWidth="1"/>
    <col min="7945" max="7945" width="11.140625" style="782" customWidth="1"/>
    <col min="7946" max="7946" width="10.28515625" style="782"/>
    <col min="7947" max="7947" width="17.5703125" style="782" customWidth="1"/>
    <col min="7948" max="7948" width="10.28515625" style="782"/>
    <col min="7949" max="7949" width="11.85546875" style="782" customWidth="1"/>
    <col min="7950" max="8188" width="10.28515625" style="782"/>
    <col min="8189" max="8189" width="51.28515625" style="782" customWidth="1"/>
    <col min="8190" max="8190" width="6.85546875" style="782" customWidth="1"/>
    <col min="8191" max="8191" width="15.85546875" style="782" customWidth="1"/>
    <col min="8192" max="8192" width="10.28515625" style="782" customWidth="1"/>
    <col min="8193" max="8193" width="13.7109375" style="782" customWidth="1"/>
    <col min="8194" max="8194" width="6.85546875" style="782" customWidth="1"/>
    <col min="8195" max="8195" width="15.5703125" style="782" customWidth="1"/>
    <col min="8196" max="8196" width="10.28515625" style="782" customWidth="1"/>
    <col min="8197" max="8197" width="11.140625" style="782" customWidth="1"/>
    <col min="8198" max="8198" width="6.85546875" style="782" customWidth="1"/>
    <col min="8199" max="8199" width="15.5703125" style="782" customWidth="1"/>
    <col min="8200" max="8200" width="10.28515625" style="782" customWidth="1"/>
    <col min="8201" max="8201" width="11.140625" style="782" customWidth="1"/>
    <col min="8202" max="8202" width="10.28515625" style="782"/>
    <col min="8203" max="8203" width="17.5703125" style="782" customWidth="1"/>
    <col min="8204" max="8204" width="10.28515625" style="782"/>
    <col min="8205" max="8205" width="11.85546875" style="782" customWidth="1"/>
    <col min="8206" max="8444" width="10.28515625" style="782"/>
    <col min="8445" max="8445" width="51.28515625" style="782" customWidth="1"/>
    <col min="8446" max="8446" width="6.85546875" style="782" customWidth="1"/>
    <col min="8447" max="8447" width="15.85546875" style="782" customWidth="1"/>
    <col min="8448" max="8448" width="10.28515625" style="782" customWidth="1"/>
    <col min="8449" max="8449" width="13.7109375" style="782" customWidth="1"/>
    <col min="8450" max="8450" width="6.85546875" style="782" customWidth="1"/>
    <col min="8451" max="8451" width="15.5703125" style="782" customWidth="1"/>
    <col min="8452" max="8452" width="10.28515625" style="782" customWidth="1"/>
    <col min="8453" max="8453" width="11.140625" style="782" customWidth="1"/>
    <col min="8454" max="8454" width="6.85546875" style="782" customWidth="1"/>
    <col min="8455" max="8455" width="15.5703125" style="782" customWidth="1"/>
    <col min="8456" max="8456" width="10.28515625" style="782" customWidth="1"/>
    <col min="8457" max="8457" width="11.140625" style="782" customWidth="1"/>
    <col min="8458" max="8458" width="10.28515625" style="782"/>
    <col min="8459" max="8459" width="17.5703125" style="782" customWidth="1"/>
    <col min="8460" max="8460" width="10.28515625" style="782"/>
    <col min="8461" max="8461" width="11.85546875" style="782" customWidth="1"/>
    <col min="8462" max="8700" width="10.28515625" style="782"/>
    <col min="8701" max="8701" width="51.28515625" style="782" customWidth="1"/>
    <col min="8702" max="8702" width="6.85546875" style="782" customWidth="1"/>
    <col min="8703" max="8703" width="15.85546875" style="782" customWidth="1"/>
    <col min="8704" max="8704" width="10.28515625" style="782" customWidth="1"/>
    <col min="8705" max="8705" width="13.7109375" style="782" customWidth="1"/>
    <col min="8706" max="8706" width="6.85546875" style="782" customWidth="1"/>
    <col min="8707" max="8707" width="15.5703125" style="782" customWidth="1"/>
    <col min="8708" max="8708" width="10.28515625" style="782" customWidth="1"/>
    <col min="8709" max="8709" width="11.140625" style="782" customWidth="1"/>
    <col min="8710" max="8710" width="6.85546875" style="782" customWidth="1"/>
    <col min="8711" max="8711" width="15.5703125" style="782" customWidth="1"/>
    <col min="8712" max="8712" width="10.28515625" style="782" customWidth="1"/>
    <col min="8713" max="8713" width="11.140625" style="782" customWidth="1"/>
    <col min="8714" max="8714" width="10.28515625" style="782"/>
    <col min="8715" max="8715" width="17.5703125" style="782" customWidth="1"/>
    <col min="8716" max="8716" width="10.28515625" style="782"/>
    <col min="8717" max="8717" width="11.85546875" style="782" customWidth="1"/>
    <col min="8718" max="8956" width="10.28515625" style="782"/>
    <col min="8957" max="8957" width="51.28515625" style="782" customWidth="1"/>
    <col min="8958" max="8958" width="6.85546875" style="782" customWidth="1"/>
    <col min="8959" max="8959" width="15.85546875" style="782" customWidth="1"/>
    <col min="8960" max="8960" width="10.28515625" style="782" customWidth="1"/>
    <col min="8961" max="8961" width="13.7109375" style="782" customWidth="1"/>
    <col min="8962" max="8962" width="6.85546875" style="782" customWidth="1"/>
    <col min="8963" max="8963" width="15.5703125" style="782" customWidth="1"/>
    <col min="8964" max="8964" width="10.28515625" style="782" customWidth="1"/>
    <col min="8965" max="8965" width="11.140625" style="782" customWidth="1"/>
    <col min="8966" max="8966" width="6.85546875" style="782" customWidth="1"/>
    <col min="8967" max="8967" width="15.5703125" style="782" customWidth="1"/>
    <col min="8968" max="8968" width="10.28515625" style="782" customWidth="1"/>
    <col min="8969" max="8969" width="11.140625" style="782" customWidth="1"/>
    <col min="8970" max="8970" width="10.28515625" style="782"/>
    <col min="8971" max="8971" width="17.5703125" style="782" customWidth="1"/>
    <col min="8972" max="8972" width="10.28515625" style="782"/>
    <col min="8973" max="8973" width="11.85546875" style="782" customWidth="1"/>
    <col min="8974" max="9212" width="10.28515625" style="782"/>
    <col min="9213" max="9213" width="51.28515625" style="782" customWidth="1"/>
    <col min="9214" max="9214" width="6.85546875" style="782" customWidth="1"/>
    <col min="9215" max="9215" width="15.85546875" style="782" customWidth="1"/>
    <col min="9216" max="9216" width="10.28515625" style="782" customWidth="1"/>
    <col min="9217" max="9217" width="13.7109375" style="782" customWidth="1"/>
    <col min="9218" max="9218" width="6.85546875" style="782" customWidth="1"/>
    <col min="9219" max="9219" width="15.5703125" style="782" customWidth="1"/>
    <col min="9220" max="9220" width="10.28515625" style="782" customWidth="1"/>
    <col min="9221" max="9221" width="11.140625" style="782" customWidth="1"/>
    <col min="9222" max="9222" width="6.85546875" style="782" customWidth="1"/>
    <col min="9223" max="9223" width="15.5703125" style="782" customWidth="1"/>
    <col min="9224" max="9224" width="10.28515625" style="782" customWidth="1"/>
    <col min="9225" max="9225" width="11.140625" style="782" customWidth="1"/>
    <col min="9226" max="9226" width="10.28515625" style="782"/>
    <col min="9227" max="9227" width="17.5703125" style="782" customWidth="1"/>
    <col min="9228" max="9228" width="10.28515625" style="782"/>
    <col min="9229" max="9229" width="11.85546875" style="782" customWidth="1"/>
    <col min="9230" max="9468" width="10.28515625" style="782"/>
    <col min="9469" max="9469" width="51.28515625" style="782" customWidth="1"/>
    <col min="9470" max="9470" width="6.85546875" style="782" customWidth="1"/>
    <col min="9471" max="9471" width="15.85546875" style="782" customWidth="1"/>
    <col min="9472" max="9472" width="10.28515625" style="782" customWidth="1"/>
    <col min="9473" max="9473" width="13.7109375" style="782" customWidth="1"/>
    <col min="9474" max="9474" width="6.85546875" style="782" customWidth="1"/>
    <col min="9475" max="9475" width="15.5703125" style="782" customWidth="1"/>
    <col min="9476" max="9476" width="10.28515625" style="782" customWidth="1"/>
    <col min="9477" max="9477" width="11.140625" style="782" customWidth="1"/>
    <col min="9478" max="9478" width="6.85546875" style="782" customWidth="1"/>
    <col min="9479" max="9479" width="15.5703125" style="782" customWidth="1"/>
    <col min="9480" max="9480" width="10.28515625" style="782" customWidth="1"/>
    <col min="9481" max="9481" width="11.140625" style="782" customWidth="1"/>
    <col min="9482" max="9482" width="10.28515625" style="782"/>
    <col min="9483" max="9483" width="17.5703125" style="782" customWidth="1"/>
    <col min="9484" max="9484" width="10.28515625" style="782"/>
    <col min="9485" max="9485" width="11.85546875" style="782" customWidth="1"/>
    <col min="9486" max="9724" width="10.28515625" style="782"/>
    <col min="9725" max="9725" width="51.28515625" style="782" customWidth="1"/>
    <col min="9726" max="9726" width="6.85546875" style="782" customWidth="1"/>
    <col min="9727" max="9727" width="15.85546875" style="782" customWidth="1"/>
    <col min="9728" max="9728" width="10.28515625" style="782" customWidth="1"/>
    <col min="9729" max="9729" width="13.7109375" style="782" customWidth="1"/>
    <col min="9730" max="9730" width="6.85546875" style="782" customWidth="1"/>
    <col min="9731" max="9731" width="15.5703125" style="782" customWidth="1"/>
    <col min="9732" max="9732" width="10.28515625" style="782" customWidth="1"/>
    <col min="9733" max="9733" width="11.140625" style="782" customWidth="1"/>
    <col min="9734" max="9734" width="6.85546875" style="782" customWidth="1"/>
    <col min="9735" max="9735" width="15.5703125" style="782" customWidth="1"/>
    <col min="9736" max="9736" width="10.28515625" style="782" customWidth="1"/>
    <col min="9737" max="9737" width="11.140625" style="782" customWidth="1"/>
    <col min="9738" max="9738" width="10.28515625" style="782"/>
    <col min="9739" max="9739" width="17.5703125" style="782" customWidth="1"/>
    <col min="9740" max="9740" width="10.28515625" style="782"/>
    <col min="9741" max="9741" width="11.85546875" style="782" customWidth="1"/>
    <col min="9742" max="9980" width="10.28515625" style="782"/>
    <col min="9981" max="9981" width="51.28515625" style="782" customWidth="1"/>
    <col min="9982" max="9982" width="6.85546875" style="782" customWidth="1"/>
    <col min="9983" max="9983" width="15.85546875" style="782" customWidth="1"/>
    <col min="9984" max="9984" width="10.28515625" style="782" customWidth="1"/>
    <col min="9985" max="9985" width="13.7109375" style="782" customWidth="1"/>
    <col min="9986" max="9986" width="6.85546875" style="782" customWidth="1"/>
    <col min="9987" max="9987" width="15.5703125" style="782" customWidth="1"/>
    <col min="9988" max="9988" width="10.28515625" style="782" customWidth="1"/>
    <col min="9989" max="9989" width="11.140625" style="782" customWidth="1"/>
    <col min="9990" max="9990" width="6.85546875" style="782" customWidth="1"/>
    <col min="9991" max="9991" width="15.5703125" style="782" customWidth="1"/>
    <col min="9992" max="9992" width="10.28515625" style="782" customWidth="1"/>
    <col min="9993" max="9993" width="11.140625" style="782" customWidth="1"/>
    <col min="9994" max="9994" width="10.28515625" style="782"/>
    <col min="9995" max="9995" width="17.5703125" style="782" customWidth="1"/>
    <col min="9996" max="9996" width="10.28515625" style="782"/>
    <col min="9997" max="9997" width="11.85546875" style="782" customWidth="1"/>
    <col min="9998" max="10236" width="10.28515625" style="782"/>
    <col min="10237" max="10237" width="51.28515625" style="782" customWidth="1"/>
    <col min="10238" max="10238" width="6.85546875" style="782" customWidth="1"/>
    <col min="10239" max="10239" width="15.85546875" style="782" customWidth="1"/>
    <col min="10240" max="10240" width="10.28515625" style="782" customWidth="1"/>
    <col min="10241" max="10241" width="13.7109375" style="782" customWidth="1"/>
    <col min="10242" max="10242" width="6.85546875" style="782" customWidth="1"/>
    <col min="10243" max="10243" width="15.5703125" style="782" customWidth="1"/>
    <col min="10244" max="10244" width="10.28515625" style="782" customWidth="1"/>
    <col min="10245" max="10245" width="11.140625" style="782" customWidth="1"/>
    <col min="10246" max="10246" width="6.85546875" style="782" customWidth="1"/>
    <col min="10247" max="10247" width="15.5703125" style="782" customWidth="1"/>
    <col min="10248" max="10248" width="10.28515625" style="782" customWidth="1"/>
    <col min="10249" max="10249" width="11.140625" style="782" customWidth="1"/>
    <col min="10250" max="10250" width="10.28515625" style="782"/>
    <col min="10251" max="10251" width="17.5703125" style="782" customWidth="1"/>
    <col min="10252" max="10252" width="10.28515625" style="782"/>
    <col min="10253" max="10253" width="11.85546875" style="782" customWidth="1"/>
    <col min="10254" max="10492" width="10.28515625" style="782"/>
    <col min="10493" max="10493" width="51.28515625" style="782" customWidth="1"/>
    <col min="10494" max="10494" width="6.85546875" style="782" customWidth="1"/>
    <col min="10495" max="10495" width="15.85546875" style="782" customWidth="1"/>
    <col min="10496" max="10496" width="10.28515625" style="782" customWidth="1"/>
    <col min="10497" max="10497" width="13.7109375" style="782" customWidth="1"/>
    <col min="10498" max="10498" width="6.85546875" style="782" customWidth="1"/>
    <col min="10499" max="10499" width="15.5703125" style="782" customWidth="1"/>
    <col min="10500" max="10500" width="10.28515625" style="782" customWidth="1"/>
    <col min="10501" max="10501" width="11.140625" style="782" customWidth="1"/>
    <col min="10502" max="10502" width="6.85546875" style="782" customWidth="1"/>
    <col min="10503" max="10503" width="15.5703125" style="782" customWidth="1"/>
    <col min="10504" max="10504" width="10.28515625" style="782" customWidth="1"/>
    <col min="10505" max="10505" width="11.140625" style="782" customWidth="1"/>
    <col min="10506" max="10506" width="10.28515625" style="782"/>
    <col min="10507" max="10507" width="17.5703125" style="782" customWidth="1"/>
    <col min="10508" max="10508" width="10.28515625" style="782"/>
    <col min="10509" max="10509" width="11.85546875" style="782" customWidth="1"/>
    <col min="10510" max="10748" width="10.28515625" style="782"/>
    <col min="10749" max="10749" width="51.28515625" style="782" customWidth="1"/>
    <col min="10750" max="10750" width="6.85546875" style="782" customWidth="1"/>
    <col min="10751" max="10751" width="15.85546875" style="782" customWidth="1"/>
    <col min="10752" max="10752" width="10.28515625" style="782" customWidth="1"/>
    <col min="10753" max="10753" width="13.7109375" style="782" customWidth="1"/>
    <col min="10754" max="10754" width="6.85546875" style="782" customWidth="1"/>
    <col min="10755" max="10755" width="15.5703125" style="782" customWidth="1"/>
    <col min="10756" max="10756" width="10.28515625" style="782" customWidth="1"/>
    <col min="10757" max="10757" width="11.140625" style="782" customWidth="1"/>
    <col min="10758" max="10758" width="6.85546875" style="782" customWidth="1"/>
    <col min="10759" max="10759" width="15.5703125" style="782" customWidth="1"/>
    <col min="10760" max="10760" width="10.28515625" style="782" customWidth="1"/>
    <col min="10761" max="10761" width="11.140625" style="782" customWidth="1"/>
    <col min="10762" max="10762" width="10.28515625" style="782"/>
    <col min="10763" max="10763" width="17.5703125" style="782" customWidth="1"/>
    <col min="10764" max="10764" width="10.28515625" style="782"/>
    <col min="10765" max="10765" width="11.85546875" style="782" customWidth="1"/>
    <col min="10766" max="11004" width="10.28515625" style="782"/>
    <col min="11005" max="11005" width="51.28515625" style="782" customWidth="1"/>
    <col min="11006" max="11006" width="6.85546875" style="782" customWidth="1"/>
    <col min="11007" max="11007" width="15.85546875" style="782" customWidth="1"/>
    <col min="11008" max="11008" width="10.28515625" style="782" customWidth="1"/>
    <col min="11009" max="11009" width="13.7109375" style="782" customWidth="1"/>
    <col min="11010" max="11010" width="6.85546875" style="782" customWidth="1"/>
    <col min="11011" max="11011" width="15.5703125" style="782" customWidth="1"/>
    <col min="11012" max="11012" width="10.28515625" style="782" customWidth="1"/>
    <col min="11013" max="11013" width="11.140625" style="782" customWidth="1"/>
    <col min="11014" max="11014" width="6.85546875" style="782" customWidth="1"/>
    <col min="11015" max="11015" width="15.5703125" style="782" customWidth="1"/>
    <col min="11016" max="11016" width="10.28515625" style="782" customWidth="1"/>
    <col min="11017" max="11017" width="11.140625" style="782" customWidth="1"/>
    <col min="11018" max="11018" width="10.28515625" style="782"/>
    <col min="11019" max="11019" width="17.5703125" style="782" customWidth="1"/>
    <col min="11020" max="11020" width="10.28515625" style="782"/>
    <col min="11021" max="11021" width="11.85546875" style="782" customWidth="1"/>
    <col min="11022" max="11260" width="10.28515625" style="782"/>
    <col min="11261" max="11261" width="51.28515625" style="782" customWidth="1"/>
    <col min="11262" max="11262" width="6.85546875" style="782" customWidth="1"/>
    <col min="11263" max="11263" width="15.85546875" style="782" customWidth="1"/>
    <col min="11264" max="11264" width="10.28515625" style="782" customWidth="1"/>
    <col min="11265" max="11265" width="13.7109375" style="782" customWidth="1"/>
    <col min="11266" max="11266" width="6.85546875" style="782" customWidth="1"/>
    <col min="11267" max="11267" width="15.5703125" style="782" customWidth="1"/>
    <col min="11268" max="11268" width="10.28515625" style="782" customWidth="1"/>
    <col min="11269" max="11269" width="11.140625" style="782" customWidth="1"/>
    <col min="11270" max="11270" width="6.85546875" style="782" customWidth="1"/>
    <col min="11271" max="11271" width="15.5703125" style="782" customWidth="1"/>
    <col min="11272" max="11272" width="10.28515625" style="782" customWidth="1"/>
    <col min="11273" max="11273" width="11.140625" style="782" customWidth="1"/>
    <col min="11274" max="11274" width="10.28515625" style="782"/>
    <col min="11275" max="11275" width="17.5703125" style="782" customWidth="1"/>
    <col min="11276" max="11276" width="10.28515625" style="782"/>
    <col min="11277" max="11277" width="11.85546875" style="782" customWidth="1"/>
    <col min="11278" max="11516" width="10.28515625" style="782"/>
    <col min="11517" max="11517" width="51.28515625" style="782" customWidth="1"/>
    <col min="11518" max="11518" width="6.85546875" style="782" customWidth="1"/>
    <col min="11519" max="11519" width="15.85546875" style="782" customWidth="1"/>
    <col min="11520" max="11520" width="10.28515625" style="782" customWidth="1"/>
    <col min="11521" max="11521" width="13.7109375" style="782" customWidth="1"/>
    <col min="11522" max="11522" width="6.85546875" style="782" customWidth="1"/>
    <col min="11523" max="11523" width="15.5703125" style="782" customWidth="1"/>
    <col min="11524" max="11524" width="10.28515625" style="782" customWidth="1"/>
    <col min="11525" max="11525" width="11.140625" style="782" customWidth="1"/>
    <col min="11526" max="11526" width="6.85546875" style="782" customWidth="1"/>
    <col min="11527" max="11527" width="15.5703125" style="782" customWidth="1"/>
    <col min="11528" max="11528" width="10.28515625" style="782" customWidth="1"/>
    <col min="11529" max="11529" width="11.140625" style="782" customWidth="1"/>
    <col min="11530" max="11530" width="10.28515625" style="782"/>
    <col min="11531" max="11531" width="17.5703125" style="782" customWidth="1"/>
    <col min="11532" max="11532" width="10.28515625" style="782"/>
    <col min="11533" max="11533" width="11.85546875" style="782" customWidth="1"/>
    <col min="11534" max="11772" width="10.28515625" style="782"/>
    <col min="11773" max="11773" width="51.28515625" style="782" customWidth="1"/>
    <col min="11774" max="11774" width="6.85546875" style="782" customWidth="1"/>
    <col min="11775" max="11775" width="15.85546875" style="782" customWidth="1"/>
    <col min="11776" max="11776" width="10.28515625" style="782" customWidth="1"/>
    <col min="11777" max="11777" width="13.7109375" style="782" customWidth="1"/>
    <col min="11778" max="11778" width="6.85546875" style="782" customWidth="1"/>
    <col min="11779" max="11779" width="15.5703125" style="782" customWidth="1"/>
    <col min="11780" max="11780" width="10.28515625" style="782" customWidth="1"/>
    <col min="11781" max="11781" width="11.140625" style="782" customWidth="1"/>
    <col min="11782" max="11782" width="6.85546875" style="782" customWidth="1"/>
    <col min="11783" max="11783" width="15.5703125" style="782" customWidth="1"/>
    <col min="11784" max="11784" width="10.28515625" style="782" customWidth="1"/>
    <col min="11785" max="11785" width="11.140625" style="782" customWidth="1"/>
    <col min="11786" max="11786" width="10.28515625" style="782"/>
    <col min="11787" max="11787" width="17.5703125" style="782" customWidth="1"/>
    <col min="11788" max="11788" width="10.28515625" style="782"/>
    <col min="11789" max="11789" width="11.85546875" style="782" customWidth="1"/>
    <col min="11790" max="12028" width="10.28515625" style="782"/>
    <col min="12029" max="12029" width="51.28515625" style="782" customWidth="1"/>
    <col min="12030" max="12030" width="6.85546875" style="782" customWidth="1"/>
    <col min="12031" max="12031" width="15.85546875" style="782" customWidth="1"/>
    <col min="12032" max="12032" width="10.28515625" style="782" customWidth="1"/>
    <col min="12033" max="12033" width="13.7109375" style="782" customWidth="1"/>
    <col min="12034" max="12034" width="6.85546875" style="782" customWidth="1"/>
    <col min="12035" max="12035" width="15.5703125" style="782" customWidth="1"/>
    <col min="12036" max="12036" width="10.28515625" style="782" customWidth="1"/>
    <col min="12037" max="12037" width="11.140625" style="782" customWidth="1"/>
    <col min="12038" max="12038" width="6.85546875" style="782" customWidth="1"/>
    <col min="12039" max="12039" width="15.5703125" style="782" customWidth="1"/>
    <col min="12040" max="12040" width="10.28515625" style="782" customWidth="1"/>
    <col min="12041" max="12041" width="11.140625" style="782" customWidth="1"/>
    <col min="12042" max="12042" width="10.28515625" style="782"/>
    <col min="12043" max="12043" width="17.5703125" style="782" customWidth="1"/>
    <col min="12044" max="12044" width="10.28515625" style="782"/>
    <col min="12045" max="12045" width="11.85546875" style="782" customWidth="1"/>
    <col min="12046" max="12284" width="10.28515625" style="782"/>
    <col min="12285" max="12285" width="51.28515625" style="782" customWidth="1"/>
    <col min="12286" max="12286" width="6.85546875" style="782" customWidth="1"/>
    <col min="12287" max="12287" width="15.85546875" style="782" customWidth="1"/>
    <col min="12288" max="12288" width="10.28515625" style="782" customWidth="1"/>
    <col min="12289" max="12289" width="13.7109375" style="782" customWidth="1"/>
    <col min="12290" max="12290" width="6.85546875" style="782" customWidth="1"/>
    <col min="12291" max="12291" width="15.5703125" style="782" customWidth="1"/>
    <col min="12292" max="12292" width="10.28515625" style="782" customWidth="1"/>
    <col min="12293" max="12293" width="11.140625" style="782" customWidth="1"/>
    <col min="12294" max="12294" width="6.85546875" style="782" customWidth="1"/>
    <col min="12295" max="12295" width="15.5703125" style="782" customWidth="1"/>
    <col min="12296" max="12296" width="10.28515625" style="782" customWidth="1"/>
    <col min="12297" max="12297" width="11.140625" style="782" customWidth="1"/>
    <col min="12298" max="12298" width="10.28515625" style="782"/>
    <col min="12299" max="12299" width="17.5703125" style="782" customWidth="1"/>
    <col min="12300" max="12300" width="10.28515625" style="782"/>
    <col min="12301" max="12301" width="11.85546875" style="782" customWidth="1"/>
    <col min="12302" max="12540" width="10.28515625" style="782"/>
    <col min="12541" max="12541" width="51.28515625" style="782" customWidth="1"/>
    <col min="12542" max="12542" width="6.85546875" style="782" customWidth="1"/>
    <col min="12543" max="12543" width="15.85546875" style="782" customWidth="1"/>
    <col min="12544" max="12544" width="10.28515625" style="782" customWidth="1"/>
    <col min="12545" max="12545" width="13.7109375" style="782" customWidth="1"/>
    <col min="12546" max="12546" width="6.85546875" style="782" customWidth="1"/>
    <col min="12547" max="12547" width="15.5703125" style="782" customWidth="1"/>
    <col min="12548" max="12548" width="10.28515625" style="782" customWidth="1"/>
    <col min="12549" max="12549" width="11.140625" style="782" customWidth="1"/>
    <col min="12550" max="12550" width="6.85546875" style="782" customWidth="1"/>
    <col min="12551" max="12551" width="15.5703125" style="782" customWidth="1"/>
    <col min="12552" max="12552" width="10.28515625" style="782" customWidth="1"/>
    <col min="12553" max="12553" width="11.140625" style="782" customWidth="1"/>
    <col min="12554" max="12554" width="10.28515625" style="782"/>
    <col min="12555" max="12555" width="17.5703125" style="782" customWidth="1"/>
    <col min="12556" max="12556" width="10.28515625" style="782"/>
    <col min="12557" max="12557" width="11.85546875" style="782" customWidth="1"/>
    <col min="12558" max="12796" width="10.28515625" style="782"/>
    <col min="12797" max="12797" width="51.28515625" style="782" customWidth="1"/>
    <col min="12798" max="12798" width="6.85546875" style="782" customWidth="1"/>
    <col min="12799" max="12799" width="15.85546875" style="782" customWidth="1"/>
    <col min="12800" max="12800" width="10.28515625" style="782" customWidth="1"/>
    <col min="12801" max="12801" width="13.7109375" style="782" customWidth="1"/>
    <col min="12802" max="12802" width="6.85546875" style="782" customWidth="1"/>
    <col min="12803" max="12803" width="15.5703125" style="782" customWidth="1"/>
    <col min="12804" max="12804" width="10.28515625" style="782" customWidth="1"/>
    <col min="12805" max="12805" width="11.140625" style="782" customWidth="1"/>
    <col min="12806" max="12806" width="6.85546875" style="782" customWidth="1"/>
    <col min="12807" max="12807" width="15.5703125" style="782" customWidth="1"/>
    <col min="12808" max="12808" width="10.28515625" style="782" customWidth="1"/>
    <col min="12809" max="12809" width="11.140625" style="782" customWidth="1"/>
    <col min="12810" max="12810" width="10.28515625" style="782"/>
    <col min="12811" max="12811" width="17.5703125" style="782" customWidth="1"/>
    <col min="12812" max="12812" width="10.28515625" style="782"/>
    <col min="12813" max="12813" width="11.85546875" style="782" customWidth="1"/>
    <col min="12814" max="13052" width="10.28515625" style="782"/>
    <col min="13053" max="13053" width="51.28515625" style="782" customWidth="1"/>
    <col min="13054" max="13054" width="6.85546875" style="782" customWidth="1"/>
    <col min="13055" max="13055" width="15.85546875" style="782" customWidth="1"/>
    <col min="13056" max="13056" width="10.28515625" style="782" customWidth="1"/>
    <col min="13057" max="13057" width="13.7109375" style="782" customWidth="1"/>
    <col min="13058" max="13058" width="6.85546875" style="782" customWidth="1"/>
    <col min="13059" max="13059" width="15.5703125" style="782" customWidth="1"/>
    <col min="13060" max="13060" width="10.28515625" style="782" customWidth="1"/>
    <col min="13061" max="13061" width="11.140625" style="782" customWidth="1"/>
    <col min="13062" max="13062" width="6.85546875" style="782" customWidth="1"/>
    <col min="13063" max="13063" width="15.5703125" style="782" customWidth="1"/>
    <col min="13064" max="13064" width="10.28515625" style="782" customWidth="1"/>
    <col min="13065" max="13065" width="11.140625" style="782" customWidth="1"/>
    <col min="13066" max="13066" width="10.28515625" style="782"/>
    <col min="13067" max="13067" width="17.5703125" style="782" customWidth="1"/>
    <col min="13068" max="13068" width="10.28515625" style="782"/>
    <col min="13069" max="13069" width="11.85546875" style="782" customWidth="1"/>
    <col min="13070" max="13308" width="10.28515625" style="782"/>
    <col min="13309" max="13309" width="51.28515625" style="782" customWidth="1"/>
    <col min="13310" max="13310" width="6.85546875" style="782" customWidth="1"/>
    <col min="13311" max="13311" width="15.85546875" style="782" customWidth="1"/>
    <col min="13312" max="13312" width="10.28515625" style="782" customWidth="1"/>
    <col min="13313" max="13313" width="13.7109375" style="782" customWidth="1"/>
    <col min="13314" max="13314" width="6.85546875" style="782" customWidth="1"/>
    <col min="13315" max="13315" width="15.5703125" style="782" customWidth="1"/>
    <col min="13316" max="13316" width="10.28515625" style="782" customWidth="1"/>
    <col min="13317" max="13317" width="11.140625" style="782" customWidth="1"/>
    <col min="13318" max="13318" width="6.85546875" style="782" customWidth="1"/>
    <col min="13319" max="13319" width="15.5703125" style="782" customWidth="1"/>
    <col min="13320" max="13320" width="10.28515625" style="782" customWidth="1"/>
    <col min="13321" max="13321" width="11.140625" style="782" customWidth="1"/>
    <col min="13322" max="13322" width="10.28515625" style="782"/>
    <col min="13323" max="13323" width="17.5703125" style="782" customWidth="1"/>
    <col min="13324" max="13324" width="10.28515625" style="782"/>
    <col min="13325" max="13325" width="11.85546875" style="782" customWidth="1"/>
    <col min="13326" max="13564" width="10.28515625" style="782"/>
    <col min="13565" max="13565" width="51.28515625" style="782" customWidth="1"/>
    <col min="13566" max="13566" width="6.85546875" style="782" customWidth="1"/>
    <col min="13567" max="13567" width="15.85546875" style="782" customWidth="1"/>
    <col min="13568" max="13568" width="10.28515625" style="782" customWidth="1"/>
    <col min="13569" max="13569" width="13.7109375" style="782" customWidth="1"/>
    <col min="13570" max="13570" width="6.85546875" style="782" customWidth="1"/>
    <col min="13571" max="13571" width="15.5703125" style="782" customWidth="1"/>
    <col min="13572" max="13572" width="10.28515625" style="782" customWidth="1"/>
    <col min="13573" max="13573" width="11.140625" style="782" customWidth="1"/>
    <col min="13574" max="13574" width="6.85546875" style="782" customWidth="1"/>
    <col min="13575" max="13575" width="15.5703125" style="782" customWidth="1"/>
    <col min="13576" max="13576" width="10.28515625" style="782" customWidth="1"/>
    <col min="13577" max="13577" width="11.140625" style="782" customWidth="1"/>
    <col min="13578" max="13578" width="10.28515625" style="782"/>
    <col min="13579" max="13579" width="17.5703125" style="782" customWidth="1"/>
    <col min="13580" max="13580" width="10.28515625" style="782"/>
    <col min="13581" max="13581" width="11.85546875" style="782" customWidth="1"/>
    <col min="13582" max="13820" width="10.28515625" style="782"/>
    <col min="13821" max="13821" width="51.28515625" style="782" customWidth="1"/>
    <col min="13822" max="13822" width="6.85546875" style="782" customWidth="1"/>
    <col min="13823" max="13823" width="15.85546875" style="782" customWidth="1"/>
    <col min="13824" max="13824" width="10.28515625" style="782" customWidth="1"/>
    <col min="13825" max="13825" width="13.7109375" style="782" customWidth="1"/>
    <col min="13826" max="13826" width="6.85546875" style="782" customWidth="1"/>
    <col min="13827" max="13827" width="15.5703125" style="782" customWidth="1"/>
    <col min="13828" max="13828" width="10.28515625" style="782" customWidth="1"/>
    <col min="13829" max="13829" width="11.140625" style="782" customWidth="1"/>
    <col min="13830" max="13830" width="6.85546875" style="782" customWidth="1"/>
    <col min="13831" max="13831" width="15.5703125" style="782" customWidth="1"/>
    <col min="13832" max="13832" width="10.28515625" style="782" customWidth="1"/>
    <col min="13833" max="13833" width="11.140625" style="782" customWidth="1"/>
    <col min="13834" max="13834" width="10.28515625" style="782"/>
    <col min="13835" max="13835" width="17.5703125" style="782" customWidth="1"/>
    <col min="13836" max="13836" width="10.28515625" style="782"/>
    <col min="13837" max="13837" width="11.85546875" style="782" customWidth="1"/>
    <col min="13838" max="14076" width="10.28515625" style="782"/>
    <col min="14077" max="14077" width="51.28515625" style="782" customWidth="1"/>
    <col min="14078" max="14078" width="6.85546875" style="782" customWidth="1"/>
    <col min="14079" max="14079" width="15.85546875" style="782" customWidth="1"/>
    <col min="14080" max="14080" width="10.28515625" style="782" customWidth="1"/>
    <col min="14081" max="14081" width="13.7109375" style="782" customWidth="1"/>
    <col min="14082" max="14082" width="6.85546875" style="782" customWidth="1"/>
    <col min="14083" max="14083" width="15.5703125" style="782" customWidth="1"/>
    <col min="14084" max="14084" width="10.28515625" style="782" customWidth="1"/>
    <col min="14085" max="14085" width="11.140625" style="782" customWidth="1"/>
    <col min="14086" max="14086" width="6.85546875" style="782" customWidth="1"/>
    <col min="14087" max="14087" width="15.5703125" style="782" customWidth="1"/>
    <col min="14088" max="14088" width="10.28515625" style="782" customWidth="1"/>
    <col min="14089" max="14089" width="11.140625" style="782" customWidth="1"/>
    <col min="14090" max="14090" width="10.28515625" style="782"/>
    <col min="14091" max="14091" width="17.5703125" style="782" customWidth="1"/>
    <col min="14092" max="14092" width="10.28515625" style="782"/>
    <col min="14093" max="14093" width="11.85546875" style="782" customWidth="1"/>
    <col min="14094" max="14332" width="10.28515625" style="782"/>
    <col min="14333" max="14333" width="51.28515625" style="782" customWidth="1"/>
    <col min="14334" max="14334" width="6.85546875" style="782" customWidth="1"/>
    <col min="14335" max="14335" width="15.85546875" style="782" customWidth="1"/>
    <col min="14336" max="14336" width="10.28515625" style="782" customWidth="1"/>
    <col min="14337" max="14337" width="13.7109375" style="782" customWidth="1"/>
    <col min="14338" max="14338" width="6.85546875" style="782" customWidth="1"/>
    <col min="14339" max="14339" width="15.5703125" style="782" customWidth="1"/>
    <col min="14340" max="14340" width="10.28515625" style="782" customWidth="1"/>
    <col min="14341" max="14341" width="11.140625" style="782" customWidth="1"/>
    <col min="14342" max="14342" width="6.85546875" style="782" customWidth="1"/>
    <col min="14343" max="14343" width="15.5703125" style="782" customWidth="1"/>
    <col min="14344" max="14344" width="10.28515625" style="782" customWidth="1"/>
    <col min="14345" max="14345" width="11.140625" style="782" customWidth="1"/>
    <col min="14346" max="14346" width="10.28515625" style="782"/>
    <col min="14347" max="14347" width="17.5703125" style="782" customWidth="1"/>
    <col min="14348" max="14348" width="10.28515625" style="782"/>
    <col min="14349" max="14349" width="11.85546875" style="782" customWidth="1"/>
    <col min="14350" max="14588" width="10.28515625" style="782"/>
    <col min="14589" max="14589" width="51.28515625" style="782" customWidth="1"/>
    <col min="14590" max="14590" width="6.85546875" style="782" customWidth="1"/>
    <col min="14591" max="14591" width="15.85546875" style="782" customWidth="1"/>
    <col min="14592" max="14592" width="10.28515625" style="782" customWidth="1"/>
    <col min="14593" max="14593" width="13.7109375" style="782" customWidth="1"/>
    <col min="14594" max="14594" width="6.85546875" style="782" customWidth="1"/>
    <col min="14595" max="14595" width="15.5703125" style="782" customWidth="1"/>
    <col min="14596" max="14596" width="10.28515625" style="782" customWidth="1"/>
    <col min="14597" max="14597" width="11.140625" style="782" customWidth="1"/>
    <col min="14598" max="14598" width="6.85546875" style="782" customWidth="1"/>
    <col min="14599" max="14599" width="15.5703125" style="782" customWidth="1"/>
    <col min="14600" max="14600" width="10.28515625" style="782" customWidth="1"/>
    <col min="14601" max="14601" width="11.140625" style="782" customWidth="1"/>
    <col min="14602" max="14602" width="10.28515625" style="782"/>
    <col min="14603" max="14603" width="17.5703125" style="782" customWidth="1"/>
    <col min="14604" max="14604" width="10.28515625" style="782"/>
    <col min="14605" max="14605" width="11.85546875" style="782" customWidth="1"/>
    <col min="14606" max="14844" width="10.28515625" style="782"/>
    <col min="14845" max="14845" width="51.28515625" style="782" customWidth="1"/>
    <col min="14846" max="14846" width="6.85546875" style="782" customWidth="1"/>
    <col min="14847" max="14847" width="15.85546875" style="782" customWidth="1"/>
    <col min="14848" max="14848" width="10.28515625" style="782" customWidth="1"/>
    <col min="14849" max="14849" width="13.7109375" style="782" customWidth="1"/>
    <col min="14850" max="14850" width="6.85546875" style="782" customWidth="1"/>
    <col min="14851" max="14851" width="15.5703125" style="782" customWidth="1"/>
    <col min="14852" max="14852" width="10.28515625" style="782" customWidth="1"/>
    <col min="14853" max="14853" width="11.140625" style="782" customWidth="1"/>
    <col min="14854" max="14854" width="6.85546875" style="782" customWidth="1"/>
    <col min="14855" max="14855" width="15.5703125" style="782" customWidth="1"/>
    <col min="14856" max="14856" width="10.28515625" style="782" customWidth="1"/>
    <col min="14857" max="14857" width="11.140625" style="782" customWidth="1"/>
    <col min="14858" max="14858" width="10.28515625" style="782"/>
    <col min="14859" max="14859" width="17.5703125" style="782" customWidth="1"/>
    <col min="14860" max="14860" width="10.28515625" style="782"/>
    <col min="14861" max="14861" width="11.85546875" style="782" customWidth="1"/>
    <col min="14862" max="15100" width="10.28515625" style="782"/>
    <col min="15101" max="15101" width="51.28515625" style="782" customWidth="1"/>
    <col min="15102" max="15102" width="6.85546875" style="782" customWidth="1"/>
    <col min="15103" max="15103" width="15.85546875" style="782" customWidth="1"/>
    <col min="15104" max="15104" width="10.28515625" style="782" customWidth="1"/>
    <col min="15105" max="15105" width="13.7109375" style="782" customWidth="1"/>
    <col min="15106" max="15106" width="6.85546875" style="782" customWidth="1"/>
    <col min="15107" max="15107" width="15.5703125" style="782" customWidth="1"/>
    <col min="15108" max="15108" width="10.28515625" style="782" customWidth="1"/>
    <col min="15109" max="15109" width="11.140625" style="782" customWidth="1"/>
    <col min="15110" max="15110" width="6.85546875" style="782" customWidth="1"/>
    <col min="15111" max="15111" width="15.5703125" style="782" customWidth="1"/>
    <col min="15112" max="15112" width="10.28515625" style="782" customWidth="1"/>
    <col min="15113" max="15113" width="11.140625" style="782" customWidth="1"/>
    <col min="15114" max="15114" width="10.28515625" style="782"/>
    <col min="15115" max="15115" width="17.5703125" style="782" customWidth="1"/>
    <col min="15116" max="15116" width="10.28515625" style="782"/>
    <col min="15117" max="15117" width="11.85546875" style="782" customWidth="1"/>
    <col min="15118" max="15356" width="10.28515625" style="782"/>
    <col min="15357" max="15357" width="51.28515625" style="782" customWidth="1"/>
    <col min="15358" max="15358" width="6.85546875" style="782" customWidth="1"/>
    <col min="15359" max="15359" width="15.85546875" style="782" customWidth="1"/>
    <col min="15360" max="15360" width="10.28515625" style="782" customWidth="1"/>
    <col min="15361" max="15361" width="13.7109375" style="782" customWidth="1"/>
    <col min="15362" max="15362" width="6.85546875" style="782" customWidth="1"/>
    <col min="15363" max="15363" width="15.5703125" style="782" customWidth="1"/>
    <col min="15364" max="15364" width="10.28515625" style="782" customWidth="1"/>
    <col min="15365" max="15365" width="11.140625" style="782" customWidth="1"/>
    <col min="15366" max="15366" width="6.85546875" style="782" customWidth="1"/>
    <col min="15367" max="15367" width="15.5703125" style="782" customWidth="1"/>
    <col min="15368" max="15368" width="10.28515625" style="782" customWidth="1"/>
    <col min="15369" max="15369" width="11.140625" style="782" customWidth="1"/>
    <col min="15370" max="15370" width="10.28515625" style="782"/>
    <col min="15371" max="15371" width="17.5703125" style="782" customWidth="1"/>
    <col min="15372" max="15372" width="10.28515625" style="782"/>
    <col min="15373" max="15373" width="11.85546875" style="782" customWidth="1"/>
    <col min="15374" max="15612" width="10.28515625" style="782"/>
    <col min="15613" max="15613" width="51.28515625" style="782" customWidth="1"/>
    <col min="15614" max="15614" width="6.85546875" style="782" customWidth="1"/>
    <col min="15615" max="15615" width="15.85546875" style="782" customWidth="1"/>
    <col min="15616" max="15616" width="10.28515625" style="782" customWidth="1"/>
    <col min="15617" max="15617" width="13.7109375" style="782" customWidth="1"/>
    <col min="15618" max="15618" width="6.85546875" style="782" customWidth="1"/>
    <col min="15619" max="15619" width="15.5703125" style="782" customWidth="1"/>
    <col min="15620" max="15620" width="10.28515625" style="782" customWidth="1"/>
    <col min="15621" max="15621" width="11.140625" style="782" customWidth="1"/>
    <col min="15622" max="15622" width="6.85546875" style="782" customWidth="1"/>
    <col min="15623" max="15623" width="15.5703125" style="782" customWidth="1"/>
    <col min="15624" max="15624" width="10.28515625" style="782" customWidth="1"/>
    <col min="15625" max="15625" width="11.140625" style="782" customWidth="1"/>
    <col min="15626" max="15626" width="10.28515625" style="782"/>
    <col min="15627" max="15627" width="17.5703125" style="782" customWidth="1"/>
    <col min="15628" max="15628" width="10.28515625" style="782"/>
    <col min="15629" max="15629" width="11.85546875" style="782" customWidth="1"/>
    <col min="15630" max="15868" width="10.28515625" style="782"/>
    <col min="15869" max="15869" width="51.28515625" style="782" customWidth="1"/>
    <col min="15870" max="15870" width="6.85546875" style="782" customWidth="1"/>
    <col min="15871" max="15871" width="15.85546875" style="782" customWidth="1"/>
    <col min="15872" max="15872" width="10.28515625" style="782" customWidth="1"/>
    <col min="15873" max="15873" width="13.7109375" style="782" customWidth="1"/>
    <col min="15874" max="15874" width="6.85546875" style="782" customWidth="1"/>
    <col min="15875" max="15875" width="15.5703125" style="782" customWidth="1"/>
    <col min="15876" max="15876" width="10.28515625" style="782" customWidth="1"/>
    <col min="15877" max="15877" width="11.140625" style="782" customWidth="1"/>
    <col min="15878" max="15878" width="6.85546875" style="782" customWidth="1"/>
    <col min="15879" max="15879" width="15.5703125" style="782" customWidth="1"/>
    <col min="15880" max="15880" width="10.28515625" style="782" customWidth="1"/>
    <col min="15881" max="15881" width="11.140625" style="782" customWidth="1"/>
    <col min="15882" max="15882" width="10.28515625" style="782"/>
    <col min="15883" max="15883" width="17.5703125" style="782" customWidth="1"/>
    <col min="15884" max="15884" width="10.28515625" style="782"/>
    <col min="15885" max="15885" width="11.85546875" style="782" customWidth="1"/>
    <col min="15886" max="16124" width="10.28515625" style="782"/>
    <col min="16125" max="16125" width="51.28515625" style="782" customWidth="1"/>
    <col min="16126" max="16126" width="6.85546875" style="782" customWidth="1"/>
    <col min="16127" max="16127" width="15.85546875" style="782" customWidth="1"/>
    <col min="16128" max="16128" width="10.28515625" style="782" customWidth="1"/>
    <col min="16129" max="16129" width="13.7109375" style="782" customWidth="1"/>
    <col min="16130" max="16130" width="6.85546875" style="782" customWidth="1"/>
    <col min="16131" max="16131" width="15.5703125" style="782" customWidth="1"/>
    <col min="16132" max="16132" width="10.28515625" style="782" customWidth="1"/>
    <col min="16133" max="16133" width="11.140625" style="782" customWidth="1"/>
    <col min="16134" max="16134" width="6.85546875" style="782" customWidth="1"/>
    <col min="16135" max="16135" width="15.5703125" style="782" customWidth="1"/>
    <col min="16136" max="16136" width="10.28515625" style="782" customWidth="1"/>
    <col min="16137" max="16137" width="11.140625" style="782" customWidth="1"/>
    <col min="16138" max="16138" width="10.28515625" style="782"/>
    <col min="16139" max="16139" width="17.5703125" style="782" customWidth="1"/>
    <col min="16140" max="16140" width="10.28515625" style="782"/>
    <col min="16141" max="16141" width="11.85546875" style="782" customWidth="1"/>
    <col min="16142" max="16384" width="10.28515625" style="782"/>
  </cols>
  <sheetData>
    <row r="1" spans="1:13" s="763" customFormat="1" ht="24.75" customHeight="1" thickTop="1" x14ac:dyDescent="0.25">
      <c r="A1" s="1544" t="s">
        <v>774</v>
      </c>
      <c r="B1" s="1547" t="s">
        <v>2</v>
      </c>
      <c r="C1" s="1548"/>
      <c r="D1" s="1548"/>
      <c r="E1" s="1549"/>
      <c r="F1" s="1547" t="s">
        <v>3</v>
      </c>
      <c r="G1" s="1548"/>
      <c r="H1" s="1548"/>
      <c r="I1" s="1549"/>
      <c r="J1" s="1548" t="s">
        <v>947</v>
      </c>
      <c r="K1" s="1548"/>
      <c r="L1" s="1548"/>
      <c r="M1" s="1550"/>
    </row>
    <row r="2" spans="1:13" s="763" customFormat="1" ht="24.75" customHeight="1" x14ac:dyDescent="0.25">
      <c r="A2" s="1545"/>
      <c r="B2" s="1551" t="s">
        <v>775</v>
      </c>
      <c r="C2" s="1543" t="s">
        <v>776</v>
      </c>
      <c r="D2" s="1543"/>
      <c r="E2" s="1553" t="s">
        <v>777</v>
      </c>
      <c r="F2" s="1551" t="s">
        <v>775</v>
      </c>
      <c r="G2" s="1543" t="s">
        <v>776</v>
      </c>
      <c r="H2" s="1543"/>
      <c r="I2" s="1553" t="s">
        <v>777</v>
      </c>
      <c r="J2" s="1541" t="s">
        <v>775</v>
      </c>
      <c r="K2" s="1543" t="s">
        <v>776</v>
      </c>
      <c r="L2" s="1543"/>
      <c r="M2" s="1555" t="s">
        <v>777</v>
      </c>
    </row>
    <row r="3" spans="1:13" s="763" customFormat="1" ht="41.25" customHeight="1" thickBot="1" x14ac:dyDescent="0.3">
      <c r="A3" s="1546"/>
      <c r="B3" s="1552"/>
      <c r="C3" s="932" t="s">
        <v>778</v>
      </c>
      <c r="D3" s="932" t="s">
        <v>779</v>
      </c>
      <c r="E3" s="1554"/>
      <c r="F3" s="1552"/>
      <c r="G3" s="932" t="s">
        <v>778</v>
      </c>
      <c r="H3" s="932" t="s">
        <v>779</v>
      </c>
      <c r="I3" s="1554"/>
      <c r="J3" s="1542"/>
      <c r="K3" s="932" t="s">
        <v>778</v>
      </c>
      <c r="L3" s="932" t="s">
        <v>779</v>
      </c>
      <c r="M3" s="1556"/>
    </row>
    <row r="4" spans="1:13" s="769" customFormat="1" ht="32.25" thickTop="1" x14ac:dyDescent="0.25">
      <c r="A4" s="764" t="s">
        <v>780</v>
      </c>
      <c r="B4" s="768">
        <v>320</v>
      </c>
      <c r="C4" s="765" t="s">
        <v>781</v>
      </c>
      <c r="D4" s="766">
        <v>100</v>
      </c>
      <c r="E4" s="767">
        <v>2800000</v>
      </c>
      <c r="F4" s="787">
        <v>320</v>
      </c>
      <c r="G4" s="765" t="s">
        <v>781</v>
      </c>
      <c r="H4" s="766">
        <v>100</v>
      </c>
      <c r="I4" s="767">
        <v>2800000</v>
      </c>
      <c r="J4" s="1133">
        <v>270</v>
      </c>
      <c r="K4" s="765" t="s">
        <v>781</v>
      </c>
      <c r="L4" s="766">
        <v>100</v>
      </c>
      <c r="M4" s="1134">
        <v>2500000</v>
      </c>
    </row>
    <row r="5" spans="1:13" s="769" customFormat="1" ht="39.75" customHeight="1" x14ac:dyDescent="0.25">
      <c r="A5" s="770" t="s">
        <v>782</v>
      </c>
      <c r="B5" s="774">
        <v>800</v>
      </c>
      <c r="C5" s="771" t="s">
        <v>783</v>
      </c>
      <c r="D5" s="772">
        <v>100</v>
      </c>
      <c r="E5" s="773">
        <v>8000000</v>
      </c>
      <c r="F5" s="685">
        <v>800</v>
      </c>
      <c r="G5" s="771" t="s">
        <v>783</v>
      </c>
      <c r="H5" s="772">
        <v>100</v>
      </c>
      <c r="I5" s="773">
        <v>8000000</v>
      </c>
      <c r="J5" s="222">
        <v>600</v>
      </c>
      <c r="K5" s="771" t="s">
        <v>783</v>
      </c>
      <c r="L5" s="772">
        <v>100</v>
      </c>
      <c r="M5" s="1135">
        <v>5500000</v>
      </c>
    </row>
    <row r="6" spans="1:13" s="769" customFormat="1" ht="39.75" customHeight="1" x14ac:dyDescent="0.25">
      <c r="A6" s="775" t="s">
        <v>784</v>
      </c>
      <c r="B6" s="777">
        <v>13</v>
      </c>
      <c r="C6" s="771" t="s">
        <v>781</v>
      </c>
      <c r="D6" s="776">
        <v>100</v>
      </c>
      <c r="E6" s="773">
        <v>133000</v>
      </c>
      <c r="F6" s="788">
        <v>13</v>
      </c>
      <c r="G6" s="771" t="s">
        <v>781</v>
      </c>
      <c r="H6" s="776">
        <v>100</v>
      </c>
      <c r="I6" s="773">
        <v>133000</v>
      </c>
      <c r="J6" s="1136">
        <v>13</v>
      </c>
      <c r="K6" s="771" t="s">
        <v>781</v>
      </c>
      <c r="L6" s="776">
        <v>100</v>
      </c>
      <c r="M6" s="1135">
        <v>133000</v>
      </c>
    </row>
    <row r="7" spans="1:13" s="769" customFormat="1" ht="39.75" customHeight="1" x14ac:dyDescent="0.25">
      <c r="A7" s="770" t="s">
        <v>785</v>
      </c>
      <c r="B7" s="774">
        <v>22</v>
      </c>
      <c r="C7" s="771" t="s">
        <v>781</v>
      </c>
      <c r="D7" s="772">
        <v>100</v>
      </c>
      <c r="E7" s="773">
        <v>208000</v>
      </c>
      <c r="F7" s="685">
        <v>22</v>
      </c>
      <c r="G7" s="771" t="s">
        <v>781</v>
      </c>
      <c r="H7" s="772">
        <v>100</v>
      </c>
      <c r="I7" s="773">
        <v>208000</v>
      </c>
      <c r="J7" s="222">
        <v>23</v>
      </c>
      <c r="K7" s="771" t="s">
        <v>781</v>
      </c>
      <c r="L7" s="772">
        <v>100</v>
      </c>
      <c r="M7" s="1135">
        <v>217000</v>
      </c>
    </row>
    <row r="8" spans="1:13" s="769" customFormat="1" ht="39.75" customHeight="1" x14ac:dyDescent="0.25">
      <c r="A8" s="770" t="s">
        <v>786</v>
      </c>
      <c r="B8" s="774">
        <v>3100</v>
      </c>
      <c r="C8" s="771" t="s">
        <v>781</v>
      </c>
      <c r="D8" s="772">
        <v>100</v>
      </c>
      <c r="E8" s="773">
        <v>31900000</v>
      </c>
      <c r="F8" s="685">
        <v>3100</v>
      </c>
      <c r="G8" s="771" t="s">
        <v>781</v>
      </c>
      <c r="H8" s="772">
        <v>100</v>
      </c>
      <c r="I8" s="773">
        <v>31900000</v>
      </c>
      <c r="J8" s="222">
        <v>3300</v>
      </c>
      <c r="K8" s="771" t="s">
        <v>781</v>
      </c>
      <c r="L8" s="772">
        <v>100</v>
      </c>
      <c r="M8" s="1135">
        <v>32000000</v>
      </c>
    </row>
    <row r="9" spans="1:13" s="769" customFormat="1" ht="39.75" customHeight="1" x14ac:dyDescent="0.25">
      <c r="A9" s="770" t="s">
        <v>787</v>
      </c>
      <c r="B9" s="774">
        <v>58</v>
      </c>
      <c r="C9" s="771" t="s">
        <v>781</v>
      </c>
      <c r="D9" s="772">
        <v>100</v>
      </c>
      <c r="E9" s="773">
        <v>450000</v>
      </c>
      <c r="F9" s="685">
        <v>58</v>
      </c>
      <c r="G9" s="771" t="s">
        <v>781</v>
      </c>
      <c r="H9" s="772">
        <v>100</v>
      </c>
      <c r="I9" s="773">
        <v>450000</v>
      </c>
      <c r="J9" s="222">
        <v>60</v>
      </c>
      <c r="K9" s="771" t="s">
        <v>781</v>
      </c>
      <c r="L9" s="772">
        <v>100</v>
      </c>
      <c r="M9" s="1135">
        <v>500000</v>
      </c>
    </row>
    <row r="10" spans="1:13" s="769" customFormat="1" ht="39.75" customHeight="1" thickBot="1" x14ac:dyDescent="0.3">
      <c r="A10" s="1204" t="s">
        <v>960</v>
      </c>
      <c r="B10" s="1209"/>
      <c r="C10" s="1210"/>
      <c r="D10" s="1211"/>
      <c r="E10" s="1212"/>
      <c r="F10" s="1213"/>
      <c r="G10" s="1210"/>
      <c r="H10" s="1211"/>
      <c r="I10" s="1212"/>
      <c r="J10" s="1207">
        <v>14</v>
      </c>
      <c r="K10" s="1205" t="s">
        <v>961</v>
      </c>
      <c r="L10" s="1206">
        <v>100</v>
      </c>
      <c r="M10" s="1208">
        <v>4200000</v>
      </c>
    </row>
    <row r="11" spans="1:13" ht="38.25" customHeight="1" thickTop="1" thickBot="1" x14ac:dyDescent="0.3">
      <c r="A11" s="778" t="s">
        <v>294</v>
      </c>
      <c r="B11" s="781"/>
      <c r="C11" s="779"/>
      <c r="D11" s="779"/>
      <c r="E11" s="780">
        <v>43491000</v>
      </c>
      <c r="F11" s="781"/>
      <c r="G11" s="779"/>
      <c r="H11" s="779"/>
      <c r="I11" s="780">
        <v>43491000</v>
      </c>
      <c r="J11" s="1137"/>
      <c r="K11" s="779"/>
      <c r="L11" s="779"/>
      <c r="M11" s="1138">
        <f>SUM(M4:M10)</f>
        <v>45050000</v>
      </c>
    </row>
    <row r="12" spans="1:13" ht="16.5" thickTop="1" x14ac:dyDescent="0.25">
      <c r="A12" s="783"/>
      <c r="C12" s="785"/>
      <c r="D12" s="785"/>
      <c r="E12" s="785"/>
      <c r="G12" s="785"/>
      <c r="H12" s="785"/>
      <c r="I12" s="785"/>
    </row>
    <row r="13" spans="1:13" x14ac:dyDescent="0.25">
      <c r="A13" s="783"/>
      <c r="C13" s="785"/>
      <c r="D13" s="785"/>
      <c r="E13" s="785"/>
      <c r="G13" s="785"/>
      <c r="H13" s="785"/>
      <c r="I13" s="785"/>
    </row>
    <row r="14" spans="1:13" x14ac:dyDescent="0.25">
      <c r="A14" s="783"/>
      <c r="C14" s="785"/>
      <c r="D14" s="785"/>
      <c r="E14" s="785"/>
      <c r="G14" s="785"/>
      <c r="H14" s="785"/>
      <c r="I14" s="785"/>
    </row>
    <row r="15" spans="1:13" x14ac:dyDescent="0.25">
      <c r="A15" s="783"/>
      <c r="D15" s="785"/>
      <c r="E15" s="785"/>
      <c r="H15" s="785"/>
      <c r="I15" s="785"/>
    </row>
    <row r="16" spans="1:13" x14ac:dyDescent="0.25">
      <c r="A16" s="783"/>
      <c r="D16" s="785"/>
      <c r="E16" s="785"/>
      <c r="H16" s="785"/>
      <c r="I16" s="785"/>
    </row>
    <row r="17" spans="1:9" x14ac:dyDescent="0.25">
      <c r="A17" s="783"/>
      <c r="D17" s="785"/>
      <c r="E17" s="785"/>
      <c r="H17" s="785"/>
      <c r="I17" s="785"/>
    </row>
    <row r="18" spans="1:9" x14ac:dyDescent="0.25">
      <c r="A18" s="783"/>
      <c r="D18" s="785"/>
      <c r="E18" s="785"/>
      <c r="H18" s="785"/>
      <c r="I18" s="785"/>
    </row>
    <row r="19" spans="1:9" s="786" customFormat="1" x14ac:dyDescent="0.25">
      <c r="A19" s="784"/>
      <c r="B19" s="784"/>
      <c r="D19" s="785"/>
      <c r="E19" s="785"/>
      <c r="F19" s="784"/>
      <c r="H19" s="785"/>
      <c r="I19" s="785"/>
    </row>
    <row r="20" spans="1:9" s="786" customFormat="1" x14ac:dyDescent="0.25">
      <c r="A20" s="784"/>
      <c r="B20" s="784"/>
      <c r="D20" s="785"/>
      <c r="E20" s="785"/>
      <c r="F20" s="784"/>
      <c r="H20" s="785"/>
      <c r="I20" s="785"/>
    </row>
    <row r="21" spans="1:9" s="786" customFormat="1" x14ac:dyDescent="0.25">
      <c r="A21" s="784"/>
      <c r="B21" s="784"/>
      <c r="D21" s="785"/>
      <c r="E21" s="785"/>
      <c r="F21" s="784"/>
      <c r="H21" s="785"/>
      <c r="I21" s="785"/>
    </row>
    <row r="22" spans="1:9" s="786" customFormat="1" x14ac:dyDescent="0.25">
      <c r="A22" s="784"/>
      <c r="B22" s="784"/>
      <c r="D22" s="785"/>
      <c r="E22" s="785"/>
      <c r="F22" s="784"/>
      <c r="H22" s="785"/>
      <c r="I22" s="785"/>
    </row>
    <row r="23" spans="1:9" s="786" customFormat="1" x14ac:dyDescent="0.25">
      <c r="A23" s="784"/>
      <c r="B23" s="784"/>
      <c r="D23" s="785"/>
      <c r="E23" s="785"/>
      <c r="F23" s="784"/>
      <c r="H23" s="785"/>
      <c r="I23" s="785"/>
    </row>
    <row r="24" spans="1:9" s="786" customFormat="1" x14ac:dyDescent="0.25">
      <c r="A24" s="784"/>
      <c r="B24" s="784"/>
      <c r="D24" s="785"/>
      <c r="E24" s="785"/>
      <c r="F24" s="784"/>
      <c r="H24" s="785"/>
      <c r="I24" s="785"/>
    </row>
    <row r="25" spans="1:9" s="786" customFormat="1" x14ac:dyDescent="0.25">
      <c r="A25" s="784"/>
      <c r="B25" s="784"/>
      <c r="D25" s="785"/>
      <c r="E25" s="785"/>
      <c r="F25" s="784"/>
      <c r="H25" s="785"/>
      <c r="I25" s="785"/>
    </row>
    <row r="26" spans="1:9" s="786" customFormat="1" x14ac:dyDescent="0.25">
      <c r="A26" s="784"/>
      <c r="B26" s="784"/>
      <c r="D26" s="785"/>
      <c r="E26" s="785"/>
      <c r="F26" s="784"/>
      <c r="H26" s="785"/>
      <c r="I26" s="785"/>
    </row>
    <row r="27" spans="1:9" s="786" customFormat="1" x14ac:dyDescent="0.25">
      <c r="A27" s="784"/>
      <c r="B27" s="784"/>
      <c r="D27" s="785"/>
      <c r="E27" s="785"/>
      <c r="F27" s="784"/>
      <c r="H27" s="785"/>
      <c r="I27" s="785"/>
    </row>
    <row r="28" spans="1:9" s="786" customFormat="1" x14ac:dyDescent="0.25">
      <c r="A28" s="784"/>
      <c r="B28" s="784"/>
      <c r="D28" s="785"/>
      <c r="E28" s="785"/>
      <c r="F28" s="784"/>
      <c r="H28" s="785"/>
      <c r="I28" s="785"/>
    </row>
    <row r="29" spans="1:9" s="786" customFormat="1" x14ac:dyDescent="0.25">
      <c r="A29" s="784"/>
      <c r="B29" s="784"/>
      <c r="D29" s="785"/>
      <c r="E29" s="785"/>
      <c r="F29" s="784"/>
      <c r="H29" s="785"/>
      <c r="I29" s="785"/>
    </row>
    <row r="30" spans="1:9" s="786" customFormat="1" x14ac:dyDescent="0.25">
      <c r="A30" s="784"/>
      <c r="B30" s="784"/>
      <c r="D30" s="785"/>
      <c r="E30" s="785"/>
      <c r="F30" s="784"/>
      <c r="H30" s="785"/>
      <c r="I30" s="785"/>
    </row>
    <row r="31" spans="1:9" s="786" customFormat="1" x14ac:dyDescent="0.25">
      <c r="A31" s="784"/>
      <c r="B31" s="784"/>
      <c r="D31" s="785"/>
      <c r="E31" s="785"/>
      <c r="F31" s="784"/>
      <c r="H31" s="785"/>
      <c r="I31" s="785"/>
    </row>
    <row r="32" spans="1:9" s="786" customFormat="1" x14ac:dyDescent="0.25">
      <c r="A32" s="784"/>
      <c r="B32" s="784"/>
      <c r="D32" s="785"/>
      <c r="E32" s="785"/>
      <c r="F32" s="784"/>
      <c r="H32" s="785"/>
      <c r="I32" s="785"/>
    </row>
    <row r="33" spans="1:9" s="786" customFormat="1" x14ac:dyDescent="0.25">
      <c r="A33" s="784"/>
      <c r="B33" s="784"/>
      <c r="D33" s="785"/>
      <c r="E33" s="785"/>
      <c r="F33" s="784"/>
      <c r="H33" s="785"/>
      <c r="I33" s="785"/>
    </row>
    <row r="34" spans="1:9" s="786" customFormat="1" x14ac:dyDescent="0.25">
      <c r="A34" s="784"/>
      <c r="B34" s="784"/>
      <c r="D34" s="785"/>
      <c r="E34" s="785"/>
      <c r="F34" s="784"/>
      <c r="H34" s="785"/>
      <c r="I34" s="785"/>
    </row>
    <row r="35" spans="1:9" s="786" customFormat="1" x14ac:dyDescent="0.25">
      <c r="A35" s="784"/>
      <c r="B35" s="784"/>
      <c r="D35" s="785"/>
      <c r="E35" s="785"/>
      <c r="F35" s="784"/>
      <c r="H35" s="785"/>
      <c r="I35" s="785"/>
    </row>
    <row r="36" spans="1:9" s="786" customFormat="1" x14ac:dyDescent="0.25">
      <c r="A36" s="784"/>
      <c r="B36" s="784"/>
      <c r="D36" s="785"/>
      <c r="E36" s="785"/>
      <c r="F36" s="784"/>
      <c r="H36" s="785"/>
      <c r="I36" s="785"/>
    </row>
    <row r="37" spans="1:9" s="786" customFormat="1" x14ac:dyDescent="0.25">
      <c r="A37" s="784"/>
      <c r="B37" s="784"/>
      <c r="D37" s="785"/>
      <c r="E37" s="785"/>
      <c r="F37" s="784"/>
      <c r="H37" s="785"/>
      <c r="I37" s="785"/>
    </row>
    <row r="38" spans="1:9" s="786" customFormat="1" x14ac:dyDescent="0.25">
      <c r="A38" s="784"/>
      <c r="B38" s="784"/>
      <c r="D38" s="785"/>
      <c r="E38" s="785"/>
      <c r="F38" s="784"/>
      <c r="H38" s="785"/>
      <c r="I38" s="785"/>
    </row>
    <row r="39" spans="1:9" s="786" customFormat="1" x14ac:dyDescent="0.25">
      <c r="A39" s="784"/>
      <c r="B39" s="784"/>
      <c r="D39" s="785"/>
      <c r="E39" s="785"/>
      <c r="F39" s="784"/>
      <c r="H39" s="785"/>
      <c r="I39" s="785"/>
    </row>
    <row r="40" spans="1:9" s="786" customFormat="1" x14ac:dyDescent="0.25">
      <c r="A40" s="784"/>
      <c r="B40" s="784"/>
      <c r="D40" s="785"/>
      <c r="E40" s="785"/>
      <c r="F40" s="784"/>
      <c r="H40" s="785"/>
      <c r="I40" s="785"/>
    </row>
    <row r="41" spans="1:9" s="786" customFormat="1" x14ac:dyDescent="0.25">
      <c r="A41" s="784"/>
      <c r="B41" s="784"/>
      <c r="D41" s="785"/>
      <c r="E41" s="785"/>
      <c r="F41" s="784"/>
      <c r="H41" s="785"/>
      <c r="I41" s="785"/>
    </row>
    <row r="42" spans="1:9" s="786" customFormat="1" x14ac:dyDescent="0.25">
      <c r="A42" s="784"/>
      <c r="B42" s="784"/>
      <c r="D42" s="785"/>
      <c r="E42" s="785"/>
      <c r="F42" s="784"/>
      <c r="H42" s="785"/>
      <c r="I42" s="785"/>
    </row>
    <row r="43" spans="1:9" s="786" customFormat="1" x14ac:dyDescent="0.25">
      <c r="A43" s="784"/>
      <c r="B43" s="784"/>
      <c r="D43" s="785"/>
      <c r="E43" s="785"/>
      <c r="F43" s="784"/>
      <c r="H43" s="785"/>
      <c r="I43" s="785"/>
    </row>
    <row r="44" spans="1:9" s="786" customFormat="1" x14ac:dyDescent="0.25">
      <c r="A44" s="784"/>
      <c r="B44" s="784"/>
      <c r="D44" s="785"/>
      <c r="E44" s="785"/>
      <c r="F44" s="784"/>
      <c r="H44" s="785"/>
      <c r="I44" s="785"/>
    </row>
    <row r="45" spans="1:9" s="786" customFormat="1" x14ac:dyDescent="0.25">
      <c r="A45" s="784"/>
      <c r="B45" s="784"/>
      <c r="D45" s="785"/>
      <c r="E45" s="785"/>
      <c r="F45" s="784"/>
      <c r="H45" s="785"/>
      <c r="I45" s="785"/>
    </row>
    <row r="46" spans="1:9" s="786" customFormat="1" x14ac:dyDescent="0.25">
      <c r="A46" s="784"/>
      <c r="B46" s="784"/>
      <c r="D46" s="785"/>
      <c r="E46" s="785"/>
      <c r="F46" s="784"/>
      <c r="H46" s="785"/>
      <c r="I46" s="785"/>
    </row>
    <row r="47" spans="1:9" s="786" customFormat="1" x14ac:dyDescent="0.25">
      <c r="A47" s="784"/>
      <c r="B47" s="784"/>
      <c r="D47" s="785"/>
      <c r="E47" s="785"/>
      <c r="F47" s="784"/>
      <c r="H47" s="785"/>
      <c r="I47" s="785"/>
    </row>
    <row r="48" spans="1:9" s="786" customFormat="1" x14ac:dyDescent="0.25">
      <c r="A48" s="784"/>
      <c r="B48" s="784"/>
      <c r="D48" s="785"/>
      <c r="E48" s="785"/>
      <c r="F48" s="784"/>
      <c r="H48" s="785"/>
      <c r="I48" s="785"/>
    </row>
    <row r="49" spans="1:9" s="786" customFormat="1" x14ac:dyDescent="0.25">
      <c r="A49" s="784"/>
      <c r="B49" s="784"/>
      <c r="D49" s="785"/>
      <c r="E49" s="785"/>
      <c r="F49" s="784"/>
      <c r="H49" s="785"/>
      <c r="I49" s="785"/>
    </row>
    <row r="50" spans="1:9" s="786" customFormat="1" x14ac:dyDescent="0.25">
      <c r="A50" s="784"/>
      <c r="B50" s="784"/>
      <c r="D50" s="785"/>
      <c r="E50" s="785"/>
      <c r="F50" s="784"/>
      <c r="H50" s="785"/>
      <c r="I50" s="785"/>
    </row>
    <row r="51" spans="1:9" s="786" customFormat="1" x14ac:dyDescent="0.25">
      <c r="A51" s="784"/>
      <c r="B51" s="784"/>
      <c r="D51" s="785"/>
      <c r="E51" s="785"/>
      <c r="F51" s="784"/>
      <c r="H51" s="785"/>
      <c r="I51" s="785"/>
    </row>
    <row r="52" spans="1:9" s="786" customFormat="1" x14ac:dyDescent="0.25">
      <c r="A52" s="784"/>
      <c r="B52" s="784"/>
      <c r="D52" s="785"/>
      <c r="E52" s="785"/>
      <c r="F52" s="784"/>
      <c r="H52" s="785"/>
      <c r="I52" s="785"/>
    </row>
    <row r="53" spans="1:9" s="786" customFormat="1" x14ac:dyDescent="0.25">
      <c r="A53" s="784"/>
      <c r="B53" s="784"/>
      <c r="D53" s="785"/>
      <c r="E53" s="785"/>
      <c r="F53" s="784"/>
      <c r="H53" s="785"/>
      <c r="I53" s="785"/>
    </row>
    <row r="54" spans="1:9" s="786" customFormat="1" x14ac:dyDescent="0.25">
      <c r="A54" s="784"/>
      <c r="B54" s="784"/>
      <c r="D54" s="785"/>
      <c r="E54" s="785"/>
      <c r="F54" s="784"/>
      <c r="H54" s="785"/>
      <c r="I54" s="785"/>
    </row>
    <row r="55" spans="1:9" s="786" customFormat="1" x14ac:dyDescent="0.25">
      <c r="A55" s="784"/>
      <c r="B55" s="784"/>
      <c r="D55" s="785"/>
      <c r="E55" s="785"/>
      <c r="F55" s="784"/>
      <c r="H55" s="785"/>
      <c r="I55" s="785"/>
    </row>
    <row r="56" spans="1:9" s="786" customFormat="1" x14ac:dyDescent="0.25">
      <c r="A56" s="784"/>
      <c r="B56" s="784"/>
      <c r="D56" s="785"/>
      <c r="E56" s="785"/>
      <c r="F56" s="784"/>
      <c r="H56" s="785"/>
      <c r="I56" s="785"/>
    </row>
    <row r="57" spans="1:9" s="786" customFormat="1" x14ac:dyDescent="0.25">
      <c r="A57" s="784"/>
      <c r="B57" s="784"/>
      <c r="D57" s="785"/>
      <c r="E57" s="785"/>
      <c r="F57" s="784"/>
      <c r="H57" s="785"/>
      <c r="I57" s="785"/>
    </row>
    <row r="58" spans="1:9" s="786" customFormat="1" x14ac:dyDescent="0.25">
      <c r="A58" s="784"/>
      <c r="B58" s="784"/>
      <c r="D58" s="785"/>
      <c r="E58" s="785"/>
      <c r="F58" s="784"/>
      <c r="H58" s="785"/>
      <c r="I58" s="785"/>
    </row>
    <row r="59" spans="1:9" s="786" customFormat="1" x14ac:dyDescent="0.25">
      <c r="A59" s="784"/>
      <c r="B59" s="784"/>
      <c r="D59" s="785"/>
      <c r="E59" s="785"/>
      <c r="F59" s="784"/>
      <c r="H59" s="785"/>
      <c r="I59" s="785"/>
    </row>
    <row r="60" spans="1:9" s="786" customFormat="1" x14ac:dyDescent="0.25">
      <c r="A60" s="784"/>
      <c r="B60" s="784"/>
      <c r="D60" s="785"/>
      <c r="E60" s="785"/>
      <c r="F60" s="784"/>
      <c r="H60" s="785"/>
      <c r="I60" s="785"/>
    </row>
    <row r="61" spans="1:9" s="786" customFormat="1" x14ac:dyDescent="0.25">
      <c r="A61" s="784"/>
      <c r="B61" s="784"/>
      <c r="D61" s="785"/>
      <c r="E61" s="785"/>
      <c r="F61" s="784"/>
      <c r="H61" s="785"/>
      <c r="I61" s="785"/>
    </row>
    <row r="62" spans="1:9" s="786" customFormat="1" x14ac:dyDescent="0.25">
      <c r="A62" s="784"/>
      <c r="B62" s="784"/>
      <c r="D62" s="785"/>
      <c r="E62" s="785"/>
      <c r="F62" s="784"/>
      <c r="H62" s="785"/>
      <c r="I62" s="785"/>
    </row>
    <row r="63" spans="1:9" s="786" customFormat="1" x14ac:dyDescent="0.25">
      <c r="A63" s="784"/>
      <c r="B63" s="784"/>
      <c r="D63" s="785"/>
      <c r="E63" s="785"/>
      <c r="F63" s="784"/>
      <c r="H63" s="785"/>
      <c r="I63" s="785"/>
    </row>
    <row r="64" spans="1:9" s="786" customFormat="1" x14ac:dyDescent="0.25">
      <c r="A64" s="784"/>
      <c r="B64" s="784"/>
      <c r="D64" s="785"/>
      <c r="E64" s="785"/>
      <c r="F64" s="784"/>
      <c r="H64" s="785"/>
      <c r="I64" s="785"/>
    </row>
    <row r="65" spans="1:9" s="786" customFormat="1" x14ac:dyDescent="0.25">
      <c r="A65" s="784"/>
      <c r="B65" s="784"/>
      <c r="D65" s="785"/>
      <c r="E65" s="785"/>
      <c r="F65" s="784"/>
      <c r="H65" s="785"/>
      <c r="I65" s="785"/>
    </row>
    <row r="66" spans="1:9" s="786" customFormat="1" x14ac:dyDescent="0.25">
      <c r="A66" s="784"/>
      <c r="B66" s="784"/>
      <c r="D66" s="785"/>
      <c r="E66" s="785"/>
      <c r="F66" s="784"/>
      <c r="H66" s="785"/>
      <c r="I66" s="785"/>
    </row>
    <row r="67" spans="1:9" s="786" customFormat="1" x14ac:dyDescent="0.25">
      <c r="A67" s="784"/>
      <c r="B67" s="784"/>
      <c r="D67" s="785"/>
      <c r="E67" s="785"/>
      <c r="F67" s="784"/>
      <c r="H67" s="785"/>
      <c r="I67" s="785"/>
    </row>
    <row r="68" spans="1:9" s="786" customFormat="1" x14ac:dyDescent="0.25">
      <c r="A68" s="784"/>
      <c r="B68" s="784"/>
      <c r="D68" s="785"/>
      <c r="E68" s="785"/>
      <c r="F68" s="784"/>
      <c r="H68" s="785"/>
      <c r="I68" s="785"/>
    </row>
    <row r="69" spans="1:9" s="786" customFormat="1" x14ac:dyDescent="0.25">
      <c r="A69" s="784"/>
      <c r="B69" s="784"/>
      <c r="D69" s="785"/>
      <c r="E69" s="785"/>
      <c r="F69" s="784"/>
      <c r="H69" s="785"/>
      <c r="I69" s="785"/>
    </row>
    <row r="70" spans="1:9" s="786" customFormat="1" x14ac:dyDescent="0.25">
      <c r="A70" s="784"/>
      <c r="B70" s="784"/>
      <c r="D70" s="785"/>
      <c r="E70" s="785"/>
      <c r="F70" s="784"/>
      <c r="H70" s="785"/>
      <c r="I70" s="785"/>
    </row>
    <row r="71" spans="1:9" s="786" customFormat="1" x14ac:dyDescent="0.25">
      <c r="A71" s="784"/>
      <c r="B71" s="784"/>
      <c r="D71" s="785"/>
      <c r="E71" s="785"/>
      <c r="F71" s="784"/>
      <c r="H71" s="785"/>
      <c r="I71" s="785"/>
    </row>
    <row r="72" spans="1:9" s="786" customFormat="1" x14ac:dyDescent="0.25">
      <c r="A72" s="784"/>
      <c r="B72" s="784"/>
      <c r="D72" s="785"/>
      <c r="E72" s="785"/>
      <c r="F72" s="784"/>
      <c r="H72" s="785"/>
      <c r="I72" s="785"/>
    </row>
    <row r="73" spans="1:9" s="786" customFormat="1" x14ac:dyDescent="0.25">
      <c r="A73" s="784"/>
      <c r="B73" s="784"/>
      <c r="D73" s="785"/>
      <c r="E73" s="785"/>
      <c r="F73" s="784"/>
      <c r="H73" s="785"/>
      <c r="I73" s="785"/>
    </row>
    <row r="74" spans="1:9" s="786" customFormat="1" x14ac:dyDescent="0.25">
      <c r="A74" s="784"/>
      <c r="B74" s="784"/>
      <c r="D74" s="785"/>
      <c r="E74" s="785"/>
      <c r="F74" s="784"/>
      <c r="H74" s="785"/>
      <c r="I74" s="785"/>
    </row>
  </sheetData>
  <mergeCells count="13">
    <mergeCell ref="J2:J3"/>
    <mergeCell ref="K2:L2"/>
    <mergeCell ref="A1:A3"/>
    <mergeCell ref="B1:E1"/>
    <mergeCell ref="F1:I1"/>
    <mergeCell ref="J1:M1"/>
    <mergeCell ref="B2:B3"/>
    <mergeCell ref="C2:D2"/>
    <mergeCell ref="E2:E3"/>
    <mergeCell ref="F2:F3"/>
    <mergeCell ref="G2:H2"/>
    <mergeCell ref="M2:M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landscape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B18" sqref="B18"/>
    </sheetView>
  </sheetViews>
  <sheetFormatPr defaultColWidth="10.28515625" defaultRowHeight="15" x14ac:dyDescent="0.25"/>
  <cols>
    <col min="1" max="1" width="6.7109375" style="400" customWidth="1"/>
    <col min="2" max="2" width="54.28515625" style="401" customWidth="1"/>
    <col min="3" max="3" width="14.140625" style="400" customWidth="1"/>
    <col min="4" max="4" width="16.42578125" style="400" customWidth="1"/>
    <col min="5" max="5" width="14.140625" style="400" customWidth="1"/>
    <col min="6" max="6" width="12.5703125" style="400" customWidth="1"/>
    <col min="7" max="7" width="14.140625" style="400" customWidth="1"/>
    <col min="8" max="8" width="17.140625" style="400" customWidth="1"/>
    <col min="9" max="16384" width="10.28515625" style="400"/>
  </cols>
  <sheetData>
    <row r="1" spans="1:8" ht="17.25" customHeight="1" thickBot="1" x14ac:dyDescent="0.3">
      <c r="C1" s="402"/>
      <c r="D1" s="402"/>
      <c r="E1" s="402"/>
      <c r="F1" s="402"/>
      <c r="G1" s="402"/>
      <c r="H1" s="998" t="s">
        <v>624</v>
      </c>
    </row>
    <row r="2" spans="1:8" s="403" customFormat="1" ht="33.75" customHeight="1" thickTop="1" x14ac:dyDescent="0.25">
      <c r="A2" s="1433" t="s">
        <v>245</v>
      </c>
      <c r="B2" s="1516" t="s">
        <v>416</v>
      </c>
      <c r="C2" s="1566" t="s">
        <v>290</v>
      </c>
      <c r="D2" s="1477" t="s">
        <v>289</v>
      </c>
      <c r="E2" s="1557" t="s">
        <v>946</v>
      </c>
      <c r="F2" s="1467"/>
      <c r="G2" s="1467"/>
      <c r="H2" s="1468"/>
    </row>
    <row r="3" spans="1:8" s="403" customFormat="1" ht="24.75" customHeight="1" x14ac:dyDescent="0.25">
      <c r="A3" s="1563"/>
      <c r="B3" s="1564"/>
      <c r="C3" s="1567"/>
      <c r="D3" s="1478"/>
      <c r="E3" s="1558" t="s">
        <v>417</v>
      </c>
      <c r="F3" s="1560" t="s">
        <v>1</v>
      </c>
      <c r="G3" s="1561"/>
      <c r="H3" s="1562"/>
    </row>
    <row r="4" spans="1:8" s="403" customFormat="1" ht="48" thickBot="1" x14ac:dyDescent="0.3">
      <c r="A4" s="1434"/>
      <c r="B4" s="1565"/>
      <c r="C4" s="1568"/>
      <c r="D4" s="1559"/>
      <c r="E4" s="1559"/>
      <c r="F4" s="924" t="s">
        <v>418</v>
      </c>
      <c r="G4" s="924" t="s">
        <v>419</v>
      </c>
      <c r="H4" s="999" t="s">
        <v>420</v>
      </c>
    </row>
    <row r="5" spans="1:8" s="401" customFormat="1" ht="23.25" customHeight="1" thickTop="1" x14ac:dyDescent="0.25">
      <c r="A5" s="404">
        <v>1</v>
      </c>
      <c r="B5" s="405" t="s">
        <v>421</v>
      </c>
      <c r="C5" s="406">
        <v>2528000</v>
      </c>
      <c r="D5" s="407">
        <v>2528000</v>
      </c>
      <c r="E5" s="1000">
        <v>2528000</v>
      </c>
      <c r="F5" s="1000">
        <v>0</v>
      </c>
      <c r="G5" s="1000">
        <v>2528000</v>
      </c>
      <c r="H5" s="1001">
        <v>2528000</v>
      </c>
    </row>
    <row r="6" spans="1:8" s="401" customFormat="1" ht="23.25" customHeight="1" x14ac:dyDescent="0.25">
      <c r="A6" s="404">
        <v>2</v>
      </c>
      <c r="B6" s="405" t="s">
        <v>144</v>
      </c>
      <c r="C6" s="406">
        <v>7772000</v>
      </c>
      <c r="D6" s="407">
        <v>11347000</v>
      </c>
      <c r="E6" s="406">
        <v>11179769</v>
      </c>
      <c r="F6" s="406">
        <v>0</v>
      </c>
      <c r="G6" s="406">
        <v>11179769</v>
      </c>
      <c r="H6" s="1002">
        <v>11179769</v>
      </c>
    </row>
    <row r="7" spans="1:8" s="401" customFormat="1" ht="23.25" customHeight="1" x14ac:dyDescent="0.25">
      <c r="A7" s="404">
        <v>3</v>
      </c>
      <c r="B7" s="405" t="s">
        <v>422</v>
      </c>
      <c r="C7" s="406">
        <v>500000</v>
      </c>
      <c r="D7" s="407">
        <v>1000000</v>
      </c>
      <c r="E7" s="406">
        <v>1000000</v>
      </c>
      <c r="F7" s="406">
        <v>0</v>
      </c>
      <c r="G7" s="406">
        <v>1000000</v>
      </c>
      <c r="H7" s="1002">
        <v>1000000</v>
      </c>
    </row>
    <row r="8" spans="1:8" s="401" customFormat="1" ht="23.25" customHeight="1" x14ac:dyDescent="0.25">
      <c r="A8" s="404">
        <v>4</v>
      </c>
      <c r="B8" s="405" t="s">
        <v>817</v>
      </c>
      <c r="C8" s="406">
        <v>14500000</v>
      </c>
      <c r="D8" s="407">
        <v>15000000</v>
      </c>
      <c r="E8" s="406">
        <v>12865000</v>
      </c>
      <c r="F8" s="406">
        <v>0</v>
      </c>
      <c r="G8" s="406">
        <v>12865000</v>
      </c>
      <c r="H8" s="1002">
        <v>12865000</v>
      </c>
    </row>
    <row r="9" spans="1:8" s="401" customFormat="1" ht="23.25" customHeight="1" x14ac:dyDescent="0.25">
      <c r="A9" s="404">
        <v>5</v>
      </c>
      <c r="B9" s="405" t="s">
        <v>423</v>
      </c>
      <c r="C9" s="406">
        <v>500000</v>
      </c>
      <c r="D9" s="407">
        <v>500000</v>
      </c>
      <c r="E9" s="406">
        <v>500000</v>
      </c>
      <c r="F9" s="406">
        <v>0</v>
      </c>
      <c r="G9" s="406">
        <v>500000</v>
      </c>
      <c r="H9" s="1002">
        <v>500000</v>
      </c>
    </row>
    <row r="10" spans="1:8" s="401" customFormat="1" ht="23.25" customHeight="1" x14ac:dyDescent="0.25">
      <c r="A10" s="404">
        <v>6</v>
      </c>
      <c r="B10" s="405" t="s">
        <v>145</v>
      </c>
      <c r="C10" s="406">
        <v>1500000</v>
      </c>
      <c r="D10" s="407">
        <v>2000000</v>
      </c>
      <c r="E10" s="406">
        <v>2500000</v>
      </c>
      <c r="F10" s="406">
        <v>0</v>
      </c>
      <c r="G10" s="406">
        <v>2500000</v>
      </c>
      <c r="H10" s="1002">
        <v>2500000</v>
      </c>
    </row>
    <row r="11" spans="1:8" s="401" customFormat="1" ht="23.25" customHeight="1" x14ac:dyDescent="0.25">
      <c r="A11" s="404">
        <v>7</v>
      </c>
      <c r="B11" s="405" t="s">
        <v>424</v>
      </c>
      <c r="C11" s="406">
        <v>1000000</v>
      </c>
      <c r="D11" s="407">
        <v>1000000</v>
      </c>
      <c r="E11" s="406">
        <v>1000000</v>
      </c>
      <c r="F11" s="406">
        <v>0</v>
      </c>
      <c r="G11" s="406">
        <v>1000000</v>
      </c>
      <c r="H11" s="1002">
        <v>1000000</v>
      </c>
    </row>
    <row r="12" spans="1:8" s="401" customFormat="1" ht="23.25" customHeight="1" x14ac:dyDescent="0.25">
      <c r="A12" s="404">
        <v>8</v>
      </c>
      <c r="B12" s="405" t="s">
        <v>425</v>
      </c>
      <c r="C12" s="406">
        <v>250000</v>
      </c>
      <c r="D12" s="407">
        <v>250000</v>
      </c>
      <c r="E12" s="406">
        <v>250000</v>
      </c>
      <c r="F12" s="406">
        <v>0</v>
      </c>
      <c r="G12" s="406">
        <v>250000</v>
      </c>
      <c r="H12" s="1002">
        <v>250000</v>
      </c>
    </row>
    <row r="13" spans="1:8" s="401" customFormat="1" ht="23.25" customHeight="1" x14ac:dyDescent="0.25">
      <c r="A13" s="404">
        <v>9</v>
      </c>
      <c r="B13" s="405" t="s">
        <v>155</v>
      </c>
      <c r="C13" s="406">
        <v>7500000</v>
      </c>
      <c r="D13" s="407">
        <v>7500000</v>
      </c>
      <c r="E13" s="406">
        <v>7500000</v>
      </c>
      <c r="F13" s="406">
        <v>0</v>
      </c>
      <c r="G13" s="406">
        <v>7500000</v>
      </c>
      <c r="H13" s="1002">
        <v>7500000</v>
      </c>
    </row>
    <row r="14" spans="1:8" s="401" customFormat="1" ht="23.25" customHeight="1" x14ac:dyDescent="0.25">
      <c r="A14" s="404">
        <v>10</v>
      </c>
      <c r="B14" s="405" t="s">
        <v>426</v>
      </c>
      <c r="C14" s="406">
        <v>5000000</v>
      </c>
      <c r="D14" s="407">
        <v>5000000</v>
      </c>
      <c r="E14" s="406">
        <v>5000000</v>
      </c>
      <c r="F14" s="406">
        <v>0</v>
      </c>
      <c r="G14" s="406">
        <v>5000000</v>
      </c>
      <c r="H14" s="1002">
        <v>5000000</v>
      </c>
    </row>
    <row r="15" spans="1:8" s="401" customFormat="1" ht="23.25" customHeight="1" x14ac:dyDescent="0.25">
      <c r="A15" s="404">
        <v>11</v>
      </c>
      <c r="B15" s="405" t="s">
        <v>427</v>
      </c>
      <c r="C15" s="406">
        <v>650000</v>
      </c>
      <c r="D15" s="407">
        <v>650000</v>
      </c>
      <c r="E15" s="406">
        <v>700000</v>
      </c>
      <c r="F15" s="406">
        <v>0</v>
      </c>
      <c r="G15" s="406">
        <v>700000</v>
      </c>
      <c r="H15" s="1002">
        <v>700000</v>
      </c>
    </row>
    <row r="16" spans="1:8" s="401" customFormat="1" ht="23.25" customHeight="1" x14ac:dyDescent="0.25">
      <c r="A16" s="404">
        <v>12</v>
      </c>
      <c r="B16" s="405" t="s">
        <v>428</v>
      </c>
      <c r="C16" s="406">
        <v>400000</v>
      </c>
      <c r="D16" s="407">
        <v>400000</v>
      </c>
      <c r="E16" s="406">
        <v>380000</v>
      </c>
      <c r="F16" s="406">
        <v>0</v>
      </c>
      <c r="G16" s="406">
        <v>380000</v>
      </c>
      <c r="H16" s="1002">
        <v>380000</v>
      </c>
    </row>
    <row r="17" spans="1:8" s="401" customFormat="1" ht="23.25" customHeight="1" x14ac:dyDescent="0.25">
      <c r="A17" s="404">
        <v>13</v>
      </c>
      <c r="B17" s="405" t="s">
        <v>161</v>
      </c>
      <c r="C17" s="406">
        <v>400000</v>
      </c>
      <c r="D17" s="407">
        <v>400000</v>
      </c>
      <c r="E17" s="406">
        <v>380000</v>
      </c>
      <c r="F17" s="406">
        <v>0</v>
      </c>
      <c r="G17" s="406">
        <v>380000</v>
      </c>
      <c r="H17" s="1002">
        <v>380000</v>
      </c>
    </row>
    <row r="18" spans="1:8" s="401" customFormat="1" ht="23.25" customHeight="1" x14ac:dyDescent="0.25">
      <c r="A18" s="404">
        <v>14</v>
      </c>
      <c r="B18" s="405" t="s">
        <v>429</v>
      </c>
      <c r="C18" s="406">
        <v>300000</v>
      </c>
      <c r="D18" s="407">
        <v>300000</v>
      </c>
      <c r="E18" s="406">
        <v>300000</v>
      </c>
      <c r="F18" s="406">
        <v>0</v>
      </c>
      <c r="G18" s="406">
        <v>300000</v>
      </c>
      <c r="H18" s="1002">
        <v>300000</v>
      </c>
    </row>
    <row r="19" spans="1:8" s="401" customFormat="1" ht="23.25" customHeight="1" x14ac:dyDescent="0.25">
      <c r="A19" s="404">
        <v>15</v>
      </c>
      <c r="B19" s="405" t="s">
        <v>154</v>
      </c>
      <c r="C19" s="406">
        <v>300000</v>
      </c>
      <c r="D19" s="407">
        <v>300000</v>
      </c>
      <c r="E19" s="406">
        <v>300000</v>
      </c>
      <c r="F19" s="406">
        <v>0</v>
      </c>
      <c r="G19" s="406">
        <v>300000</v>
      </c>
      <c r="H19" s="1002">
        <v>300000</v>
      </c>
    </row>
    <row r="20" spans="1:8" s="401" customFormat="1" ht="23.25" customHeight="1" x14ac:dyDescent="0.25">
      <c r="A20" s="404">
        <v>16</v>
      </c>
      <c r="B20" s="405" t="s">
        <v>823</v>
      </c>
      <c r="C20" s="406">
        <v>800000</v>
      </c>
      <c r="D20" s="407">
        <v>800000</v>
      </c>
      <c r="E20" s="406">
        <v>1600000</v>
      </c>
      <c r="F20" s="406">
        <v>0</v>
      </c>
      <c r="G20" s="406">
        <v>1600000</v>
      </c>
      <c r="H20" s="1002">
        <v>1600000</v>
      </c>
    </row>
    <row r="21" spans="1:8" s="401" customFormat="1" ht="30" x14ac:dyDescent="0.25">
      <c r="A21" s="404">
        <v>17</v>
      </c>
      <c r="B21" s="405" t="s">
        <v>430</v>
      </c>
      <c r="C21" s="406">
        <v>7000000</v>
      </c>
      <c r="D21" s="407">
        <v>7000000</v>
      </c>
      <c r="E21" s="406">
        <v>3500000</v>
      </c>
      <c r="F21" s="406">
        <v>0</v>
      </c>
      <c r="G21" s="406">
        <v>3500000</v>
      </c>
      <c r="H21" s="1002">
        <v>3500000</v>
      </c>
    </row>
    <row r="22" spans="1:8" s="401" customFormat="1" ht="30" x14ac:dyDescent="0.25">
      <c r="A22" s="404">
        <v>18</v>
      </c>
      <c r="B22" s="405" t="s">
        <v>913</v>
      </c>
      <c r="C22" s="406">
        <v>15395000</v>
      </c>
      <c r="D22" s="407">
        <v>13225000</v>
      </c>
      <c r="E22" s="406">
        <v>21252500</v>
      </c>
      <c r="F22" s="406">
        <v>0</v>
      </c>
      <c r="G22" s="406">
        <v>21252500</v>
      </c>
      <c r="H22" s="1002">
        <v>21252500</v>
      </c>
    </row>
    <row r="23" spans="1:8" s="401" customFormat="1" ht="23.25" customHeight="1" x14ac:dyDescent="0.25">
      <c r="A23" s="404">
        <v>19</v>
      </c>
      <c r="B23" s="405" t="s">
        <v>431</v>
      </c>
      <c r="C23" s="406">
        <v>93000000</v>
      </c>
      <c r="D23" s="407">
        <v>133370000</v>
      </c>
      <c r="E23" s="406">
        <v>112087000</v>
      </c>
      <c r="F23" s="406">
        <v>0</v>
      </c>
      <c r="G23" s="406">
        <v>112087000</v>
      </c>
      <c r="H23" s="1002">
        <v>112087000</v>
      </c>
    </row>
    <row r="24" spans="1:8" s="401" customFormat="1" ht="23.25" customHeight="1" x14ac:dyDescent="0.25">
      <c r="A24" s="404">
        <v>20</v>
      </c>
      <c r="B24" s="408" t="s">
        <v>914</v>
      </c>
      <c r="C24" s="406">
        <v>139326000</v>
      </c>
      <c r="D24" s="407">
        <v>139326000</v>
      </c>
      <c r="E24" s="406">
        <v>157766704</v>
      </c>
      <c r="F24" s="406">
        <v>0</v>
      </c>
      <c r="G24" s="406">
        <v>157766704</v>
      </c>
      <c r="H24" s="1002">
        <v>157766704</v>
      </c>
    </row>
    <row r="25" spans="1:8" s="401" customFormat="1" ht="23.25" customHeight="1" x14ac:dyDescent="0.25">
      <c r="A25" s="404">
        <v>21</v>
      </c>
      <c r="B25" s="405" t="s">
        <v>915</v>
      </c>
      <c r="C25" s="406">
        <v>50120000</v>
      </c>
      <c r="D25" s="407">
        <v>50120000</v>
      </c>
      <c r="E25" s="406">
        <v>54768000</v>
      </c>
      <c r="F25" s="406">
        <v>0</v>
      </c>
      <c r="G25" s="406">
        <v>54768000</v>
      </c>
      <c r="H25" s="1002">
        <v>54768000</v>
      </c>
    </row>
    <row r="26" spans="1:8" s="401" customFormat="1" ht="23.25" customHeight="1" x14ac:dyDescent="0.25">
      <c r="A26" s="404">
        <v>22</v>
      </c>
      <c r="B26" s="408" t="s">
        <v>916</v>
      </c>
      <c r="C26" s="406">
        <v>100414000</v>
      </c>
      <c r="D26" s="407">
        <v>102863000</v>
      </c>
      <c r="E26" s="406">
        <v>96210000</v>
      </c>
      <c r="F26" s="406">
        <v>0</v>
      </c>
      <c r="G26" s="406">
        <v>96210000</v>
      </c>
      <c r="H26" s="1002">
        <v>96210000</v>
      </c>
    </row>
    <row r="27" spans="1:8" s="401" customFormat="1" ht="23.25" customHeight="1" x14ac:dyDescent="0.25">
      <c r="A27" s="404">
        <v>23</v>
      </c>
      <c r="B27" s="405" t="s">
        <v>917</v>
      </c>
      <c r="C27" s="406">
        <v>21175000</v>
      </c>
      <c r="D27" s="407">
        <v>30047000</v>
      </c>
      <c r="E27" s="406">
        <v>18520000</v>
      </c>
      <c r="F27" s="406">
        <v>0</v>
      </c>
      <c r="G27" s="406">
        <v>18520000</v>
      </c>
      <c r="H27" s="1002">
        <v>18520000</v>
      </c>
    </row>
    <row r="28" spans="1:8" s="401" customFormat="1" ht="30.75" thickBot="1" x14ac:dyDescent="0.3">
      <c r="A28" s="404">
        <v>24</v>
      </c>
      <c r="B28" s="405" t="s">
        <v>432</v>
      </c>
      <c r="C28" s="406">
        <v>31537000</v>
      </c>
      <c r="D28" s="407">
        <v>31537000</v>
      </c>
      <c r="E28" s="406">
        <v>31761287</v>
      </c>
      <c r="F28" s="406">
        <v>0</v>
      </c>
      <c r="G28" s="406">
        <v>31761287</v>
      </c>
      <c r="H28" s="1002">
        <v>31761287</v>
      </c>
    </row>
    <row r="29" spans="1:8" ht="36" customHeight="1" thickTop="1" thickBot="1" x14ac:dyDescent="0.3">
      <c r="A29" s="409" t="s">
        <v>433</v>
      </c>
      <c r="B29" s="410"/>
      <c r="C29" s="411">
        <v>501867000</v>
      </c>
      <c r="D29" s="411">
        <v>556463000</v>
      </c>
      <c r="E29" s="888">
        <v>543848260</v>
      </c>
      <c r="F29" s="888">
        <v>0</v>
      </c>
      <c r="G29" s="888">
        <v>543848260</v>
      </c>
      <c r="H29" s="1003">
        <v>543848260</v>
      </c>
    </row>
    <row r="30" spans="1:8" ht="15.75" thickTop="1" x14ac:dyDescent="0.25"/>
  </sheetData>
  <mergeCells count="7">
    <mergeCell ref="E2:H2"/>
    <mergeCell ref="E3:E4"/>
    <mergeCell ref="F3:H3"/>
    <mergeCell ref="A2:A4"/>
    <mergeCell ref="B2:B4"/>
    <mergeCell ref="C2:C4"/>
    <mergeCell ref="D2:D4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0" orientation="portrait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="70" workbookViewId="0">
      <pane xSplit="2" topLeftCell="C1" activePane="topRight" state="frozen"/>
      <selection activeCell="Y2" sqref="Y2:AA2"/>
      <selection pane="topRight" activeCell="B9" sqref="B9"/>
    </sheetView>
  </sheetViews>
  <sheetFormatPr defaultColWidth="10.28515625" defaultRowHeight="15" x14ac:dyDescent="0.2"/>
  <cols>
    <col min="1" max="1" width="7.7109375" style="741" customWidth="1"/>
    <col min="2" max="2" width="51.5703125" style="741" customWidth="1"/>
    <col min="3" max="3" width="14.28515625" style="741" customWidth="1"/>
    <col min="4" max="4" width="14.42578125" style="741" customWidth="1"/>
    <col min="5" max="5" width="12.5703125" style="741" bestFit="1" customWidth="1"/>
    <col min="6" max="6" width="11.5703125" style="741" bestFit="1" customWidth="1"/>
    <col min="7" max="7" width="14.85546875" style="741" customWidth="1"/>
    <col min="8" max="8" width="14.42578125" style="741" customWidth="1"/>
    <col min="9" max="10" width="14.140625" style="741" bestFit="1" customWidth="1"/>
    <col min="11" max="11" width="14.28515625" style="741" customWidth="1"/>
    <col min="12" max="12" width="15.140625" style="741" customWidth="1"/>
    <col min="13" max="13" width="16.28515625" style="741" bestFit="1" customWidth="1"/>
    <col min="14" max="14" width="16" style="741" bestFit="1" customWidth="1"/>
    <col min="15" max="15" width="17.140625" style="741" bestFit="1" customWidth="1"/>
    <col min="16" max="252" width="10.28515625" style="741"/>
    <col min="253" max="253" width="7.7109375" style="741" customWidth="1"/>
    <col min="254" max="254" width="51.5703125" style="741" customWidth="1"/>
    <col min="255" max="255" width="12.85546875" style="741" customWidth="1"/>
    <col min="256" max="257" width="14.42578125" style="741" customWidth="1"/>
    <col min="258" max="258" width="11.5703125" style="741" customWidth="1"/>
    <col min="259" max="261" width="14.42578125" style="741" customWidth="1"/>
    <col min="262" max="262" width="11.5703125" style="741" customWidth="1"/>
    <col min="263" max="265" width="14.42578125" style="741" customWidth="1"/>
    <col min="266" max="267" width="11.5703125" style="741" customWidth="1"/>
    <col min="268" max="270" width="14.42578125" style="741" customWidth="1"/>
    <col min="271" max="271" width="11.85546875" style="741" customWidth="1"/>
    <col min="272" max="508" width="10.28515625" style="741"/>
    <col min="509" max="509" width="7.7109375" style="741" customWidth="1"/>
    <col min="510" max="510" width="51.5703125" style="741" customWidth="1"/>
    <col min="511" max="511" width="12.85546875" style="741" customWidth="1"/>
    <col min="512" max="513" width="14.42578125" style="741" customWidth="1"/>
    <col min="514" max="514" width="11.5703125" style="741" customWidth="1"/>
    <col min="515" max="517" width="14.42578125" style="741" customWidth="1"/>
    <col min="518" max="518" width="11.5703125" style="741" customWidth="1"/>
    <col min="519" max="521" width="14.42578125" style="741" customWidth="1"/>
    <col min="522" max="523" width="11.5703125" style="741" customWidth="1"/>
    <col min="524" max="526" width="14.42578125" style="741" customWidth="1"/>
    <col min="527" max="527" width="11.85546875" style="741" customWidth="1"/>
    <col min="528" max="764" width="10.28515625" style="741"/>
    <col min="765" max="765" width="7.7109375" style="741" customWidth="1"/>
    <col min="766" max="766" width="51.5703125" style="741" customWidth="1"/>
    <col min="767" max="767" width="12.85546875" style="741" customWidth="1"/>
    <col min="768" max="769" width="14.42578125" style="741" customWidth="1"/>
    <col min="770" max="770" width="11.5703125" style="741" customWidth="1"/>
    <col min="771" max="773" width="14.42578125" style="741" customWidth="1"/>
    <col min="774" max="774" width="11.5703125" style="741" customWidth="1"/>
    <col min="775" max="777" width="14.42578125" style="741" customWidth="1"/>
    <col min="778" max="779" width="11.5703125" style="741" customWidth="1"/>
    <col min="780" max="782" width="14.42578125" style="741" customWidth="1"/>
    <col min="783" max="783" width="11.85546875" style="741" customWidth="1"/>
    <col min="784" max="1020" width="10.28515625" style="741"/>
    <col min="1021" max="1021" width="7.7109375" style="741" customWidth="1"/>
    <col min="1022" max="1022" width="51.5703125" style="741" customWidth="1"/>
    <col min="1023" max="1023" width="12.85546875" style="741" customWidth="1"/>
    <col min="1024" max="1025" width="14.42578125" style="741" customWidth="1"/>
    <col min="1026" max="1026" width="11.5703125" style="741" customWidth="1"/>
    <col min="1027" max="1029" width="14.42578125" style="741" customWidth="1"/>
    <col min="1030" max="1030" width="11.5703125" style="741" customWidth="1"/>
    <col min="1031" max="1033" width="14.42578125" style="741" customWidth="1"/>
    <col min="1034" max="1035" width="11.5703125" style="741" customWidth="1"/>
    <col min="1036" max="1038" width="14.42578125" style="741" customWidth="1"/>
    <col min="1039" max="1039" width="11.85546875" style="741" customWidth="1"/>
    <col min="1040" max="1276" width="10.28515625" style="741"/>
    <col min="1277" max="1277" width="7.7109375" style="741" customWidth="1"/>
    <col min="1278" max="1278" width="51.5703125" style="741" customWidth="1"/>
    <col min="1279" max="1279" width="12.85546875" style="741" customWidth="1"/>
    <col min="1280" max="1281" width="14.42578125" style="741" customWidth="1"/>
    <col min="1282" max="1282" width="11.5703125" style="741" customWidth="1"/>
    <col min="1283" max="1285" width="14.42578125" style="741" customWidth="1"/>
    <col min="1286" max="1286" width="11.5703125" style="741" customWidth="1"/>
    <col min="1287" max="1289" width="14.42578125" style="741" customWidth="1"/>
    <col min="1290" max="1291" width="11.5703125" style="741" customWidth="1"/>
    <col min="1292" max="1294" width="14.42578125" style="741" customWidth="1"/>
    <col min="1295" max="1295" width="11.85546875" style="741" customWidth="1"/>
    <col min="1296" max="1532" width="10.28515625" style="741"/>
    <col min="1533" max="1533" width="7.7109375" style="741" customWidth="1"/>
    <col min="1534" max="1534" width="51.5703125" style="741" customWidth="1"/>
    <col min="1535" max="1535" width="12.85546875" style="741" customWidth="1"/>
    <col min="1536" max="1537" width="14.42578125" style="741" customWidth="1"/>
    <col min="1538" max="1538" width="11.5703125" style="741" customWidth="1"/>
    <col min="1539" max="1541" width="14.42578125" style="741" customWidth="1"/>
    <col min="1542" max="1542" width="11.5703125" style="741" customWidth="1"/>
    <col min="1543" max="1545" width="14.42578125" style="741" customWidth="1"/>
    <col min="1546" max="1547" width="11.5703125" style="741" customWidth="1"/>
    <col min="1548" max="1550" width="14.42578125" style="741" customWidth="1"/>
    <col min="1551" max="1551" width="11.85546875" style="741" customWidth="1"/>
    <col min="1552" max="1788" width="10.28515625" style="741"/>
    <col min="1789" max="1789" width="7.7109375" style="741" customWidth="1"/>
    <col min="1790" max="1790" width="51.5703125" style="741" customWidth="1"/>
    <col min="1791" max="1791" width="12.85546875" style="741" customWidth="1"/>
    <col min="1792" max="1793" width="14.42578125" style="741" customWidth="1"/>
    <col min="1794" max="1794" width="11.5703125" style="741" customWidth="1"/>
    <col min="1795" max="1797" width="14.42578125" style="741" customWidth="1"/>
    <col min="1798" max="1798" width="11.5703125" style="741" customWidth="1"/>
    <col min="1799" max="1801" width="14.42578125" style="741" customWidth="1"/>
    <col min="1802" max="1803" width="11.5703125" style="741" customWidth="1"/>
    <col min="1804" max="1806" width="14.42578125" style="741" customWidth="1"/>
    <col min="1807" max="1807" width="11.85546875" style="741" customWidth="1"/>
    <col min="1808" max="2044" width="10.28515625" style="741"/>
    <col min="2045" max="2045" width="7.7109375" style="741" customWidth="1"/>
    <col min="2046" max="2046" width="51.5703125" style="741" customWidth="1"/>
    <col min="2047" max="2047" width="12.85546875" style="741" customWidth="1"/>
    <col min="2048" max="2049" width="14.42578125" style="741" customWidth="1"/>
    <col min="2050" max="2050" width="11.5703125" style="741" customWidth="1"/>
    <col min="2051" max="2053" width="14.42578125" style="741" customWidth="1"/>
    <col min="2054" max="2054" width="11.5703125" style="741" customWidth="1"/>
    <col min="2055" max="2057" width="14.42578125" style="741" customWidth="1"/>
    <col min="2058" max="2059" width="11.5703125" style="741" customWidth="1"/>
    <col min="2060" max="2062" width="14.42578125" style="741" customWidth="1"/>
    <col min="2063" max="2063" width="11.85546875" style="741" customWidth="1"/>
    <col min="2064" max="2300" width="10.28515625" style="741"/>
    <col min="2301" max="2301" width="7.7109375" style="741" customWidth="1"/>
    <col min="2302" max="2302" width="51.5703125" style="741" customWidth="1"/>
    <col min="2303" max="2303" width="12.85546875" style="741" customWidth="1"/>
    <col min="2304" max="2305" width="14.42578125" style="741" customWidth="1"/>
    <col min="2306" max="2306" width="11.5703125" style="741" customWidth="1"/>
    <col min="2307" max="2309" width="14.42578125" style="741" customWidth="1"/>
    <col min="2310" max="2310" width="11.5703125" style="741" customWidth="1"/>
    <col min="2311" max="2313" width="14.42578125" style="741" customWidth="1"/>
    <col min="2314" max="2315" width="11.5703125" style="741" customWidth="1"/>
    <col min="2316" max="2318" width="14.42578125" style="741" customWidth="1"/>
    <col min="2319" max="2319" width="11.85546875" style="741" customWidth="1"/>
    <col min="2320" max="2556" width="10.28515625" style="741"/>
    <col min="2557" max="2557" width="7.7109375" style="741" customWidth="1"/>
    <col min="2558" max="2558" width="51.5703125" style="741" customWidth="1"/>
    <col min="2559" max="2559" width="12.85546875" style="741" customWidth="1"/>
    <col min="2560" max="2561" width="14.42578125" style="741" customWidth="1"/>
    <col min="2562" max="2562" width="11.5703125" style="741" customWidth="1"/>
    <col min="2563" max="2565" width="14.42578125" style="741" customWidth="1"/>
    <col min="2566" max="2566" width="11.5703125" style="741" customWidth="1"/>
    <col min="2567" max="2569" width="14.42578125" style="741" customWidth="1"/>
    <col min="2570" max="2571" width="11.5703125" style="741" customWidth="1"/>
    <col min="2572" max="2574" width="14.42578125" style="741" customWidth="1"/>
    <col min="2575" max="2575" width="11.85546875" style="741" customWidth="1"/>
    <col min="2576" max="2812" width="10.28515625" style="741"/>
    <col min="2813" max="2813" width="7.7109375" style="741" customWidth="1"/>
    <col min="2814" max="2814" width="51.5703125" style="741" customWidth="1"/>
    <col min="2815" max="2815" width="12.85546875" style="741" customWidth="1"/>
    <col min="2816" max="2817" width="14.42578125" style="741" customWidth="1"/>
    <col min="2818" max="2818" width="11.5703125" style="741" customWidth="1"/>
    <col min="2819" max="2821" width="14.42578125" style="741" customWidth="1"/>
    <col min="2822" max="2822" width="11.5703125" style="741" customWidth="1"/>
    <col min="2823" max="2825" width="14.42578125" style="741" customWidth="1"/>
    <col min="2826" max="2827" width="11.5703125" style="741" customWidth="1"/>
    <col min="2828" max="2830" width="14.42578125" style="741" customWidth="1"/>
    <col min="2831" max="2831" width="11.85546875" style="741" customWidth="1"/>
    <col min="2832" max="3068" width="10.28515625" style="741"/>
    <col min="3069" max="3069" width="7.7109375" style="741" customWidth="1"/>
    <col min="3070" max="3070" width="51.5703125" style="741" customWidth="1"/>
    <col min="3071" max="3071" width="12.85546875" style="741" customWidth="1"/>
    <col min="3072" max="3073" width="14.42578125" style="741" customWidth="1"/>
    <col min="3074" max="3074" width="11.5703125" style="741" customWidth="1"/>
    <col min="3075" max="3077" width="14.42578125" style="741" customWidth="1"/>
    <col min="3078" max="3078" width="11.5703125" style="741" customWidth="1"/>
    <col min="3079" max="3081" width="14.42578125" style="741" customWidth="1"/>
    <col min="3082" max="3083" width="11.5703125" style="741" customWidth="1"/>
    <col min="3084" max="3086" width="14.42578125" style="741" customWidth="1"/>
    <col min="3087" max="3087" width="11.85546875" style="741" customWidth="1"/>
    <col min="3088" max="3324" width="10.28515625" style="741"/>
    <col min="3325" max="3325" width="7.7109375" style="741" customWidth="1"/>
    <col min="3326" max="3326" width="51.5703125" style="741" customWidth="1"/>
    <col min="3327" max="3327" width="12.85546875" style="741" customWidth="1"/>
    <col min="3328" max="3329" width="14.42578125" style="741" customWidth="1"/>
    <col min="3330" max="3330" width="11.5703125" style="741" customWidth="1"/>
    <col min="3331" max="3333" width="14.42578125" style="741" customWidth="1"/>
    <col min="3334" max="3334" width="11.5703125" style="741" customWidth="1"/>
    <col min="3335" max="3337" width="14.42578125" style="741" customWidth="1"/>
    <col min="3338" max="3339" width="11.5703125" style="741" customWidth="1"/>
    <col min="3340" max="3342" width="14.42578125" style="741" customWidth="1"/>
    <col min="3343" max="3343" width="11.85546875" style="741" customWidth="1"/>
    <col min="3344" max="3580" width="10.28515625" style="741"/>
    <col min="3581" max="3581" width="7.7109375" style="741" customWidth="1"/>
    <col min="3582" max="3582" width="51.5703125" style="741" customWidth="1"/>
    <col min="3583" max="3583" width="12.85546875" style="741" customWidth="1"/>
    <col min="3584" max="3585" width="14.42578125" style="741" customWidth="1"/>
    <col min="3586" max="3586" width="11.5703125" style="741" customWidth="1"/>
    <col min="3587" max="3589" width="14.42578125" style="741" customWidth="1"/>
    <col min="3590" max="3590" width="11.5703125" style="741" customWidth="1"/>
    <col min="3591" max="3593" width="14.42578125" style="741" customWidth="1"/>
    <col min="3594" max="3595" width="11.5703125" style="741" customWidth="1"/>
    <col min="3596" max="3598" width="14.42578125" style="741" customWidth="1"/>
    <col min="3599" max="3599" width="11.85546875" style="741" customWidth="1"/>
    <col min="3600" max="3836" width="10.28515625" style="741"/>
    <col min="3837" max="3837" width="7.7109375" style="741" customWidth="1"/>
    <col min="3838" max="3838" width="51.5703125" style="741" customWidth="1"/>
    <col min="3839" max="3839" width="12.85546875" style="741" customWidth="1"/>
    <col min="3840" max="3841" width="14.42578125" style="741" customWidth="1"/>
    <col min="3842" max="3842" width="11.5703125" style="741" customWidth="1"/>
    <col min="3843" max="3845" width="14.42578125" style="741" customWidth="1"/>
    <col min="3846" max="3846" width="11.5703125" style="741" customWidth="1"/>
    <col min="3847" max="3849" width="14.42578125" style="741" customWidth="1"/>
    <col min="3850" max="3851" width="11.5703125" style="741" customWidth="1"/>
    <col min="3852" max="3854" width="14.42578125" style="741" customWidth="1"/>
    <col min="3855" max="3855" width="11.85546875" style="741" customWidth="1"/>
    <col min="3856" max="4092" width="10.28515625" style="741"/>
    <col min="4093" max="4093" width="7.7109375" style="741" customWidth="1"/>
    <col min="4094" max="4094" width="51.5703125" style="741" customWidth="1"/>
    <col min="4095" max="4095" width="12.85546875" style="741" customWidth="1"/>
    <col min="4096" max="4097" width="14.42578125" style="741" customWidth="1"/>
    <col min="4098" max="4098" width="11.5703125" style="741" customWidth="1"/>
    <col min="4099" max="4101" width="14.42578125" style="741" customWidth="1"/>
    <col min="4102" max="4102" width="11.5703125" style="741" customWidth="1"/>
    <col min="4103" max="4105" width="14.42578125" style="741" customWidth="1"/>
    <col min="4106" max="4107" width="11.5703125" style="741" customWidth="1"/>
    <col min="4108" max="4110" width="14.42578125" style="741" customWidth="1"/>
    <col min="4111" max="4111" width="11.85546875" style="741" customWidth="1"/>
    <col min="4112" max="4348" width="10.28515625" style="741"/>
    <col min="4349" max="4349" width="7.7109375" style="741" customWidth="1"/>
    <col min="4350" max="4350" width="51.5703125" style="741" customWidth="1"/>
    <col min="4351" max="4351" width="12.85546875" style="741" customWidth="1"/>
    <col min="4352" max="4353" width="14.42578125" style="741" customWidth="1"/>
    <col min="4354" max="4354" width="11.5703125" style="741" customWidth="1"/>
    <col min="4355" max="4357" width="14.42578125" style="741" customWidth="1"/>
    <col min="4358" max="4358" width="11.5703125" style="741" customWidth="1"/>
    <col min="4359" max="4361" width="14.42578125" style="741" customWidth="1"/>
    <col min="4362" max="4363" width="11.5703125" style="741" customWidth="1"/>
    <col min="4364" max="4366" width="14.42578125" style="741" customWidth="1"/>
    <col min="4367" max="4367" width="11.85546875" style="741" customWidth="1"/>
    <col min="4368" max="4604" width="10.28515625" style="741"/>
    <col min="4605" max="4605" width="7.7109375" style="741" customWidth="1"/>
    <col min="4606" max="4606" width="51.5703125" style="741" customWidth="1"/>
    <col min="4607" max="4607" width="12.85546875" style="741" customWidth="1"/>
    <col min="4608" max="4609" width="14.42578125" style="741" customWidth="1"/>
    <col min="4610" max="4610" width="11.5703125" style="741" customWidth="1"/>
    <col min="4611" max="4613" width="14.42578125" style="741" customWidth="1"/>
    <col min="4614" max="4614" width="11.5703125" style="741" customWidth="1"/>
    <col min="4615" max="4617" width="14.42578125" style="741" customWidth="1"/>
    <col min="4618" max="4619" width="11.5703125" style="741" customWidth="1"/>
    <col min="4620" max="4622" width="14.42578125" style="741" customWidth="1"/>
    <col min="4623" max="4623" width="11.85546875" style="741" customWidth="1"/>
    <col min="4624" max="4860" width="10.28515625" style="741"/>
    <col min="4861" max="4861" width="7.7109375" style="741" customWidth="1"/>
    <col min="4862" max="4862" width="51.5703125" style="741" customWidth="1"/>
    <col min="4863" max="4863" width="12.85546875" style="741" customWidth="1"/>
    <col min="4864" max="4865" width="14.42578125" style="741" customWidth="1"/>
    <col min="4866" max="4866" width="11.5703125" style="741" customWidth="1"/>
    <col min="4867" max="4869" width="14.42578125" style="741" customWidth="1"/>
    <col min="4870" max="4870" width="11.5703125" style="741" customWidth="1"/>
    <col min="4871" max="4873" width="14.42578125" style="741" customWidth="1"/>
    <col min="4874" max="4875" width="11.5703125" style="741" customWidth="1"/>
    <col min="4876" max="4878" width="14.42578125" style="741" customWidth="1"/>
    <col min="4879" max="4879" width="11.85546875" style="741" customWidth="1"/>
    <col min="4880" max="5116" width="10.28515625" style="741"/>
    <col min="5117" max="5117" width="7.7109375" style="741" customWidth="1"/>
    <col min="5118" max="5118" width="51.5703125" style="741" customWidth="1"/>
    <col min="5119" max="5119" width="12.85546875" style="741" customWidth="1"/>
    <col min="5120" max="5121" width="14.42578125" style="741" customWidth="1"/>
    <col min="5122" max="5122" width="11.5703125" style="741" customWidth="1"/>
    <col min="5123" max="5125" width="14.42578125" style="741" customWidth="1"/>
    <col min="5126" max="5126" width="11.5703125" style="741" customWidth="1"/>
    <col min="5127" max="5129" width="14.42578125" style="741" customWidth="1"/>
    <col min="5130" max="5131" width="11.5703125" style="741" customWidth="1"/>
    <col min="5132" max="5134" width="14.42578125" style="741" customWidth="1"/>
    <col min="5135" max="5135" width="11.85546875" style="741" customWidth="1"/>
    <col min="5136" max="5372" width="10.28515625" style="741"/>
    <col min="5373" max="5373" width="7.7109375" style="741" customWidth="1"/>
    <col min="5374" max="5374" width="51.5703125" style="741" customWidth="1"/>
    <col min="5375" max="5375" width="12.85546875" style="741" customWidth="1"/>
    <col min="5376" max="5377" width="14.42578125" style="741" customWidth="1"/>
    <col min="5378" max="5378" width="11.5703125" style="741" customWidth="1"/>
    <col min="5379" max="5381" width="14.42578125" style="741" customWidth="1"/>
    <col min="5382" max="5382" width="11.5703125" style="741" customWidth="1"/>
    <col min="5383" max="5385" width="14.42578125" style="741" customWidth="1"/>
    <col min="5386" max="5387" width="11.5703125" style="741" customWidth="1"/>
    <col min="5388" max="5390" width="14.42578125" style="741" customWidth="1"/>
    <col min="5391" max="5391" width="11.85546875" style="741" customWidth="1"/>
    <col min="5392" max="5628" width="10.28515625" style="741"/>
    <col min="5629" max="5629" width="7.7109375" style="741" customWidth="1"/>
    <col min="5630" max="5630" width="51.5703125" style="741" customWidth="1"/>
    <col min="5631" max="5631" width="12.85546875" style="741" customWidth="1"/>
    <col min="5632" max="5633" width="14.42578125" style="741" customWidth="1"/>
    <col min="5634" max="5634" width="11.5703125" style="741" customWidth="1"/>
    <col min="5635" max="5637" width="14.42578125" style="741" customWidth="1"/>
    <col min="5638" max="5638" width="11.5703125" style="741" customWidth="1"/>
    <col min="5639" max="5641" width="14.42578125" style="741" customWidth="1"/>
    <col min="5642" max="5643" width="11.5703125" style="741" customWidth="1"/>
    <col min="5644" max="5646" width="14.42578125" style="741" customWidth="1"/>
    <col min="5647" max="5647" width="11.85546875" style="741" customWidth="1"/>
    <col min="5648" max="5884" width="10.28515625" style="741"/>
    <col min="5885" max="5885" width="7.7109375" style="741" customWidth="1"/>
    <col min="5886" max="5886" width="51.5703125" style="741" customWidth="1"/>
    <col min="5887" max="5887" width="12.85546875" style="741" customWidth="1"/>
    <col min="5888" max="5889" width="14.42578125" style="741" customWidth="1"/>
    <col min="5890" max="5890" width="11.5703125" style="741" customWidth="1"/>
    <col min="5891" max="5893" width="14.42578125" style="741" customWidth="1"/>
    <col min="5894" max="5894" width="11.5703125" style="741" customWidth="1"/>
    <col min="5895" max="5897" width="14.42578125" style="741" customWidth="1"/>
    <col min="5898" max="5899" width="11.5703125" style="741" customWidth="1"/>
    <col min="5900" max="5902" width="14.42578125" style="741" customWidth="1"/>
    <col min="5903" max="5903" width="11.85546875" style="741" customWidth="1"/>
    <col min="5904" max="6140" width="10.28515625" style="741"/>
    <col min="6141" max="6141" width="7.7109375" style="741" customWidth="1"/>
    <col min="6142" max="6142" width="51.5703125" style="741" customWidth="1"/>
    <col min="6143" max="6143" width="12.85546875" style="741" customWidth="1"/>
    <col min="6144" max="6145" width="14.42578125" style="741" customWidth="1"/>
    <col min="6146" max="6146" width="11.5703125" style="741" customWidth="1"/>
    <col min="6147" max="6149" width="14.42578125" style="741" customWidth="1"/>
    <col min="6150" max="6150" width="11.5703125" style="741" customWidth="1"/>
    <col min="6151" max="6153" width="14.42578125" style="741" customWidth="1"/>
    <col min="6154" max="6155" width="11.5703125" style="741" customWidth="1"/>
    <col min="6156" max="6158" width="14.42578125" style="741" customWidth="1"/>
    <col min="6159" max="6159" width="11.85546875" style="741" customWidth="1"/>
    <col min="6160" max="6396" width="10.28515625" style="741"/>
    <col min="6397" max="6397" width="7.7109375" style="741" customWidth="1"/>
    <col min="6398" max="6398" width="51.5703125" style="741" customWidth="1"/>
    <col min="6399" max="6399" width="12.85546875" style="741" customWidth="1"/>
    <col min="6400" max="6401" width="14.42578125" style="741" customWidth="1"/>
    <col min="6402" max="6402" width="11.5703125" style="741" customWidth="1"/>
    <col min="6403" max="6405" width="14.42578125" style="741" customWidth="1"/>
    <col min="6406" max="6406" width="11.5703125" style="741" customWidth="1"/>
    <col min="6407" max="6409" width="14.42578125" style="741" customWidth="1"/>
    <col min="6410" max="6411" width="11.5703125" style="741" customWidth="1"/>
    <col min="6412" max="6414" width="14.42578125" style="741" customWidth="1"/>
    <col min="6415" max="6415" width="11.85546875" style="741" customWidth="1"/>
    <col min="6416" max="6652" width="10.28515625" style="741"/>
    <col min="6653" max="6653" width="7.7109375" style="741" customWidth="1"/>
    <col min="6654" max="6654" width="51.5703125" style="741" customWidth="1"/>
    <col min="6655" max="6655" width="12.85546875" style="741" customWidth="1"/>
    <col min="6656" max="6657" width="14.42578125" style="741" customWidth="1"/>
    <col min="6658" max="6658" width="11.5703125" style="741" customWidth="1"/>
    <col min="6659" max="6661" width="14.42578125" style="741" customWidth="1"/>
    <col min="6662" max="6662" width="11.5703125" style="741" customWidth="1"/>
    <col min="6663" max="6665" width="14.42578125" style="741" customWidth="1"/>
    <col min="6666" max="6667" width="11.5703125" style="741" customWidth="1"/>
    <col min="6668" max="6670" width="14.42578125" style="741" customWidth="1"/>
    <col min="6671" max="6671" width="11.85546875" style="741" customWidth="1"/>
    <col min="6672" max="6908" width="10.28515625" style="741"/>
    <col min="6909" max="6909" width="7.7109375" style="741" customWidth="1"/>
    <col min="6910" max="6910" width="51.5703125" style="741" customWidth="1"/>
    <col min="6911" max="6911" width="12.85546875" style="741" customWidth="1"/>
    <col min="6912" max="6913" width="14.42578125" style="741" customWidth="1"/>
    <col min="6914" max="6914" width="11.5703125" style="741" customWidth="1"/>
    <col min="6915" max="6917" width="14.42578125" style="741" customWidth="1"/>
    <col min="6918" max="6918" width="11.5703125" style="741" customWidth="1"/>
    <col min="6919" max="6921" width="14.42578125" style="741" customWidth="1"/>
    <col min="6922" max="6923" width="11.5703125" style="741" customWidth="1"/>
    <col min="6924" max="6926" width="14.42578125" style="741" customWidth="1"/>
    <col min="6927" max="6927" width="11.85546875" style="741" customWidth="1"/>
    <col min="6928" max="7164" width="10.28515625" style="741"/>
    <col min="7165" max="7165" width="7.7109375" style="741" customWidth="1"/>
    <col min="7166" max="7166" width="51.5703125" style="741" customWidth="1"/>
    <col min="7167" max="7167" width="12.85546875" style="741" customWidth="1"/>
    <col min="7168" max="7169" width="14.42578125" style="741" customWidth="1"/>
    <col min="7170" max="7170" width="11.5703125" style="741" customWidth="1"/>
    <col min="7171" max="7173" width="14.42578125" style="741" customWidth="1"/>
    <col min="7174" max="7174" width="11.5703125" style="741" customWidth="1"/>
    <col min="7175" max="7177" width="14.42578125" style="741" customWidth="1"/>
    <col min="7178" max="7179" width="11.5703125" style="741" customWidth="1"/>
    <col min="7180" max="7182" width="14.42578125" style="741" customWidth="1"/>
    <col min="7183" max="7183" width="11.85546875" style="741" customWidth="1"/>
    <col min="7184" max="7420" width="10.28515625" style="741"/>
    <col min="7421" max="7421" width="7.7109375" style="741" customWidth="1"/>
    <col min="7422" max="7422" width="51.5703125" style="741" customWidth="1"/>
    <col min="7423" max="7423" width="12.85546875" style="741" customWidth="1"/>
    <col min="7424" max="7425" width="14.42578125" style="741" customWidth="1"/>
    <col min="7426" max="7426" width="11.5703125" style="741" customWidth="1"/>
    <col min="7427" max="7429" width="14.42578125" style="741" customWidth="1"/>
    <col min="7430" max="7430" width="11.5703125" style="741" customWidth="1"/>
    <col min="7431" max="7433" width="14.42578125" style="741" customWidth="1"/>
    <col min="7434" max="7435" width="11.5703125" style="741" customWidth="1"/>
    <col min="7436" max="7438" width="14.42578125" style="741" customWidth="1"/>
    <col min="7439" max="7439" width="11.85546875" style="741" customWidth="1"/>
    <col min="7440" max="7676" width="10.28515625" style="741"/>
    <col min="7677" max="7677" width="7.7109375" style="741" customWidth="1"/>
    <col min="7678" max="7678" width="51.5703125" style="741" customWidth="1"/>
    <col min="7679" max="7679" width="12.85546875" style="741" customWidth="1"/>
    <col min="7680" max="7681" width="14.42578125" style="741" customWidth="1"/>
    <col min="7682" max="7682" width="11.5703125" style="741" customWidth="1"/>
    <col min="7683" max="7685" width="14.42578125" style="741" customWidth="1"/>
    <col min="7686" max="7686" width="11.5703125" style="741" customWidth="1"/>
    <col min="7687" max="7689" width="14.42578125" style="741" customWidth="1"/>
    <col min="7690" max="7691" width="11.5703125" style="741" customWidth="1"/>
    <col min="7692" max="7694" width="14.42578125" style="741" customWidth="1"/>
    <col min="7695" max="7695" width="11.85546875" style="741" customWidth="1"/>
    <col min="7696" max="7932" width="10.28515625" style="741"/>
    <col min="7933" max="7933" width="7.7109375" style="741" customWidth="1"/>
    <col min="7934" max="7934" width="51.5703125" style="741" customWidth="1"/>
    <col min="7935" max="7935" width="12.85546875" style="741" customWidth="1"/>
    <col min="7936" max="7937" width="14.42578125" style="741" customWidth="1"/>
    <col min="7938" max="7938" width="11.5703125" style="741" customWidth="1"/>
    <col min="7939" max="7941" width="14.42578125" style="741" customWidth="1"/>
    <col min="7942" max="7942" width="11.5703125" style="741" customWidth="1"/>
    <col min="7943" max="7945" width="14.42578125" style="741" customWidth="1"/>
    <col min="7946" max="7947" width="11.5703125" style="741" customWidth="1"/>
    <col min="7948" max="7950" width="14.42578125" style="741" customWidth="1"/>
    <col min="7951" max="7951" width="11.85546875" style="741" customWidth="1"/>
    <col min="7952" max="8188" width="10.28515625" style="741"/>
    <col min="8189" max="8189" width="7.7109375" style="741" customWidth="1"/>
    <col min="8190" max="8190" width="51.5703125" style="741" customWidth="1"/>
    <col min="8191" max="8191" width="12.85546875" style="741" customWidth="1"/>
    <col min="8192" max="8193" width="14.42578125" style="741" customWidth="1"/>
    <col min="8194" max="8194" width="11.5703125" style="741" customWidth="1"/>
    <col min="8195" max="8197" width="14.42578125" style="741" customWidth="1"/>
    <col min="8198" max="8198" width="11.5703125" style="741" customWidth="1"/>
    <col min="8199" max="8201" width="14.42578125" style="741" customWidth="1"/>
    <col min="8202" max="8203" width="11.5703125" style="741" customWidth="1"/>
    <col min="8204" max="8206" width="14.42578125" style="741" customWidth="1"/>
    <col min="8207" max="8207" width="11.85546875" style="741" customWidth="1"/>
    <col min="8208" max="8444" width="10.28515625" style="741"/>
    <col min="8445" max="8445" width="7.7109375" style="741" customWidth="1"/>
    <col min="8446" max="8446" width="51.5703125" style="741" customWidth="1"/>
    <col min="8447" max="8447" width="12.85546875" style="741" customWidth="1"/>
    <col min="8448" max="8449" width="14.42578125" style="741" customWidth="1"/>
    <col min="8450" max="8450" width="11.5703125" style="741" customWidth="1"/>
    <col min="8451" max="8453" width="14.42578125" style="741" customWidth="1"/>
    <col min="8454" max="8454" width="11.5703125" style="741" customWidth="1"/>
    <col min="8455" max="8457" width="14.42578125" style="741" customWidth="1"/>
    <col min="8458" max="8459" width="11.5703125" style="741" customWidth="1"/>
    <col min="8460" max="8462" width="14.42578125" style="741" customWidth="1"/>
    <col min="8463" max="8463" width="11.85546875" style="741" customWidth="1"/>
    <col min="8464" max="8700" width="10.28515625" style="741"/>
    <col min="8701" max="8701" width="7.7109375" style="741" customWidth="1"/>
    <col min="8702" max="8702" width="51.5703125" style="741" customWidth="1"/>
    <col min="8703" max="8703" width="12.85546875" style="741" customWidth="1"/>
    <col min="8704" max="8705" width="14.42578125" style="741" customWidth="1"/>
    <col min="8706" max="8706" width="11.5703125" style="741" customWidth="1"/>
    <col min="8707" max="8709" width="14.42578125" style="741" customWidth="1"/>
    <col min="8710" max="8710" width="11.5703125" style="741" customWidth="1"/>
    <col min="8711" max="8713" width="14.42578125" style="741" customWidth="1"/>
    <col min="8714" max="8715" width="11.5703125" style="741" customWidth="1"/>
    <col min="8716" max="8718" width="14.42578125" style="741" customWidth="1"/>
    <col min="8719" max="8719" width="11.85546875" style="741" customWidth="1"/>
    <col min="8720" max="8956" width="10.28515625" style="741"/>
    <col min="8957" max="8957" width="7.7109375" style="741" customWidth="1"/>
    <col min="8958" max="8958" width="51.5703125" style="741" customWidth="1"/>
    <col min="8959" max="8959" width="12.85546875" style="741" customWidth="1"/>
    <col min="8960" max="8961" width="14.42578125" style="741" customWidth="1"/>
    <col min="8962" max="8962" width="11.5703125" style="741" customWidth="1"/>
    <col min="8963" max="8965" width="14.42578125" style="741" customWidth="1"/>
    <col min="8966" max="8966" width="11.5703125" style="741" customWidth="1"/>
    <col min="8967" max="8969" width="14.42578125" style="741" customWidth="1"/>
    <col min="8970" max="8971" width="11.5703125" style="741" customWidth="1"/>
    <col min="8972" max="8974" width="14.42578125" style="741" customWidth="1"/>
    <col min="8975" max="8975" width="11.85546875" style="741" customWidth="1"/>
    <col min="8976" max="9212" width="10.28515625" style="741"/>
    <col min="9213" max="9213" width="7.7109375" style="741" customWidth="1"/>
    <col min="9214" max="9214" width="51.5703125" style="741" customWidth="1"/>
    <col min="9215" max="9215" width="12.85546875" style="741" customWidth="1"/>
    <col min="9216" max="9217" width="14.42578125" style="741" customWidth="1"/>
    <col min="9218" max="9218" width="11.5703125" style="741" customWidth="1"/>
    <col min="9219" max="9221" width="14.42578125" style="741" customWidth="1"/>
    <col min="9222" max="9222" width="11.5703125" style="741" customWidth="1"/>
    <col min="9223" max="9225" width="14.42578125" style="741" customWidth="1"/>
    <col min="9226" max="9227" width="11.5703125" style="741" customWidth="1"/>
    <col min="9228" max="9230" width="14.42578125" style="741" customWidth="1"/>
    <col min="9231" max="9231" width="11.85546875" style="741" customWidth="1"/>
    <col min="9232" max="9468" width="10.28515625" style="741"/>
    <col min="9469" max="9469" width="7.7109375" style="741" customWidth="1"/>
    <col min="9470" max="9470" width="51.5703125" style="741" customWidth="1"/>
    <col min="9471" max="9471" width="12.85546875" style="741" customWidth="1"/>
    <col min="9472" max="9473" width="14.42578125" style="741" customWidth="1"/>
    <col min="9474" max="9474" width="11.5703125" style="741" customWidth="1"/>
    <col min="9475" max="9477" width="14.42578125" style="741" customWidth="1"/>
    <col min="9478" max="9478" width="11.5703125" style="741" customWidth="1"/>
    <col min="9479" max="9481" width="14.42578125" style="741" customWidth="1"/>
    <col min="9482" max="9483" width="11.5703125" style="741" customWidth="1"/>
    <col min="9484" max="9486" width="14.42578125" style="741" customWidth="1"/>
    <col min="9487" max="9487" width="11.85546875" style="741" customWidth="1"/>
    <col min="9488" max="9724" width="10.28515625" style="741"/>
    <col min="9725" max="9725" width="7.7109375" style="741" customWidth="1"/>
    <col min="9726" max="9726" width="51.5703125" style="741" customWidth="1"/>
    <col min="9727" max="9727" width="12.85546875" style="741" customWidth="1"/>
    <col min="9728" max="9729" width="14.42578125" style="741" customWidth="1"/>
    <col min="9730" max="9730" width="11.5703125" style="741" customWidth="1"/>
    <col min="9731" max="9733" width="14.42578125" style="741" customWidth="1"/>
    <col min="9734" max="9734" width="11.5703125" style="741" customWidth="1"/>
    <col min="9735" max="9737" width="14.42578125" style="741" customWidth="1"/>
    <col min="9738" max="9739" width="11.5703125" style="741" customWidth="1"/>
    <col min="9740" max="9742" width="14.42578125" style="741" customWidth="1"/>
    <col min="9743" max="9743" width="11.85546875" style="741" customWidth="1"/>
    <col min="9744" max="9980" width="10.28515625" style="741"/>
    <col min="9981" max="9981" width="7.7109375" style="741" customWidth="1"/>
    <col min="9982" max="9982" width="51.5703125" style="741" customWidth="1"/>
    <col min="9983" max="9983" width="12.85546875" style="741" customWidth="1"/>
    <col min="9984" max="9985" width="14.42578125" style="741" customWidth="1"/>
    <col min="9986" max="9986" width="11.5703125" style="741" customWidth="1"/>
    <col min="9987" max="9989" width="14.42578125" style="741" customWidth="1"/>
    <col min="9990" max="9990" width="11.5703125" style="741" customWidth="1"/>
    <col min="9991" max="9993" width="14.42578125" style="741" customWidth="1"/>
    <col min="9994" max="9995" width="11.5703125" style="741" customWidth="1"/>
    <col min="9996" max="9998" width="14.42578125" style="741" customWidth="1"/>
    <col min="9999" max="9999" width="11.85546875" style="741" customWidth="1"/>
    <col min="10000" max="10236" width="10.28515625" style="741"/>
    <col min="10237" max="10237" width="7.7109375" style="741" customWidth="1"/>
    <col min="10238" max="10238" width="51.5703125" style="741" customWidth="1"/>
    <col min="10239" max="10239" width="12.85546875" style="741" customWidth="1"/>
    <col min="10240" max="10241" width="14.42578125" style="741" customWidth="1"/>
    <col min="10242" max="10242" width="11.5703125" style="741" customWidth="1"/>
    <col min="10243" max="10245" width="14.42578125" style="741" customWidth="1"/>
    <col min="10246" max="10246" width="11.5703125" style="741" customWidth="1"/>
    <col min="10247" max="10249" width="14.42578125" style="741" customWidth="1"/>
    <col min="10250" max="10251" width="11.5703125" style="741" customWidth="1"/>
    <col min="10252" max="10254" width="14.42578125" style="741" customWidth="1"/>
    <col min="10255" max="10255" width="11.85546875" style="741" customWidth="1"/>
    <col min="10256" max="10492" width="10.28515625" style="741"/>
    <col min="10493" max="10493" width="7.7109375" style="741" customWidth="1"/>
    <col min="10494" max="10494" width="51.5703125" style="741" customWidth="1"/>
    <col min="10495" max="10495" width="12.85546875" style="741" customWidth="1"/>
    <col min="10496" max="10497" width="14.42578125" style="741" customWidth="1"/>
    <col min="10498" max="10498" width="11.5703125" style="741" customWidth="1"/>
    <col min="10499" max="10501" width="14.42578125" style="741" customWidth="1"/>
    <col min="10502" max="10502" width="11.5703125" style="741" customWidth="1"/>
    <col min="10503" max="10505" width="14.42578125" style="741" customWidth="1"/>
    <col min="10506" max="10507" width="11.5703125" style="741" customWidth="1"/>
    <col min="10508" max="10510" width="14.42578125" style="741" customWidth="1"/>
    <col min="10511" max="10511" width="11.85546875" style="741" customWidth="1"/>
    <col min="10512" max="10748" width="10.28515625" style="741"/>
    <col min="10749" max="10749" width="7.7109375" style="741" customWidth="1"/>
    <col min="10750" max="10750" width="51.5703125" style="741" customWidth="1"/>
    <col min="10751" max="10751" width="12.85546875" style="741" customWidth="1"/>
    <col min="10752" max="10753" width="14.42578125" style="741" customWidth="1"/>
    <col min="10754" max="10754" width="11.5703125" style="741" customWidth="1"/>
    <col min="10755" max="10757" width="14.42578125" style="741" customWidth="1"/>
    <col min="10758" max="10758" width="11.5703125" style="741" customWidth="1"/>
    <col min="10759" max="10761" width="14.42578125" style="741" customWidth="1"/>
    <col min="10762" max="10763" width="11.5703125" style="741" customWidth="1"/>
    <col min="10764" max="10766" width="14.42578125" style="741" customWidth="1"/>
    <col min="10767" max="10767" width="11.85546875" style="741" customWidth="1"/>
    <col min="10768" max="11004" width="10.28515625" style="741"/>
    <col min="11005" max="11005" width="7.7109375" style="741" customWidth="1"/>
    <col min="11006" max="11006" width="51.5703125" style="741" customWidth="1"/>
    <col min="11007" max="11007" width="12.85546875" style="741" customWidth="1"/>
    <col min="11008" max="11009" width="14.42578125" style="741" customWidth="1"/>
    <col min="11010" max="11010" width="11.5703125" style="741" customWidth="1"/>
    <col min="11011" max="11013" width="14.42578125" style="741" customWidth="1"/>
    <col min="11014" max="11014" width="11.5703125" style="741" customWidth="1"/>
    <col min="11015" max="11017" width="14.42578125" style="741" customWidth="1"/>
    <col min="11018" max="11019" width="11.5703125" style="741" customWidth="1"/>
    <col min="11020" max="11022" width="14.42578125" style="741" customWidth="1"/>
    <col min="11023" max="11023" width="11.85546875" style="741" customWidth="1"/>
    <col min="11024" max="11260" width="10.28515625" style="741"/>
    <col min="11261" max="11261" width="7.7109375" style="741" customWidth="1"/>
    <col min="11262" max="11262" width="51.5703125" style="741" customWidth="1"/>
    <col min="11263" max="11263" width="12.85546875" style="741" customWidth="1"/>
    <col min="11264" max="11265" width="14.42578125" style="741" customWidth="1"/>
    <col min="11266" max="11266" width="11.5703125" style="741" customWidth="1"/>
    <col min="11267" max="11269" width="14.42578125" style="741" customWidth="1"/>
    <col min="11270" max="11270" width="11.5703125" style="741" customWidth="1"/>
    <col min="11271" max="11273" width="14.42578125" style="741" customWidth="1"/>
    <col min="11274" max="11275" width="11.5703125" style="741" customWidth="1"/>
    <col min="11276" max="11278" width="14.42578125" style="741" customWidth="1"/>
    <col min="11279" max="11279" width="11.85546875" style="741" customWidth="1"/>
    <col min="11280" max="11516" width="10.28515625" style="741"/>
    <col min="11517" max="11517" width="7.7109375" style="741" customWidth="1"/>
    <col min="11518" max="11518" width="51.5703125" style="741" customWidth="1"/>
    <col min="11519" max="11519" width="12.85546875" style="741" customWidth="1"/>
    <col min="11520" max="11521" width="14.42578125" style="741" customWidth="1"/>
    <col min="11522" max="11522" width="11.5703125" style="741" customWidth="1"/>
    <col min="11523" max="11525" width="14.42578125" style="741" customWidth="1"/>
    <col min="11526" max="11526" width="11.5703125" style="741" customWidth="1"/>
    <col min="11527" max="11529" width="14.42578125" style="741" customWidth="1"/>
    <col min="11530" max="11531" width="11.5703125" style="741" customWidth="1"/>
    <col min="11532" max="11534" width="14.42578125" style="741" customWidth="1"/>
    <col min="11535" max="11535" width="11.85546875" style="741" customWidth="1"/>
    <col min="11536" max="11772" width="10.28515625" style="741"/>
    <col min="11773" max="11773" width="7.7109375" style="741" customWidth="1"/>
    <col min="11774" max="11774" width="51.5703125" style="741" customWidth="1"/>
    <col min="11775" max="11775" width="12.85546875" style="741" customWidth="1"/>
    <col min="11776" max="11777" width="14.42578125" style="741" customWidth="1"/>
    <col min="11778" max="11778" width="11.5703125" style="741" customWidth="1"/>
    <col min="11779" max="11781" width="14.42578125" style="741" customWidth="1"/>
    <col min="11782" max="11782" width="11.5703125" style="741" customWidth="1"/>
    <col min="11783" max="11785" width="14.42578125" style="741" customWidth="1"/>
    <col min="11786" max="11787" width="11.5703125" style="741" customWidth="1"/>
    <col min="11788" max="11790" width="14.42578125" style="741" customWidth="1"/>
    <col min="11791" max="11791" width="11.85546875" style="741" customWidth="1"/>
    <col min="11792" max="12028" width="10.28515625" style="741"/>
    <col min="12029" max="12029" width="7.7109375" style="741" customWidth="1"/>
    <col min="12030" max="12030" width="51.5703125" style="741" customWidth="1"/>
    <col min="12031" max="12031" width="12.85546875" style="741" customWidth="1"/>
    <col min="12032" max="12033" width="14.42578125" style="741" customWidth="1"/>
    <col min="12034" max="12034" width="11.5703125" style="741" customWidth="1"/>
    <col min="12035" max="12037" width="14.42578125" style="741" customWidth="1"/>
    <col min="12038" max="12038" width="11.5703125" style="741" customWidth="1"/>
    <col min="12039" max="12041" width="14.42578125" style="741" customWidth="1"/>
    <col min="12042" max="12043" width="11.5703125" style="741" customWidth="1"/>
    <col min="12044" max="12046" width="14.42578125" style="741" customWidth="1"/>
    <col min="12047" max="12047" width="11.85546875" style="741" customWidth="1"/>
    <col min="12048" max="12284" width="10.28515625" style="741"/>
    <col min="12285" max="12285" width="7.7109375" style="741" customWidth="1"/>
    <col min="12286" max="12286" width="51.5703125" style="741" customWidth="1"/>
    <col min="12287" max="12287" width="12.85546875" style="741" customWidth="1"/>
    <col min="12288" max="12289" width="14.42578125" style="741" customWidth="1"/>
    <col min="12290" max="12290" width="11.5703125" style="741" customWidth="1"/>
    <col min="12291" max="12293" width="14.42578125" style="741" customWidth="1"/>
    <col min="12294" max="12294" width="11.5703125" style="741" customWidth="1"/>
    <col min="12295" max="12297" width="14.42578125" style="741" customWidth="1"/>
    <col min="12298" max="12299" width="11.5703125" style="741" customWidth="1"/>
    <col min="12300" max="12302" width="14.42578125" style="741" customWidth="1"/>
    <col min="12303" max="12303" width="11.85546875" style="741" customWidth="1"/>
    <col min="12304" max="12540" width="10.28515625" style="741"/>
    <col min="12541" max="12541" width="7.7109375" style="741" customWidth="1"/>
    <col min="12542" max="12542" width="51.5703125" style="741" customWidth="1"/>
    <col min="12543" max="12543" width="12.85546875" style="741" customWidth="1"/>
    <col min="12544" max="12545" width="14.42578125" style="741" customWidth="1"/>
    <col min="12546" max="12546" width="11.5703125" style="741" customWidth="1"/>
    <col min="12547" max="12549" width="14.42578125" style="741" customWidth="1"/>
    <col min="12550" max="12550" width="11.5703125" style="741" customWidth="1"/>
    <col min="12551" max="12553" width="14.42578125" style="741" customWidth="1"/>
    <col min="12554" max="12555" width="11.5703125" style="741" customWidth="1"/>
    <col min="12556" max="12558" width="14.42578125" style="741" customWidth="1"/>
    <col min="12559" max="12559" width="11.85546875" style="741" customWidth="1"/>
    <col min="12560" max="12796" width="10.28515625" style="741"/>
    <col min="12797" max="12797" width="7.7109375" style="741" customWidth="1"/>
    <col min="12798" max="12798" width="51.5703125" style="741" customWidth="1"/>
    <col min="12799" max="12799" width="12.85546875" style="741" customWidth="1"/>
    <col min="12800" max="12801" width="14.42578125" style="741" customWidth="1"/>
    <col min="12802" max="12802" width="11.5703125" style="741" customWidth="1"/>
    <col min="12803" max="12805" width="14.42578125" style="741" customWidth="1"/>
    <col min="12806" max="12806" width="11.5703125" style="741" customWidth="1"/>
    <col min="12807" max="12809" width="14.42578125" style="741" customWidth="1"/>
    <col min="12810" max="12811" width="11.5703125" style="741" customWidth="1"/>
    <col min="12812" max="12814" width="14.42578125" style="741" customWidth="1"/>
    <col min="12815" max="12815" width="11.85546875" style="741" customWidth="1"/>
    <col min="12816" max="13052" width="10.28515625" style="741"/>
    <col min="13053" max="13053" width="7.7109375" style="741" customWidth="1"/>
    <col min="13054" max="13054" width="51.5703125" style="741" customWidth="1"/>
    <col min="13055" max="13055" width="12.85546875" style="741" customWidth="1"/>
    <col min="13056" max="13057" width="14.42578125" style="741" customWidth="1"/>
    <col min="13058" max="13058" width="11.5703125" style="741" customWidth="1"/>
    <col min="13059" max="13061" width="14.42578125" style="741" customWidth="1"/>
    <col min="13062" max="13062" width="11.5703125" style="741" customWidth="1"/>
    <col min="13063" max="13065" width="14.42578125" style="741" customWidth="1"/>
    <col min="13066" max="13067" width="11.5703125" style="741" customWidth="1"/>
    <col min="13068" max="13070" width="14.42578125" style="741" customWidth="1"/>
    <col min="13071" max="13071" width="11.85546875" style="741" customWidth="1"/>
    <col min="13072" max="13308" width="10.28515625" style="741"/>
    <col min="13309" max="13309" width="7.7109375" style="741" customWidth="1"/>
    <col min="13310" max="13310" width="51.5703125" style="741" customWidth="1"/>
    <col min="13311" max="13311" width="12.85546875" style="741" customWidth="1"/>
    <col min="13312" max="13313" width="14.42578125" style="741" customWidth="1"/>
    <col min="13314" max="13314" width="11.5703125" style="741" customWidth="1"/>
    <col min="13315" max="13317" width="14.42578125" style="741" customWidth="1"/>
    <col min="13318" max="13318" width="11.5703125" style="741" customWidth="1"/>
    <col min="13319" max="13321" width="14.42578125" style="741" customWidth="1"/>
    <col min="13322" max="13323" width="11.5703125" style="741" customWidth="1"/>
    <col min="13324" max="13326" width="14.42578125" style="741" customWidth="1"/>
    <col min="13327" max="13327" width="11.85546875" style="741" customWidth="1"/>
    <col min="13328" max="13564" width="10.28515625" style="741"/>
    <col min="13565" max="13565" width="7.7109375" style="741" customWidth="1"/>
    <col min="13566" max="13566" width="51.5703125" style="741" customWidth="1"/>
    <col min="13567" max="13567" width="12.85546875" style="741" customWidth="1"/>
    <col min="13568" max="13569" width="14.42578125" style="741" customWidth="1"/>
    <col min="13570" max="13570" width="11.5703125" style="741" customWidth="1"/>
    <col min="13571" max="13573" width="14.42578125" style="741" customWidth="1"/>
    <col min="13574" max="13574" width="11.5703125" style="741" customWidth="1"/>
    <col min="13575" max="13577" width="14.42578125" style="741" customWidth="1"/>
    <col min="13578" max="13579" width="11.5703125" style="741" customWidth="1"/>
    <col min="13580" max="13582" width="14.42578125" style="741" customWidth="1"/>
    <col min="13583" max="13583" width="11.85546875" style="741" customWidth="1"/>
    <col min="13584" max="13820" width="10.28515625" style="741"/>
    <col min="13821" max="13821" width="7.7109375" style="741" customWidth="1"/>
    <col min="13822" max="13822" width="51.5703125" style="741" customWidth="1"/>
    <col min="13823" max="13823" width="12.85546875" style="741" customWidth="1"/>
    <col min="13824" max="13825" width="14.42578125" style="741" customWidth="1"/>
    <col min="13826" max="13826" width="11.5703125" style="741" customWidth="1"/>
    <col min="13827" max="13829" width="14.42578125" style="741" customWidth="1"/>
    <col min="13830" max="13830" width="11.5703125" style="741" customWidth="1"/>
    <col min="13831" max="13833" width="14.42578125" style="741" customWidth="1"/>
    <col min="13834" max="13835" width="11.5703125" style="741" customWidth="1"/>
    <col min="13836" max="13838" width="14.42578125" style="741" customWidth="1"/>
    <col min="13839" max="13839" width="11.85546875" style="741" customWidth="1"/>
    <col min="13840" max="14076" width="10.28515625" style="741"/>
    <col min="14077" max="14077" width="7.7109375" style="741" customWidth="1"/>
    <col min="14078" max="14078" width="51.5703125" style="741" customWidth="1"/>
    <col min="14079" max="14079" width="12.85546875" style="741" customWidth="1"/>
    <col min="14080" max="14081" width="14.42578125" style="741" customWidth="1"/>
    <col min="14082" max="14082" width="11.5703125" style="741" customWidth="1"/>
    <col min="14083" max="14085" width="14.42578125" style="741" customWidth="1"/>
    <col min="14086" max="14086" width="11.5703125" style="741" customWidth="1"/>
    <col min="14087" max="14089" width="14.42578125" style="741" customWidth="1"/>
    <col min="14090" max="14091" width="11.5703125" style="741" customWidth="1"/>
    <col min="14092" max="14094" width="14.42578125" style="741" customWidth="1"/>
    <col min="14095" max="14095" width="11.85546875" style="741" customWidth="1"/>
    <col min="14096" max="14332" width="10.28515625" style="741"/>
    <col min="14333" max="14333" width="7.7109375" style="741" customWidth="1"/>
    <col min="14334" max="14334" width="51.5703125" style="741" customWidth="1"/>
    <col min="14335" max="14335" width="12.85546875" style="741" customWidth="1"/>
    <col min="14336" max="14337" width="14.42578125" style="741" customWidth="1"/>
    <col min="14338" max="14338" width="11.5703125" style="741" customWidth="1"/>
    <col min="14339" max="14341" width="14.42578125" style="741" customWidth="1"/>
    <col min="14342" max="14342" width="11.5703125" style="741" customWidth="1"/>
    <col min="14343" max="14345" width="14.42578125" style="741" customWidth="1"/>
    <col min="14346" max="14347" width="11.5703125" style="741" customWidth="1"/>
    <col min="14348" max="14350" width="14.42578125" style="741" customWidth="1"/>
    <col min="14351" max="14351" width="11.85546875" style="741" customWidth="1"/>
    <col min="14352" max="14588" width="10.28515625" style="741"/>
    <col min="14589" max="14589" width="7.7109375" style="741" customWidth="1"/>
    <col min="14590" max="14590" width="51.5703125" style="741" customWidth="1"/>
    <col min="14591" max="14591" width="12.85546875" style="741" customWidth="1"/>
    <col min="14592" max="14593" width="14.42578125" style="741" customWidth="1"/>
    <col min="14594" max="14594" width="11.5703125" style="741" customWidth="1"/>
    <col min="14595" max="14597" width="14.42578125" style="741" customWidth="1"/>
    <col min="14598" max="14598" width="11.5703125" style="741" customWidth="1"/>
    <col min="14599" max="14601" width="14.42578125" style="741" customWidth="1"/>
    <col min="14602" max="14603" width="11.5703125" style="741" customWidth="1"/>
    <col min="14604" max="14606" width="14.42578125" style="741" customWidth="1"/>
    <col min="14607" max="14607" width="11.85546875" style="741" customWidth="1"/>
    <col min="14608" max="14844" width="10.28515625" style="741"/>
    <col min="14845" max="14845" width="7.7109375" style="741" customWidth="1"/>
    <col min="14846" max="14846" width="51.5703125" style="741" customWidth="1"/>
    <col min="14847" max="14847" width="12.85546875" style="741" customWidth="1"/>
    <col min="14848" max="14849" width="14.42578125" style="741" customWidth="1"/>
    <col min="14850" max="14850" width="11.5703125" style="741" customWidth="1"/>
    <col min="14851" max="14853" width="14.42578125" style="741" customWidth="1"/>
    <col min="14854" max="14854" width="11.5703125" style="741" customWidth="1"/>
    <col min="14855" max="14857" width="14.42578125" style="741" customWidth="1"/>
    <col min="14858" max="14859" width="11.5703125" style="741" customWidth="1"/>
    <col min="14860" max="14862" width="14.42578125" style="741" customWidth="1"/>
    <col min="14863" max="14863" width="11.85546875" style="741" customWidth="1"/>
    <col min="14864" max="15100" width="10.28515625" style="741"/>
    <col min="15101" max="15101" width="7.7109375" style="741" customWidth="1"/>
    <col min="15102" max="15102" width="51.5703125" style="741" customWidth="1"/>
    <col min="15103" max="15103" width="12.85546875" style="741" customWidth="1"/>
    <col min="15104" max="15105" width="14.42578125" style="741" customWidth="1"/>
    <col min="15106" max="15106" width="11.5703125" style="741" customWidth="1"/>
    <col min="15107" max="15109" width="14.42578125" style="741" customWidth="1"/>
    <col min="15110" max="15110" width="11.5703125" style="741" customWidth="1"/>
    <col min="15111" max="15113" width="14.42578125" style="741" customWidth="1"/>
    <col min="15114" max="15115" width="11.5703125" style="741" customWidth="1"/>
    <col min="15116" max="15118" width="14.42578125" style="741" customWidth="1"/>
    <col min="15119" max="15119" width="11.85546875" style="741" customWidth="1"/>
    <col min="15120" max="15356" width="10.28515625" style="741"/>
    <col min="15357" max="15357" width="7.7109375" style="741" customWidth="1"/>
    <col min="15358" max="15358" width="51.5703125" style="741" customWidth="1"/>
    <col min="15359" max="15359" width="12.85546875" style="741" customWidth="1"/>
    <col min="15360" max="15361" width="14.42578125" style="741" customWidth="1"/>
    <col min="15362" max="15362" width="11.5703125" style="741" customWidth="1"/>
    <col min="15363" max="15365" width="14.42578125" style="741" customWidth="1"/>
    <col min="15366" max="15366" width="11.5703125" style="741" customWidth="1"/>
    <col min="15367" max="15369" width="14.42578125" style="741" customWidth="1"/>
    <col min="15370" max="15371" width="11.5703125" style="741" customWidth="1"/>
    <col min="15372" max="15374" width="14.42578125" style="741" customWidth="1"/>
    <col min="15375" max="15375" width="11.85546875" style="741" customWidth="1"/>
    <col min="15376" max="15612" width="10.28515625" style="741"/>
    <col min="15613" max="15613" width="7.7109375" style="741" customWidth="1"/>
    <col min="15614" max="15614" width="51.5703125" style="741" customWidth="1"/>
    <col min="15615" max="15615" width="12.85546875" style="741" customWidth="1"/>
    <col min="15616" max="15617" width="14.42578125" style="741" customWidth="1"/>
    <col min="15618" max="15618" width="11.5703125" style="741" customWidth="1"/>
    <col min="15619" max="15621" width="14.42578125" style="741" customWidth="1"/>
    <col min="15622" max="15622" width="11.5703125" style="741" customWidth="1"/>
    <col min="15623" max="15625" width="14.42578125" style="741" customWidth="1"/>
    <col min="15626" max="15627" width="11.5703125" style="741" customWidth="1"/>
    <col min="15628" max="15630" width="14.42578125" style="741" customWidth="1"/>
    <col min="15631" max="15631" width="11.85546875" style="741" customWidth="1"/>
    <col min="15632" max="15868" width="10.28515625" style="741"/>
    <col min="15869" max="15869" width="7.7109375" style="741" customWidth="1"/>
    <col min="15870" max="15870" width="51.5703125" style="741" customWidth="1"/>
    <col min="15871" max="15871" width="12.85546875" style="741" customWidth="1"/>
    <col min="15872" max="15873" width="14.42578125" style="741" customWidth="1"/>
    <col min="15874" max="15874" width="11.5703125" style="741" customWidth="1"/>
    <col min="15875" max="15877" width="14.42578125" style="741" customWidth="1"/>
    <col min="15878" max="15878" width="11.5703125" style="741" customWidth="1"/>
    <col min="15879" max="15881" width="14.42578125" style="741" customWidth="1"/>
    <col min="15882" max="15883" width="11.5703125" style="741" customWidth="1"/>
    <col min="15884" max="15886" width="14.42578125" style="741" customWidth="1"/>
    <col min="15887" max="15887" width="11.85546875" style="741" customWidth="1"/>
    <col min="15888" max="16124" width="10.28515625" style="741"/>
    <col min="16125" max="16125" width="7.7109375" style="741" customWidth="1"/>
    <col min="16126" max="16126" width="51.5703125" style="741" customWidth="1"/>
    <col min="16127" max="16127" width="12.85546875" style="741" customWidth="1"/>
    <col min="16128" max="16129" width="14.42578125" style="741" customWidth="1"/>
    <col min="16130" max="16130" width="11.5703125" style="741" customWidth="1"/>
    <col min="16131" max="16133" width="14.42578125" style="741" customWidth="1"/>
    <col min="16134" max="16134" width="11.5703125" style="741" customWidth="1"/>
    <col min="16135" max="16137" width="14.42578125" style="741" customWidth="1"/>
    <col min="16138" max="16139" width="11.5703125" style="741" customWidth="1"/>
    <col min="16140" max="16142" width="14.42578125" style="741" customWidth="1"/>
    <col min="16143" max="16143" width="11.85546875" style="741" customWidth="1"/>
    <col min="16144" max="16384" width="10.28515625" style="741"/>
  </cols>
  <sheetData>
    <row r="1" spans="1:15" ht="20.25" x14ac:dyDescent="0.2">
      <c r="A1" s="738" t="s">
        <v>760</v>
      </c>
      <c r="B1" s="739"/>
      <c r="C1" s="740"/>
      <c r="D1" s="740"/>
      <c r="E1" s="740"/>
      <c r="F1" s="739"/>
      <c r="G1" s="739"/>
      <c r="H1" s="739"/>
      <c r="I1" s="739"/>
      <c r="J1" s="739"/>
      <c r="K1" s="739"/>
      <c r="L1" s="739"/>
      <c r="M1" s="739"/>
      <c r="N1" s="740"/>
      <c r="O1" s="739"/>
    </row>
    <row r="2" spans="1:15" ht="27.75" customHeight="1" thickBot="1" x14ac:dyDescent="0.3">
      <c r="A2" s="280"/>
      <c r="B2" s="280"/>
      <c r="C2" s="280"/>
      <c r="D2" s="280"/>
      <c r="E2" s="280"/>
      <c r="F2" s="742"/>
      <c r="G2" s="742"/>
      <c r="H2" s="742"/>
      <c r="I2" s="742"/>
      <c r="J2" s="742"/>
      <c r="K2" s="742"/>
      <c r="L2" s="742"/>
      <c r="M2" s="742"/>
      <c r="N2" s="280"/>
      <c r="O2" s="742" t="s">
        <v>624</v>
      </c>
    </row>
    <row r="3" spans="1:15" ht="23.25" customHeight="1" thickTop="1" x14ac:dyDescent="0.2">
      <c r="A3" s="1571" t="s">
        <v>245</v>
      </c>
      <c r="B3" s="1574" t="s">
        <v>757</v>
      </c>
      <c r="C3" s="1577" t="s">
        <v>290</v>
      </c>
      <c r="D3" s="1578"/>
      <c r="E3" s="1578"/>
      <c r="F3" s="1585"/>
      <c r="G3" s="1577" t="s">
        <v>289</v>
      </c>
      <c r="H3" s="1578"/>
      <c r="I3" s="1578"/>
      <c r="J3" s="1585"/>
      <c r="K3" s="1577" t="s">
        <v>947</v>
      </c>
      <c r="L3" s="1578"/>
      <c r="M3" s="1578"/>
      <c r="N3" s="1578"/>
      <c r="O3" s="1579"/>
    </row>
    <row r="4" spans="1:15" ht="23.25" customHeight="1" x14ac:dyDescent="0.2">
      <c r="A4" s="1572"/>
      <c r="B4" s="1575"/>
      <c r="C4" s="1560" t="s">
        <v>434</v>
      </c>
      <c r="D4" s="1561"/>
      <c r="E4" s="1580"/>
      <c r="F4" s="1581" t="s">
        <v>417</v>
      </c>
      <c r="G4" s="1560" t="s">
        <v>434</v>
      </c>
      <c r="H4" s="1561"/>
      <c r="I4" s="1580"/>
      <c r="J4" s="1581" t="s">
        <v>417</v>
      </c>
      <c r="K4" s="1560" t="s">
        <v>434</v>
      </c>
      <c r="L4" s="1561"/>
      <c r="M4" s="1561"/>
      <c r="N4" s="1580"/>
      <c r="O4" s="1583" t="s">
        <v>417</v>
      </c>
    </row>
    <row r="5" spans="1:15" ht="54" customHeight="1" thickBot="1" x14ac:dyDescent="0.25">
      <c r="A5" s="1573"/>
      <c r="B5" s="1576"/>
      <c r="C5" s="929" t="s">
        <v>758</v>
      </c>
      <c r="D5" s="929" t="s">
        <v>759</v>
      </c>
      <c r="E5" s="929" t="s">
        <v>420</v>
      </c>
      <c r="F5" s="1582"/>
      <c r="G5" s="929" t="s">
        <v>758</v>
      </c>
      <c r="H5" s="929" t="s">
        <v>759</v>
      </c>
      <c r="I5" s="929" t="s">
        <v>420</v>
      </c>
      <c r="J5" s="1582"/>
      <c r="K5" s="929" t="s">
        <v>875</v>
      </c>
      <c r="L5" s="929" t="s">
        <v>876</v>
      </c>
      <c r="M5" s="929" t="s">
        <v>759</v>
      </c>
      <c r="N5" s="929" t="s">
        <v>420</v>
      </c>
      <c r="O5" s="1584"/>
    </row>
    <row r="6" spans="1:15" s="743" customFormat="1" ht="30.75" thickTop="1" x14ac:dyDescent="0.25">
      <c r="A6" s="760" t="s">
        <v>665</v>
      </c>
      <c r="B6" s="757" t="s">
        <v>78</v>
      </c>
      <c r="C6" s="755">
        <v>0</v>
      </c>
      <c r="D6" s="756">
        <v>0</v>
      </c>
      <c r="E6" s="755">
        <v>0</v>
      </c>
      <c r="F6" s="756">
        <v>0</v>
      </c>
      <c r="G6" s="755">
        <v>199751950</v>
      </c>
      <c r="H6" s="756">
        <v>0</v>
      </c>
      <c r="I6" s="755">
        <v>199751950</v>
      </c>
      <c r="J6" s="756">
        <v>199751950</v>
      </c>
      <c r="K6" s="755">
        <v>175048825</v>
      </c>
      <c r="L6" s="756">
        <v>0</v>
      </c>
      <c r="M6" s="756">
        <v>0</v>
      </c>
      <c r="N6" s="756">
        <v>175048825</v>
      </c>
      <c r="O6" s="1139">
        <v>175048825</v>
      </c>
    </row>
    <row r="7" spans="1:15" s="743" customFormat="1" ht="30" x14ac:dyDescent="0.25">
      <c r="A7" s="761" t="s">
        <v>666</v>
      </c>
      <c r="B7" s="758" t="s">
        <v>650</v>
      </c>
      <c r="C7" s="217">
        <v>0</v>
      </c>
      <c r="D7" s="208">
        <v>0</v>
      </c>
      <c r="E7" s="217">
        <v>0</v>
      </c>
      <c r="F7" s="208">
        <v>0</v>
      </c>
      <c r="G7" s="217">
        <v>0</v>
      </c>
      <c r="H7" s="208">
        <v>0</v>
      </c>
      <c r="I7" s="217">
        <v>0</v>
      </c>
      <c r="J7" s="208">
        <v>0</v>
      </c>
      <c r="K7" s="217">
        <v>561191808</v>
      </c>
      <c r="L7" s="208">
        <v>0</v>
      </c>
      <c r="M7" s="208">
        <v>86258840</v>
      </c>
      <c r="N7" s="208">
        <v>647450648</v>
      </c>
      <c r="O7" s="1020">
        <v>647450648</v>
      </c>
    </row>
    <row r="8" spans="1:15" s="743" customFormat="1" ht="30" x14ac:dyDescent="0.25">
      <c r="A8" s="761" t="s">
        <v>667</v>
      </c>
      <c r="B8" s="758" t="s">
        <v>79</v>
      </c>
      <c r="C8" s="217">
        <v>0</v>
      </c>
      <c r="D8" s="208">
        <v>0</v>
      </c>
      <c r="E8" s="217">
        <v>0</v>
      </c>
      <c r="F8" s="208">
        <v>0</v>
      </c>
      <c r="G8" s="217">
        <v>230000000</v>
      </c>
      <c r="H8" s="208">
        <v>0</v>
      </c>
      <c r="I8" s="217">
        <v>230000000</v>
      </c>
      <c r="J8" s="208">
        <v>230000000</v>
      </c>
      <c r="K8" s="217">
        <v>222734354</v>
      </c>
      <c r="L8" s="208">
        <v>0</v>
      </c>
      <c r="M8" s="208">
        <v>0</v>
      </c>
      <c r="N8" s="208">
        <v>222734354</v>
      </c>
      <c r="O8" s="1020">
        <v>222734354</v>
      </c>
    </row>
    <row r="9" spans="1:15" s="743" customFormat="1" ht="45" x14ac:dyDescent="0.25">
      <c r="A9" s="761" t="s">
        <v>668</v>
      </c>
      <c r="B9" s="758" t="s">
        <v>80</v>
      </c>
      <c r="C9" s="217">
        <v>0</v>
      </c>
      <c r="D9" s="208">
        <v>0</v>
      </c>
      <c r="E9" s="217">
        <v>0</v>
      </c>
      <c r="F9" s="208">
        <v>0</v>
      </c>
      <c r="G9" s="217">
        <v>59208000</v>
      </c>
      <c r="H9" s="208">
        <v>0</v>
      </c>
      <c r="I9" s="217">
        <v>59208000</v>
      </c>
      <c r="J9" s="208">
        <v>59208000</v>
      </c>
      <c r="K9" s="217">
        <v>36294820</v>
      </c>
      <c r="L9" s="208">
        <v>0</v>
      </c>
      <c r="M9" s="208">
        <v>0</v>
      </c>
      <c r="N9" s="208">
        <v>36294820</v>
      </c>
      <c r="O9" s="1020">
        <v>38737020</v>
      </c>
    </row>
    <row r="10" spans="1:15" s="743" customFormat="1" ht="30" x14ac:dyDescent="0.25">
      <c r="A10" s="762" t="s">
        <v>669</v>
      </c>
      <c r="B10" s="759" t="s">
        <v>751</v>
      </c>
      <c r="C10" s="753">
        <v>0</v>
      </c>
      <c r="D10" s="754">
        <v>0</v>
      </c>
      <c r="E10" s="218">
        <v>0</v>
      </c>
      <c r="F10" s="207">
        <v>0</v>
      </c>
      <c r="G10" s="218">
        <v>0</v>
      </c>
      <c r="H10" s="207">
        <v>0</v>
      </c>
      <c r="I10" s="218">
        <v>0</v>
      </c>
      <c r="J10" s="207">
        <v>0</v>
      </c>
      <c r="K10" s="753">
        <v>0</v>
      </c>
      <c r="L10" s="754">
        <v>59699988</v>
      </c>
      <c r="M10" s="754">
        <v>0</v>
      </c>
      <c r="N10" s="754">
        <v>59699988</v>
      </c>
      <c r="O10" s="1140">
        <v>48682751</v>
      </c>
    </row>
    <row r="11" spans="1:15" s="746" customFormat="1" ht="45" x14ac:dyDescent="0.25">
      <c r="A11" s="870" t="s">
        <v>873</v>
      </c>
      <c r="B11" s="871" t="s">
        <v>752</v>
      </c>
      <c r="C11" s="872">
        <v>0</v>
      </c>
      <c r="D11" s="872">
        <v>0</v>
      </c>
      <c r="E11" s="745">
        <v>0</v>
      </c>
      <c r="F11" s="875">
        <v>0</v>
      </c>
      <c r="G11" s="873">
        <v>0</v>
      </c>
      <c r="H11" s="879">
        <v>0</v>
      </c>
      <c r="I11" s="745">
        <v>0</v>
      </c>
      <c r="J11" s="876">
        <v>0</v>
      </c>
      <c r="K11" s="861">
        <v>0</v>
      </c>
      <c r="L11" s="875">
        <v>2154257063</v>
      </c>
      <c r="M11" s="875">
        <v>885639015</v>
      </c>
      <c r="N11" s="875">
        <v>3039896078</v>
      </c>
      <c r="O11" s="1046">
        <v>3039896078</v>
      </c>
    </row>
    <row r="12" spans="1:15" s="746" customFormat="1" ht="30" x14ac:dyDescent="0.25">
      <c r="A12" s="744" t="s">
        <v>904</v>
      </c>
      <c r="B12" s="874" t="s">
        <v>906</v>
      </c>
      <c r="C12" s="880">
        <v>0</v>
      </c>
      <c r="D12" s="745">
        <v>0</v>
      </c>
      <c r="E12" s="745">
        <v>0</v>
      </c>
      <c r="F12" s="875">
        <v>0</v>
      </c>
      <c r="G12" s="876">
        <v>0</v>
      </c>
      <c r="H12" s="877">
        <v>0</v>
      </c>
      <c r="I12" s="745">
        <v>0</v>
      </c>
      <c r="J12" s="876">
        <v>0</v>
      </c>
      <c r="K12" s="861">
        <v>0</v>
      </c>
      <c r="L12" s="875">
        <v>249999080</v>
      </c>
      <c r="M12" s="875">
        <v>0</v>
      </c>
      <c r="N12" s="875">
        <v>499998160</v>
      </c>
      <c r="O12" s="1046">
        <v>499998160</v>
      </c>
    </row>
    <row r="13" spans="1:15" s="746" customFormat="1" ht="30.75" thickBot="1" x14ac:dyDescent="0.3">
      <c r="A13" s="878" t="s">
        <v>905</v>
      </c>
      <c r="B13" s="865" t="s">
        <v>907</v>
      </c>
      <c r="C13" s="866">
        <v>0</v>
      </c>
      <c r="D13" s="867">
        <v>0</v>
      </c>
      <c r="E13" s="867">
        <v>0</v>
      </c>
      <c r="F13" s="252">
        <v>0</v>
      </c>
      <c r="G13" s="868">
        <v>0</v>
      </c>
      <c r="H13" s="850">
        <v>0</v>
      </c>
      <c r="I13" s="867">
        <v>0</v>
      </c>
      <c r="J13" s="869">
        <v>0</v>
      </c>
      <c r="K13" s="1141">
        <v>0</v>
      </c>
      <c r="L13" s="252">
        <v>519000000</v>
      </c>
      <c r="M13" s="252">
        <v>0</v>
      </c>
      <c r="N13" s="252">
        <v>1038000000</v>
      </c>
      <c r="O13" s="1142">
        <v>1038000000</v>
      </c>
    </row>
    <row r="14" spans="1:15" s="749" customFormat="1" ht="46.5" customHeight="1" thickTop="1" thickBot="1" x14ac:dyDescent="0.3">
      <c r="A14" s="1569" t="s">
        <v>5</v>
      </c>
      <c r="B14" s="1570"/>
      <c r="C14" s="747">
        <v>0</v>
      </c>
      <c r="D14" s="748">
        <v>0</v>
      </c>
      <c r="E14" s="748">
        <v>0</v>
      </c>
      <c r="F14" s="748">
        <v>0</v>
      </c>
      <c r="G14" s="747">
        <v>488959950</v>
      </c>
      <c r="H14" s="748">
        <v>0</v>
      </c>
      <c r="I14" s="748">
        <v>488959950</v>
      </c>
      <c r="J14" s="748">
        <v>488959950</v>
      </c>
      <c r="K14" s="747">
        <v>995269807</v>
      </c>
      <c r="L14" s="748">
        <v>2982956131</v>
      </c>
      <c r="M14" s="748">
        <v>971897855</v>
      </c>
      <c r="N14" s="1143">
        <v>5719122873</v>
      </c>
      <c r="O14" s="1144">
        <v>4941548756</v>
      </c>
    </row>
    <row r="15" spans="1:15" s="743" customFormat="1" ht="31.5" customHeight="1" thickTop="1" x14ac:dyDescent="0.2">
      <c r="A15" s="750"/>
      <c r="B15" s="750"/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</row>
    <row r="16" spans="1:15" s="743" customFormat="1" ht="31.5" customHeight="1" x14ac:dyDescent="0.2">
      <c r="A16" s="750"/>
      <c r="B16" s="750"/>
      <c r="C16" s="741"/>
      <c r="D16" s="741"/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</row>
    <row r="17" spans="1:15" s="743" customFormat="1" ht="31.5" customHeight="1" x14ac:dyDescent="0.2">
      <c r="A17" s="750"/>
      <c r="B17" s="750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1"/>
      <c r="N17" s="741"/>
      <c r="O17" s="741"/>
    </row>
    <row r="18" spans="1:15" s="743" customFormat="1" ht="31.5" customHeight="1" x14ac:dyDescent="0.2">
      <c r="A18" s="750"/>
      <c r="B18" s="750"/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</row>
    <row r="19" spans="1:15" s="743" customFormat="1" ht="31.5" customHeight="1" x14ac:dyDescent="0.2">
      <c r="A19" s="750"/>
      <c r="B19" s="750"/>
      <c r="C19" s="741"/>
      <c r="D19" s="741"/>
      <c r="E19" s="741"/>
      <c r="F19" s="741"/>
      <c r="G19" s="741"/>
      <c r="H19" s="741"/>
      <c r="I19" s="741"/>
      <c r="J19" s="741"/>
      <c r="K19" s="741"/>
      <c r="L19" s="741"/>
      <c r="M19" s="741"/>
      <c r="N19" s="741"/>
      <c r="O19" s="741"/>
    </row>
    <row r="20" spans="1:15" s="743" customFormat="1" ht="31.5" customHeight="1" x14ac:dyDescent="0.2">
      <c r="A20" s="750"/>
      <c r="B20" s="750"/>
      <c r="C20" s="741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N20" s="741"/>
      <c r="O20" s="741"/>
    </row>
    <row r="21" spans="1:15" s="751" customFormat="1" ht="31.5" customHeight="1" x14ac:dyDescent="0.2">
      <c r="A21" s="750"/>
      <c r="B21" s="750"/>
      <c r="C21" s="741"/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</row>
    <row r="22" spans="1:15" s="743" customFormat="1" ht="31.5" customHeight="1" x14ac:dyDescent="0.2">
      <c r="A22" s="750"/>
      <c r="B22" s="750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</row>
    <row r="23" spans="1:15" s="743" customFormat="1" ht="31.5" customHeight="1" x14ac:dyDescent="0.2">
      <c r="A23" s="750"/>
      <c r="B23" s="750"/>
      <c r="C23" s="741"/>
      <c r="D23" s="741"/>
      <c r="E23" s="741"/>
      <c r="F23" s="741"/>
      <c r="G23" s="741"/>
      <c r="H23" s="741"/>
      <c r="I23" s="741"/>
      <c r="J23" s="741"/>
      <c r="K23" s="741"/>
      <c r="L23" s="741"/>
      <c r="M23" s="741"/>
      <c r="N23" s="741"/>
      <c r="O23" s="741"/>
    </row>
    <row r="24" spans="1:15" s="743" customFormat="1" ht="31.5" customHeight="1" x14ac:dyDescent="0.2">
      <c r="A24" s="750"/>
      <c r="B24" s="750"/>
      <c r="C24" s="741"/>
      <c r="D24" s="741"/>
      <c r="E24" s="741"/>
      <c r="F24" s="741"/>
      <c r="G24" s="741"/>
      <c r="H24" s="741"/>
      <c r="I24" s="741"/>
      <c r="J24" s="741"/>
      <c r="K24" s="741"/>
      <c r="L24" s="741"/>
      <c r="M24" s="741"/>
      <c r="N24" s="741"/>
      <c r="O24" s="741"/>
    </row>
    <row r="25" spans="1:15" s="751" customFormat="1" ht="31.5" customHeight="1" x14ac:dyDescent="0.2">
      <c r="A25" s="750"/>
      <c r="B25" s="750"/>
      <c r="C25" s="741"/>
      <c r="D25" s="741"/>
      <c r="E25" s="741"/>
      <c r="F25" s="741"/>
      <c r="G25" s="741"/>
      <c r="H25" s="741"/>
      <c r="I25" s="741"/>
      <c r="J25" s="741"/>
      <c r="K25" s="741"/>
      <c r="L25" s="741"/>
      <c r="M25" s="741"/>
      <c r="N25" s="741"/>
      <c r="O25" s="741"/>
    </row>
    <row r="26" spans="1:15" s="743" customFormat="1" ht="45.95" customHeight="1" x14ac:dyDescent="0.2">
      <c r="A26" s="750"/>
      <c r="B26" s="750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741"/>
    </row>
    <row r="27" spans="1:15" s="743" customFormat="1" ht="31.5" customHeight="1" x14ac:dyDescent="0.2">
      <c r="A27" s="750"/>
      <c r="B27" s="750"/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741"/>
    </row>
    <row r="28" spans="1:15" s="743" customFormat="1" ht="45.95" customHeight="1" x14ac:dyDescent="0.2">
      <c r="A28" s="741"/>
      <c r="B28" s="741"/>
      <c r="C28" s="741"/>
      <c r="D28" s="741"/>
      <c r="E28" s="741"/>
      <c r="F28" s="741"/>
      <c r="G28" s="741"/>
      <c r="H28" s="741"/>
      <c r="I28" s="741"/>
      <c r="J28" s="741"/>
      <c r="K28" s="741"/>
      <c r="L28" s="741"/>
      <c r="M28" s="741"/>
      <c r="N28" s="741"/>
      <c r="O28" s="741"/>
    </row>
    <row r="29" spans="1:15" s="751" customFormat="1" ht="29.25" customHeight="1" x14ac:dyDescent="0.2">
      <c r="A29" s="741"/>
      <c r="B29" s="741"/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</row>
  </sheetData>
  <mergeCells count="12">
    <mergeCell ref="A14:B14"/>
    <mergeCell ref="A3:A5"/>
    <mergeCell ref="B3:B5"/>
    <mergeCell ref="K3:O3"/>
    <mergeCell ref="C4:E4"/>
    <mergeCell ref="F4:F5"/>
    <mergeCell ref="G4:I4"/>
    <mergeCell ref="J4:J5"/>
    <mergeCell ref="K4:N4"/>
    <mergeCell ref="O4:O5"/>
    <mergeCell ref="C3:F3"/>
    <mergeCell ref="G3:J3"/>
  </mergeCells>
  <printOptions horizontalCentered="1"/>
  <pageMargins left="0.43307086614173229" right="0.47244094488188981" top="0.6692913385826772" bottom="0.47244094488188981" header="0.27559055118110237" footer="0.27559055118110237"/>
  <pageSetup paperSize="9" scale="55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0" zoomScaleNormal="90" workbookViewId="0">
      <pane xSplit="1" ySplit="3" topLeftCell="B4" activePane="bottomRight" state="frozen"/>
      <selection activeCell="F21" sqref="F21"/>
      <selection pane="topRight" activeCell="F21" sqref="F21"/>
      <selection pane="bottomLeft" activeCell="F21" sqref="F21"/>
      <selection pane="bottomRight" activeCell="F16" sqref="F16"/>
    </sheetView>
  </sheetViews>
  <sheetFormatPr defaultColWidth="10.28515625" defaultRowHeight="15" x14ac:dyDescent="0.2"/>
  <cols>
    <col min="1" max="1" width="30.140625" style="412" customWidth="1"/>
    <col min="2" max="2" width="13.5703125" style="413" customWidth="1"/>
    <col min="3" max="3" width="15.5703125" style="413" customWidth="1"/>
    <col min="4" max="4" width="12.7109375" style="413" bestFit="1" customWidth="1"/>
    <col min="5" max="5" width="9.5703125" style="413" customWidth="1"/>
    <col min="6" max="6" width="14.140625" style="413" customWidth="1"/>
    <col min="7" max="7" width="31.5703125" style="412" customWidth="1"/>
    <col min="8" max="8" width="13.5703125" style="413" customWidth="1"/>
    <col min="9" max="9" width="15.140625" style="413" customWidth="1"/>
    <col min="10" max="11" width="13.5703125" style="1015" customWidth="1"/>
    <col min="12" max="12" width="13" style="1015" customWidth="1"/>
    <col min="13" max="16384" width="10.28515625" style="413"/>
  </cols>
  <sheetData>
    <row r="1" spans="1:12" ht="19.5" customHeight="1" thickBot="1" x14ac:dyDescent="0.3">
      <c r="H1" s="414"/>
      <c r="I1" s="414"/>
      <c r="J1" s="1004"/>
      <c r="K1" s="1004"/>
      <c r="L1" s="1004" t="s">
        <v>624</v>
      </c>
    </row>
    <row r="2" spans="1:12" s="415" customFormat="1" ht="31.5" customHeight="1" thickTop="1" x14ac:dyDescent="0.25">
      <c r="A2" s="1588" t="s">
        <v>434</v>
      </c>
      <c r="B2" s="1586" t="s">
        <v>290</v>
      </c>
      <c r="C2" s="1586" t="s">
        <v>289</v>
      </c>
      <c r="D2" s="1591" t="s">
        <v>946</v>
      </c>
      <c r="E2" s="1592"/>
      <c r="F2" s="1593"/>
      <c r="G2" s="1588" t="s">
        <v>435</v>
      </c>
      <c r="H2" s="1594" t="s">
        <v>290</v>
      </c>
      <c r="I2" s="1586" t="s">
        <v>289</v>
      </c>
      <c r="J2" s="1591" t="s">
        <v>946</v>
      </c>
      <c r="K2" s="1592"/>
      <c r="L2" s="1593"/>
    </row>
    <row r="3" spans="1:12" s="415" customFormat="1" ht="30" customHeight="1" thickBot="1" x14ac:dyDescent="0.3">
      <c r="A3" s="1589"/>
      <c r="B3" s="1587"/>
      <c r="C3" s="1587"/>
      <c r="D3" s="1005" t="s">
        <v>436</v>
      </c>
      <c r="E3" s="1005" t="s">
        <v>50</v>
      </c>
      <c r="F3" s="1006" t="s">
        <v>437</v>
      </c>
      <c r="G3" s="1589"/>
      <c r="H3" s="1595"/>
      <c r="I3" s="1587"/>
      <c r="J3" s="1005" t="s">
        <v>436</v>
      </c>
      <c r="K3" s="1005" t="s">
        <v>50</v>
      </c>
      <c r="L3" s="1007" t="s">
        <v>437</v>
      </c>
    </row>
    <row r="4" spans="1:12" s="422" customFormat="1" ht="30.75" thickTop="1" x14ac:dyDescent="0.25">
      <c r="A4" s="416" t="s">
        <v>438</v>
      </c>
      <c r="B4" s="417">
        <v>0</v>
      </c>
      <c r="C4" s="419">
        <v>0</v>
      </c>
      <c r="D4" s="418">
        <v>0</v>
      </c>
      <c r="E4" s="418">
        <v>0</v>
      </c>
      <c r="F4" s="1008">
        <v>0</v>
      </c>
      <c r="G4" s="420" t="s">
        <v>439</v>
      </c>
      <c r="H4" s="418">
        <v>3000000</v>
      </c>
      <c r="I4" s="418">
        <v>2500000</v>
      </c>
      <c r="J4" s="421">
        <v>2590854</v>
      </c>
      <c r="K4" s="421">
        <v>409146</v>
      </c>
      <c r="L4" s="1009">
        <v>3000000</v>
      </c>
    </row>
    <row r="5" spans="1:12" s="422" customFormat="1" ht="30" x14ac:dyDescent="0.25">
      <c r="A5" s="416" t="s">
        <v>443</v>
      </c>
      <c r="B5" s="424">
        <v>37824000</v>
      </c>
      <c r="C5" s="425">
        <v>37824000</v>
      </c>
      <c r="D5" s="421">
        <v>36700000</v>
      </c>
      <c r="E5" s="421">
        <v>0</v>
      </c>
      <c r="F5" s="1009">
        <v>36700000</v>
      </c>
      <c r="G5" s="420" t="s">
        <v>440</v>
      </c>
      <c r="H5" s="421">
        <v>4374000</v>
      </c>
      <c r="I5" s="421">
        <v>4374000</v>
      </c>
      <c r="J5" s="421">
        <v>4283358</v>
      </c>
      <c r="K5" s="421">
        <v>0</v>
      </c>
      <c r="L5" s="1009">
        <v>4283358</v>
      </c>
    </row>
    <row r="6" spans="1:12" s="422" customFormat="1" ht="30" x14ac:dyDescent="0.25">
      <c r="A6" s="423" t="s">
        <v>445</v>
      </c>
      <c r="B6" s="424">
        <v>9400000</v>
      </c>
      <c r="C6" s="425">
        <v>9400000</v>
      </c>
      <c r="D6" s="421">
        <v>10000000</v>
      </c>
      <c r="E6" s="421">
        <v>0</v>
      </c>
      <c r="F6" s="1009">
        <v>10000000</v>
      </c>
      <c r="G6" s="420" t="s">
        <v>441</v>
      </c>
      <c r="H6" s="421">
        <v>21257000</v>
      </c>
      <c r="I6" s="421">
        <v>23800000</v>
      </c>
      <c r="J6" s="421">
        <v>23118000</v>
      </c>
      <c r="K6" s="421">
        <v>1773000</v>
      </c>
      <c r="L6" s="1009">
        <v>24891000</v>
      </c>
    </row>
    <row r="7" spans="1:12" s="422" customFormat="1" ht="30" x14ac:dyDescent="0.25">
      <c r="A7" s="423" t="s">
        <v>446</v>
      </c>
      <c r="B7" s="424">
        <v>4240000</v>
      </c>
      <c r="C7" s="425">
        <v>4240000</v>
      </c>
      <c r="D7" s="421">
        <v>4300000</v>
      </c>
      <c r="E7" s="421">
        <v>0</v>
      </c>
      <c r="F7" s="1009">
        <v>4300000</v>
      </c>
      <c r="G7" s="420" t="s">
        <v>442</v>
      </c>
      <c r="H7" s="421">
        <v>16469000</v>
      </c>
      <c r="I7" s="421">
        <v>16469000</v>
      </c>
      <c r="J7" s="421">
        <v>17576602</v>
      </c>
      <c r="K7" s="421">
        <v>0</v>
      </c>
      <c r="L7" s="1009">
        <v>17576602</v>
      </c>
    </row>
    <row r="8" spans="1:12" s="422" customFormat="1" ht="30" x14ac:dyDescent="0.25">
      <c r="A8" s="423" t="s">
        <v>447</v>
      </c>
      <c r="B8" s="424">
        <v>13700000</v>
      </c>
      <c r="C8" s="425">
        <v>13700000</v>
      </c>
      <c r="D8" s="421">
        <v>13000000</v>
      </c>
      <c r="E8" s="421">
        <v>0</v>
      </c>
      <c r="F8" s="1009">
        <v>13000000</v>
      </c>
      <c r="G8" s="420" t="s">
        <v>444</v>
      </c>
      <c r="H8" s="421">
        <v>0</v>
      </c>
      <c r="I8" s="421">
        <v>244000</v>
      </c>
      <c r="J8" s="421">
        <v>369076</v>
      </c>
      <c r="K8" s="421">
        <v>0</v>
      </c>
      <c r="L8" s="1009">
        <v>369076</v>
      </c>
    </row>
    <row r="9" spans="1:12" s="422" customFormat="1" x14ac:dyDescent="0.25">
      <c r="A9" s="423" t="s">
        <v>449</v>
      </c>
      <c r="B9" s="424">
        <v>10484000</v>
      </c>
      <c r="C9" s="425">
        <v>10484000</v>
      </c>
      <c r="D9" s="421">
        <v>9400000</v>
      </c>
      <c r="E9" s="421">
        <v>0</v>
      </c>
      <c r="F9" s="1009">
        <v>9400000</v>
      </c>
      <c r="G9" s="420" t="s">
        <v>450</v>
      </c>
      <c r="H9" s="421">
        <v>400000</v>
      </c>
      <c r="I9" s="421">
        <v>400000</v>
      </c>
      <c r="J9" s="421">
        <v>400000</v>
      </c>
      <c r="K9" s="421">
        <v>0</v>
      </c>
      <c r="L9" s="1009">
        <v>400000</v>
      </c>
    </row>
    <row r="10" spans="1:12" s="422" customFormat="1" x14ac:dyDescent="0.25">
      <c r="A10" s="416" t="s">
        <v>451</v>
      </c>
      <c r="B10" s="424">
        <v>2240000</v>
      </c>
      <c r="C10" s="425">
        <v>2240000</v>
      </c>
      <c r="D10" s="421">
        <v>2240000</v>
      </c>
      <c r="E10" s="421">
        <v>0</v>
      </c>
      <c r="F10" s="1009">
        <v>2240000</v>
      </c>
      <c r="G10" s="420" t="s">
        <v>448</v>
      </c>
      <c r="H10" s="421">
        <v>58000</v>
      </c>
      <c r="I10" s="421">
        <v>58000</v>
      </c>
      <c r="J10" s="421">
        <v>501000</v>
      </c>
      <c r="K10" s="421">
        <v>0</v>
      </c>
      <c r="L10" s="1009">
        <v>501000</v>
      </c>
    </row>
    <row r="11" spans="1:12" s="422" customFormat="1" x14ac:dyDescent="0.25">
      <c r="A11" s="426" t="s">
        <v>453</v>
      </c>
      <c r="B11" s="424">
        <v>196000</v>
      </c>
      <c r="C11" s="425">
        <v>2739000</v>
      </c>
      <c r="D11" s="421">
        <v>0</v>
      </c>
      <c r="E11" s="421">
        <v>0</v>
      </c>
      <c r="F11" s="1009">
        <v>0</v>
      </c>
      <c r="G11" s="420" t="s">
        <v>680</v>
      </c>
      <c r="H11" s="421">
        <v>1098000</v>
      </c>
      <c r="I11" s="421">
        <v>2754000</v>
      </c>
      <c r="J11" s="421">
        <v>0</v>
      </c>
      <c r="K11" s="421">
        <v>0</v>
      </c>
      <c r="L11" s="1009">
        <v>0</v>
      </c>
    </row>
    <row r="12" spans="1:12" s="422" customFormat="1" ht="30" x14ac:dyDescent="0.25">
      <c r="A12" s="426" t="s">
        <v>455</v>
      </c>
      <c r="B12" s="424">
        <v>14162000</v>
      </c>
      <c r="C12" s="425">
        <v>14162000</v>
      </c>
      <c r="D12" s="421">
        <v>15849852</v>
      </c>
      <c r="E12" s="421">
        <v>0</v>
      </c>
      <c r="F12" s="1009">
        <v>15849852</v>
      </c>
      <c r="G12" s="420" t="s">
        <v>452</v>
      </c>
      <c r="H12" s="424">
        <v>30379000</v>
      </c>
      <c r="I12" s="424">
        <v>32879000</v>
      </c>
      <c r="J12" s="421">
        <v>29812267</v>
      </c>
      <c r="K12" s="421">
        <v>7835431</v>
      </c>
      <c r="L12" s="1009">
        <v>37647698</v>
      </c>
    </row>
    <row r="13" spans="1:12" s="422" customFormat="1" ht="30" x14ac:dyDescent="0.25">
      <c r="A13" s="416" t="s">
        <v>457</v>
      </c>
      <c r="B13" s="424">
        <v>438000</v>
      </c>
      <c r="C13" s="425">
        <v>438000</v>
      </c>
      <c r="D13" s="421">
        <v>383986</v>
      </c>
      <c r="E13" s="421">
        <v>103661</v>
      </c>
      <c r="F13" s="1009">
        <v>487647</v>
      </c>
      <c r="G13" s="427" t="s">
        <v>454</v>
      </c>
      <c r="H13" s="424">
        <v>10163000</v>
      </c>
      <c r="I13" s="424">
        <v>10163000</v>
      </c>
      <c r="J13" s="421">
        <v>8385826</v>
      </c>
      <c r="K13" s="421">
        <v>2264174</v>
      </c>
      <c r="L13" s="1009">
        <v>10650000</v>
      </c>
    </row>
    <row r="14" spans="1:12" s="422" customFormat="1" ht="45" x14ac:dyDescent="0.25">
      <c r="A14" s="416" t="s">
        <v>459</v>
      </c>
      <c r="B14" s="424">
        <v>0</v>
      </c>
      <c r="C14" s="425">
        <v>0</v>
      </c>
      <c r="D14" s="421">
        <v>0</v>
      </c>
      <c r="E14" s="421">
        <v>0</v>
      </c>
      <c r="F14" s="1009">
        <v>0</v>
      </c>
      <c r="G14" s="427" t="s">
        <v>456</v>
      </c>
      <c r="H14" s="424">
        <v>4000000</v>
      </c>
      <c r="I14" s="424">
        <v>4000000</v>
      </c>
      <c r="J14" s="424">
        <v>2362205</v>
      </c>
      <c r="K14" s="424">
        <v>637795</v>
      </c>
      <c r="L14" s="1009">
        <v>3000000</v>
      </c>
    </row>
    <row r="15" spans="1:12" s="422" customFormat="1" x14ac:dyDescent="0.25">
      <c r="A15" s="416" t="s">
        <v>461</v>
      </c>
      <c r="B15" s="424">
        <v>250000</v>
      </c>
      <c r="C15" s="425">
        <v>250000</v>
      </c>
      <c r="D15" s="421">
        <v>236220</v>
      </c>
      <c r="E15" s="421">
        <v>63780</v>
      </c>
      <c r="F15" s="1009">
        <v>300000</v>
      </c>
      <c r="G15" s="427" t="s">
        <v>458</v>
      </c>
      <c r="H15" s="424">
        <v>5000000</v>
      </c>
      <c r="I15" s="424">
        <v>5000000</v>
      </c>
      <c r="J15" s="421">
        <v>3543307</v>
      </c>
      <c r="K15" s="421">
        <v>956693</v>
      </c>
      <c r="L15" s="1009">
        <v>4500000</v>
      </c>
    </row>
    <row r="16" spans="1:12" s="422" customFormat="1" ht="45" x14ac:dyDescent="0.25">
      <c r="A16" s="416" t="s">
        <v>463</v>
      </c>
      <c r="B16" s="424">
        <v>0</v>
      </c>
      <c r="C16" s="425">
        <v>0</v>
      </c>
      <c r="D16" s="421">
        <f>300000000/29750*732</f>
        <v>7381512.6050420161</v>
      </c>
      <c r="E16" s="421">
        <v>0</v>
      </c>
      <c r="F16" s="1009">
        <v>7381513</v>
      </c>
      <c r="G16" s="427" t="s">
        <v>460</v>
      </c>
      <c r="H16" s="424">
        <v>1014000</v>
      </c>
      <c r="I16" s="424">
        <v>1014000</v>
      </c>
      <c r="J16" s="421">
        <v>796318</v>
      </c>
      <c r="K16" s="421">
        <v>215880</v>
      </c>
      <c r="L16" s="1009">
        <v>1012198</v>
      </c>
    </row>
    <row r="17" spans="1:12" s="422" customFormat="1" ht="45" x14ac:dyDescent="0.25">
      <c r="A17" s="416" t="s">
        <v>465</v>
      </c>
      <c r="B17" s="424">
        <v>3460000</v>
      </c>
      <c r="C17" s="425">
        <v>3460000</v>
      </c>
      <c r="D17" s="421">
        <v>2749613</v>
      </c>
      <c r="E17" s="421">
        <v>745451</v>
      </c>
      <c r="F17" s="1009">
        <v>3495064</v>
      </c>
      <c r="G17" s="427" t="s">
        <v>462</v>
      </c>
      <c r="H17" s="424">
        <v>500000</v>
      </c>
      <c r="I17" s="424">
        <v>1000000</v>
      </c>
      <c r="J17" s="421">
        <v>787401</v>
      </c>
      <c r="K17" s="421">
        <v>212599</v>
      </c>
      <c r="L17" s="1009">
        <v>1000000</v>
      </c>
    </row>
    <row r="18" spans="1:12" s="422" customFormat="1" x14ac:dyDescent="0.25">
      <c r="A18" s="416" t="s">
        <v>466</v>
      </c>
      <c r="B18" s="421">
        <v>31194000</v>
      </c>
      <c r="C18" s="425">
        <v>55044000</v>
      </c>
      <c r="D18" s="421">
        <f>30558373-7381513</f>
        <v>23176860</v>
      </c>
      <c r="E18" s="421">
        <v>0</v>
      </c>
      <c r="F18" s="1009">
        <f>+D18+E18</f>
        <v>23176860</v>
      </c>
      <c r="G18" s="427" t="s">
        <v>464</v>
      </c>
      <c r="H18" s="424">
        <v>60000</v>
      </c>
      <c r="I18" s="424">
        <v>60000</v>
      </c>
      <c r="J18" s="421">
        <v>275591</v>
      </c>
      <c r="K18" s="421">
        <v>74409</v>
      </c>
      <c r="L18" s="1009">
        <v>350000</v>
      </c>
    </row>
    <row r="19" spans="1:12" s="422" customFormat="1" ht="45" x14ac:dyDescent="0.25">
      <c r="A19" s="591"/>
      <c r="B19" s="592"/>
      <c r="C19" s="592"/>
      <c r="D19" s="592"/>
      <c r="E19" s="592"/>
      <c r="F19" s="592"/>
      <c r="G19" s="423" t="s">
        <v>802</v>
      </c>
      <c r="H19" s="424">
        <v>9116000</v>
      </c>
      <c r="I19" s="424">
        <v>11116000</v>
      </c>
      <c r="J19" s="421">
        <v>12866227</v>
      </c>
      <c r="K19" s="421">
        <v>3473881</v>
      </c>
      <c r="L19" s="1009">
        <v>16340108</v>
      </c>
    </row>
    <row r="20" spans="1:12" s="422" customFormat="1" ht="45" x14ac:dyDescent="0.25">
      <c r="A20" s="593"/>
      <c r="B20" s="594"/>
      <c r="C20" s="594"/>
      <c r="D20" s="594"/>
      <c r="E20" s="594"/>
      <c r="F20" s="594"/>
      <c r="G20" s="423" t="s">
        <v>467</v>
      </c>
      <c r="H20" s="424">
        <v>526000</v>
      </c>
      <c r="I20" s="424">
        <v>526000</v>
      </c>
      <c r="J20" s="421">
        <v>795392</v>
      </c>
      <c r="K20" s="421">
        <v>0</v>
      </c>
      <c r="L20" s="1009">
        <v>795392</v>
      </c>
    </row>
    <row r="21" spans="1:12" s="422" customFormat="1" ht="30" x14ac:dyDescent="0.25">
      <c r="A21" s="593"/>
      <c r="B21" s="594"/>
      <c r="C21" s="594"/>
      <c r="D21" s="594"/>
      <c r="E21" s="594"/>
      <c r="F21" s="594"/>
      <c r="G21" s="1214" t="s">
        <v>468</v>
      </c>
      <c r="H21" s="424">
        <v>10950000</v>
      </c>
      <c r="I21" s="424">
        <v>31943000</v>
      </c>
      <c r="J21" s="421">
        <v>393701</v>
      </c>
      <c r="K21" s="421">
        <v>0</v>
      </c>
      <c r="L21" s="1009">
        <v>393701</v>
      </c>
    </row>
    <row r="22" spans="1:12" s="422" customFormat="1" ht="30" x14ac:dyDescent="0.25">
      <c r="A22" s="593"/>
      <c r="B22" s="594"/>
      <c r="C22" s="594"/>
      <c r="D22" s="594"/>
      <c r="E22" s="594"/>
      <c r="F22" s="594"/>
      <c r="G22" s="1214" t="s">
        <v>469</v>
      </c>
      <c r="H22" s="424">
        <v>3200000</v>
      </c>
      <c r="I22" s="424">
        <v>3600000</v>
      </c>
      <c r="J22" s="421">
        <v>393701</v>
      </c>
      <c r="K22" s="421">
        <v>0</v>
      </c>
      <c r="L22" s="1009">
        <v>393701</v>
      </c>
    </row>
    <row r="23" spans="1:12" s="422" customFormat="1" x14ac:dyDescent="0.25">
      <c r="A23" s="593"/>
      <c r="B23" s="594"/>
      <c r="C23" s="594"/>
      <c r="D23" s="594"/>
      <c r="E23" s="594"/>
      <c r="F23" s="594"/>
      <c r="G23" s="1214" t="s">
        <v>680</v>
      </c>
      <c r="H23" s="424">
        <v>7750000</v>
      </c>
      <c r="I23" s="424">
        <v>28343000</v>
      </c>
      <c r="J23" s="421">
        <v>0</v>
      </c>
      <c r="K23" s="421">
        <v>0</v>
      </c>
      <c r="L23" s="1009">
        <v>0</v>
      </c>
    </row>
    <row r="24" spans="1:12" s="422" customFormat="1" ht="30" x14ac:dyDescent="0.25">
      <c r="A24" s="593"/>
      <c r="B24" s="594"/>
      <c r="C24" s="594"/>
      <c r="D24" s="594"/>
      <c r="E24" s="594"/>
      <c r="F24" s="594"/>
      <c r="G24" s="416" t="s">
        <v>470</v>
      </c>
      <c r="H24" s="424">
        <v>0</v>
      </c>
      <c r="I24" s="424">
        <v>0</v>
      </c>
      <c r="J24" s="421">
        <v>388500.62198319327</v>
      </c>
      <c r="K24" s="421">
        <v>0</v>
      </c>
      <c r="L24" s="1009">
        <v>388500.62198319327</v>
      </c>
    </row>
    <row r="25" spans="1:12" s="422" customFormat="1" ht="15.75" thickBot="1" x14ac:dyDescent="0.3">
      <c r="A25" s="593"/>
      <c r="B25" s="594"/>
      <c r="C25" s="594"/>
      <c r="D25" s="594"/>
      <c r="E25" s="594"/>
      <c r="F25" s="594"/>
      <c r="G25" s="1215" t="s">
        <v>471</v>
      </c>
      <c r="H25" s="424">
        <v>1779000</v>
      </c>
      <c r="I25" s="424">
        <v>736000</v>
      </c>
      <c r="J25" s="421">
        <v>0</v>
      </c>
      <c r="K25" s="421">
        <v>0</v>
      </c>
      <c r="L25" s="1009">
        <v>0</v>
      </c>
    </row>
    <row r="26" spans="1:12" s="422" customFormat="1" ht="24" customHeight="1" thickTop="1" thickBot="1" x14ac:dyDescent="0.3">
      <c r="A26" s="428" t="s">
        <v>472</v>
      </c>
      <c r="B26" s="429">
        <v>89764000</v>
      </c>
      <c r="C26" s="429">
        <v>116157000</v>
      </c>
      <c r="D26" s="1010">
        <v>88718044</v>
      </c>
      <c r="E26" s="1010">
        <v>912892</v>
      </c>
      <c r="F26" s="1011">
        <v>89630936</v>
      </c>
      <c r="G26" s="430" t="s">
        <v>473</v>
      </c>
      <c r="H26" s="429">
        <v>89764000</v>
      </c>
      <c r="I26" s="429">
        <v>116157000</v>
      </c>
      <c r="J26" s="429">
        <v>79575090.6219832</v>
      </c>
      <c r="K26" s="429">
        <v>10055845</v>
      </c>
      <c r="L26" s="1012">
        <v>89630935.6219832</v>
      </c>
    </row>
    <row r="27" spans="1:12" s="422" customFormat="1" ht="15.75" customHeight="1" thickTop="1" x14ac:dyDescent="0.25">
      <c r="A27" s="1590" t="s">
        <v>831</v>
      </c>
      <c r="B27" s="1590"/>
      <c r="C27" s="1590"/>
      <c r="D27" s="1590"/>
      <c r="E27" s="1590"/>
      <c r="F27" s="1590"/>
      <c r="G27" s="1590"/>
      <c r="H27" s="1590"/>
      <c r="I27" s="1590"/>
      <c r="J27" s="1590"/>
      <c r="K27" s="1590"/>
      <c r="L27" s="1590"/>
    </row>
    <row r="28" spans="1:12" s="431" customFormat="1" ht="15.75" x14ac:dyDescent="0.2">
      <c r="A28" s="934"/>
      <c r="B28" s="432"/>
      <c r="C28" s="432"/>
      <c r="D28" s="413"/>
      <c r="E28" s="413"/>
      <c r="F28" s="432"/>
      <c r="G28" s="412"/>
      <c r="H28" s="432"/>
      <c r="I28" s="432"/>
      <c r="J28" s="1013"/>
      <c r="K28" s="1013"/>
      <c r="L28" s="1013"/>
    </row>
    <row r="29" spans="1:12" s="422" customFormat="1" ht="30" customHeight="1" x14ac:dyDescent="0.25">
      <c r="A29" s="412"/>
      <c r="B29" s="433"/>
      <c r="C29" s="433"/>
      <c r="D29" s="413"/>
      <c r="E29" s="413"/>
      <c r="F29" s="433"/>
      <c r="G29" s="412"/>
      <c r="H29" s="434"/>
      <c r="I29" s="434"/>
      <c r="J29" s="1014"/>
      <c r="K29" s="1014"/>
      <c r="L29" s="1014"/>
    </row>
    <row r="30" spans="1:12" s="422" customFormat="1" ht="15" customHeight="1" x14ac:dyDescent="0.2">
      <c r="A30" s="412"/>
      <c r="B30" s="432"/>
      <c r="C30" s="432"/>
      <c r="D30" s="413"/>
      <c r="E30" s="413"/>
      <c r="F30" s="432"/>
      <c r="G30" s="412"/>
      <c r="H30" s="413"/>
      <c r="I30" s="413"/>
      <c r="J30" s="1015"/>
      <c r="K30" s="1015"/>
      <c r="L30" s="1015"/>
    </row>
    <row r="31" spans="1:12" s="422" customFormat="1" ht="23.25" customHeight="1" x14ac:dyDescent="0.2">
      <c r="A31" s="412"/>
      <c r="B31" s="413"/>
      <c r="C31" s="413"/>
      <c r="D31" s="413"/>
      <c r="E31" s="413"/>
      <c r="F31" s="413"/>
      <c r="G31" s="435"/>
      <c r="H31" s="413"/>
      <c r="I31" s="413"/>
      <c r="J31" s="1015"/>
      <c r="K31" s="1015"/>
      <c r="L31" s="1015"/>
    </row>
    <row r="32" spans="1:12" ht="17.25" customHeight="1" x14ac:dyDescent="0.2"/>
    <row r="33" ht="33.75" customHeight="1" x14ac:dyDescent="0.2"/>
    <row r="34" ht="20.25" customHeight="1" x14ac:dyDescent="0.2"/>
  </sheetData>
  <mergeCells count="9">
    <mergeCell ref="B2:B3"/>
    <mergeCell ref="A2:A3"/>
    <mergeCell ref="C2:C3"/>
    <mergeCell ref="A27:L27"/>
    <mergeCell ref="J2:L2"/>
    <mergeCell ref="D2:F2"/>
    <mergeCell ref="G2:G3"/>
    <mergeCell ref="H2:H3"/>
    <mergeCell ref="I2:I3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803" customWidth="1"/>
    <col min="2" max="2" width="65.5703125" style="803" customWidth="1"/>
    <col min="3" max="3" width="15.42578125" style="803" bestFit="1" customWidth="1"/>
    <col min="4" max="4" width="2.7109375" style="803" customWidth="1"/>
    <col min="5" max="255" width="10.28515625" style="803"/>
    <col min="256" max="256" width="2.140625" style="803" customWidth="1"/>
    <col min="257" max="257" width="65.5703125" style="803" customWidth="1"/>
    <col min="258" max="258" width="11" style="803" customWidth="1"/>
    <col min="259" max="259" width="4.85546875" style="803" customWidth="1"/>
    <col min="260" max="260" width="2.7109375" style="803" customWidth="1"/>
    <col min="261" max="511" width="10.28515625" style="803"/>
    <col min="512" max="512" width="2.140625" style="803" customWidth="1"/>
    <col min="513" max="513" width="65.5703125" style="803" customWidth="1"/>
    <col min="514" max="514" width="11" style="803" customWidth="1"/>
    <col min="515" max="515" width="4.85546875" style="803" customWidth="1"/>
    <col min="516" max="516" width="2.7109375" style="803" customWidth="1"/>
    <col min="517" max="767" width="10.28515625" style="803"/>
    <col min="768" max="768" width="2.140625" style="803" customWidth="1"/>
    <col min="769" max="769" width="65.5703125" style="803" customWidth="1"/>
    <col min="770" max="770" width="11" style="803" customWidth="1"/>
    <col min="771" max="771" width="4.85546875" style="803" customWidth="1"/>
    <col min="772" max="772" width="2.7109375" style="803" customWidth="1"/>
    <col min="773" max="1023" width="10.28515625" style="803"/>
    <col min="1024" max="1024" width="2.140625" style="803" customWidth="1"/>
    <col min="1025" max="1025" width="65.5703125" style="803" customWidth="1"/>
    <col min="1026" max="1026" width="11" style="803" customWidth="1"/>
    <col min="1027" max="1027" width="4.85546875" style="803" customWidth="1"/>
    <col min="1028" max="1028" width="2.7109375" style="803" customWidth="1"/>
    <col min="1029" max="1279" width="10.28515625" style="803"/>
    <col min="1280" max="1280" width="2.140625" style="803" customWidth="1"/>
    <col min="1281" max="1281" width="65.5703125" style="803" customWidth="1"/>
    <col min="1282" max="1282" width="11" style="803" customWidth="1"/>
    <col min="1283" max="1283" width="4.85546875" style="803" customWidth="1"/>
    <col min="1284" max="1284" width="2.7109375" style="803" customWidth="1"/>
    <col min="1285" max="1535" width="10.28515625" style="803"/>
    <col min="1536" max="1536" width="2.140625" style="803" customWidth="1"/>
    <col min="1537" max="1537" width="65.5703125" style="803" customWidth="1"/>
    <col min="1538" max="1538" width="11" style="803" customWidth="1"/>
    <col min="1539" max="1539" width="4.85546875" style="803" customWidth="1"/>
    <col min="1540" max="1540" width="2.7109375" style="803" customWidth="1"/>
    <col min="1541" max="1791" width="10.28515625" style="803"/>
    <col min="1792" max="1792" width="2.140625" style="803" customWidth="1"/>
    <col min="1793" max="1793" width="65.5703125" style="803" customWidth="1"/>
    <col min="1794" max="1794" width="11" style="803" customWidth="1"/>
    <col min="1795" max="1795" width="4.85546875" style="803" customWidth="1"/>
    <col min="1796" max="1796" width="2.7109375" style="803" customWidth="1"/>
    <col min="1797" max="2047" width="10.28515625" style="803"/>
    <col min="2048" max="2048" width="2.140625" style="803" customWidth="1"/>
    <col min="2049" max="2049" width="65.5703125" style="803" customWidth="1"/>
    <col min="2050" max="2050" width="11" style="803" customWidth="1"/>
    <col min="2051" max="2051" width="4.85546875" style="803" customWidth="1"/>
    <col min="2052" max="2052" width="2.7109375" style="803" customWidth="1"/>
    <col min="2053" max="2303" width="10.28515625" style="803"/>
    <col min="2304" max="2304" width="2.140625" style="803" customWidth="1"/>
    <col min="2305" max="2305" width="65.5703125" style="803" customWidth="1"/>
    <col min="2306" max="2306" width="11" style="803" customWidth="1"/>
    <col min="2307" max="2307" width="4.85546875" style="803" customWidth="1"/>
    <col min="2308" max="2308" width="2.7109375" style="803" customWidth="1"/>
    <col min="2309" max="2559" width="10.28515625" style="803"/>
    <col min="2560" max="2560" width="2.140625" style="803" customWidth="1"/>
    <col min="2561" max="2561" width="65.5703125" style="803" customWidth="1"/>
    <col min="2562" max="2562" width="11" style="803" customWidth="1"/>
    <col min="2563" max="2563" width="4.85546875" style="803" customWidth="1"/>
    <col min="2564" max="2564" width="2.7109375" style="803" customWidth="1"/>
    <col min="2565" max="2815" width="10.28515625" style="803"/>
    <col min="2816" max="2816" width="2.140625" style="803" customWidth="1"/>
    <col min="2817" max="2817" width="65.5703125" style="803" customWidth="1"/>
    <col min="2818" max="2818" width="11" style="803" customWidth="1"/>
    <col min="2819" max="2819" width="4.85546875" style="803" customWidth="1"/>
    <col min="2820" max="2820" width="2.7109375" style="803" customWidth="1"/>
    <col min="2821" max="3071" width="10.28515625" style="803"/>
    <col min="3072" max="3072" width="2.140625" style="803" customWidth="1"/>
    <col min="3073" max="3073" width="65.5703125" style="803" customWidth="1"/>
    <col min="3074" max="3074" width="11" style="803" customWidth="1"/>
    <col min="3075" max="3075" width="4.85546875" style="803" customWidth="1"/>
    <col min="3076" max="3076" width="2.7109375" style="803" customWidth="1"/>
    <col min="3077" max="3327" width="10.28515625" style="803"/>
    <col min="3328" max="3328" width="2.140625" style="803" customWidth="1"/>
    <col min="3329" max="3329" width="65.5703125" style="803" customWidth="1"/>
    <col min="3330" max="3330" width="11" style="803" customWidth="1"/>
    <col min="3331" max="3331" width="4.85546875" style="803" customWidth="1"/>
    <col min="3332" max="3332" width="2.7109375" style="803" customWidth="1"/>
    <col min="3333" max="3583" width="10.28515625" style="803"/>
    <col min="3584" max="3584" width="2.140625" style="803" customWidth="1"/>
    <col min="3585" max="3585" width="65.5703125" style="803" customWidth="1"/>
    <col min="3586" max="3586" width="11" style="803" customWidth="1"/>
    <col min="3587" max="3587" width="4.85546875" style="803" customWidth="1"/>
    <col min="3588" max="3588" width="2.7109375" style="803" customWidth="1"/>
    <col min="3589" max="3839" width="10.28515625" style="803"/>
    <col min="3840" max="3840" width="2.140625" style="803" customWidth="1"/>
    <col min="3841" max="3841" width="65.5703125" style="803" customWidth="1"/>
    <col min="3842" max="3842" width="11" style="803" customWidth="1"/>
    <col min="3843" max="3843" width="4.85546875" style="803" customWidth="1"/>
    <col min="3844" max="3844" width="2.7109375" style="803" customWidth="1"/>
    <col min="3845" max="4095" width="10.28515625" style="803"/>
    <col min="4096" max="4096" width="2.140625" style="803" customWidth="1"/>
    <col min="4097" max="4097" width="65.5703125" style="803" customWidth="1"/>
    <col min="4098" max="4098" width="11" style="803" customWidth="1"/>
    <col min="4099" max="4099" width="4.85546875" style="803" customWidth="1"/>
    <col min="4100" max="4100" width="2.7109375" style="803" customWidth="1"/>
    <col min="4101" max="4351" width="10.28515625" style="803"/>
    <col min="4352" max="4352" width="2.140625" style="803" customWidth="1"/>
    <col min="4353" max="4353" width="65.5703125" style="803" customWidth="1"/>
    <col min="4354" max="4354" width="11" style="803" customWidth="1"/>
    <col min="4355" max="4355" width="4.85546875" style="803" customWidth="1"/>
    <col min="4356" max="4356" width="2.7109375" style="803" customWidth="1"/>
    <col min="4357" max="4607" width="10.28515625" style="803"/>
    <col min="4608" max="4608" width="2.140625" style="803" customWidth="1"/>
    <col min="4609" max="4609" width="65.5703125" style="803" customWidth="1"/>
    <col min="4610" max="4610" width="11" style="803" customWidth="1"/>
    <col min="4611" max="4611" width="4.85546875" style="803" customWidth="1"/>
    <col min="4612" max="4612" width="2.7109375" style="803" customWidth="1"/>
    <col min="4613" max="4863" width="10.28515625" style="803"/>
    <col min="4864" max="4864" width="2.140625" style="803" customWidth="1"/>
    <col min="4865" max="4865" width="65.5703125" style="803" customWidth="1"/>
    <col min="4866" max="4866" width="11" style="803" customWidth="1"/>
    <col min="4867" max="4867" width="4.85546875" style="803" customWidth="1"/>
    <col min="4868" max="4868" width="2.7109375" style="803" customWidth="1"/>
    <col min="4869" max="5119" width="10.28515625" style="803"/>
    <col min="5120" max="5120" width="2.140625" style="803" customWidth="1"/>
    <col min="5121" max="5121" width="65.5703125" style="803" customWidth="1"/>
    <col min="5122" max="5122" width="11" style="803" customWidth="1"/>
    <col min="5123" max="5123" width="4.85546875" style="803" customWidth="1"/>
    <col min="5124" max="5124" width="2.7109375" style="803" customWidth="1"/>
    <col min="5125" max="5375" width="10.28515625" style="803"/>
    <col min="5376" max="5376" width="2.140625" style="803" customWidth="1"/>
    <col min="5377" max="5377" width="65.5703125" style="803" customWidth="1"/>
    <col min="5378" max="5378" width="11" style="803" customWidth="1"/>
    <col min="5379" max="5379" width="4.85546875" style="803" customWidth="1"/>
    <col min="5380" max="5380" width="2.7109375" style="803" customWidth="1"/>
    <col min="5381" max="5631" width="10.28515625" style="803"/>
    <col min="5632" max="5632" width="2.140625" style="803" customWidth="1"/>
    <col min="5633" max="5633" width="65.5703125" style="803" customWidth="1"/>
    <col min="5634" max="5634" width="11" style="803" customWidth="1"/>
    <col min="5635" max="5635" width="4.85546875" style="803" customWidth="1"/>
    <col min="5636" max="5636" width="2.7109375" style="803" customWidth="1"/>
    <col min="5637" max="5887" width="10.28515625" style="803"/>
    <col min="5888" max="5888" width="2.140625" style="803" customWidth="1"/>
    <col min="5889" max="5889" width="65.5703125" style="803" customWidth="1"/>
    <col min="5890" max="5890" width="11" style="803" customWidth="1"/>
    <col min="5891" max="5891" width="4.85546875" style="803" customWidth="1"/>
    <col min="5892" max="5892" width="2.7109375" style="803" customWidth="1"/>
    <col min="5893" max="6143" width="10.28515625" style="803"/>
    <col min="6144" max="6144" width="2.140625" style="803" customWidth="1"/>
    <col min="6145" max="6145" width="65.5703125" style="803" customWidth="1"/>
    <col min="6146" max="6146" width="11" style="803" customWidth="1"/>
    <col min="6147" max="6147" width="4.85546875" style="803" customWidth="1"/>
    <col min="6148" max="6148" width="2.7109375" style="803" customWidth="1"/>
    <col min="6149" max="6399" width="10.28515625" style="803"/>
    <col min="6400" max="6400" width="2.140625" style="803" customWidth="1"/>
    <col min="6401" max="6401" width="65.5703125" style="803" customWidth="1"/>
    <col min="6402" max="6402" width="11" style="803" customWidth="1"/>
    <col min="6403" max="6403" width="4.85546875" style="803" customWidth="1"/>
    <col min="6404" max="6404" width="2.7109375" style="803" customWidth="1"/>
    <col min="6405" max="6655" width="10.28515625" style="803"/>
    <col min="6656" max="6656" width="2.140625" style="803" customWidth="1"/>
    <col min="6657" max="6657" width="65.5703125" style="803" customWidth="1"/>
    <col min="6658" max="6658" width="11" style="803" customWidth="1"/>
    <col min="6659" max="6659" width="4.85546875" style="803" customWidth="1"/>
    <col min="6660" max="6660" width="2.7109375" style="803" customWidth="1"/>
    <col min="6661" max="6911" width="10.28515625" style="803"/>
    <col min="6912" max="6912" width="2.140625" style="803" customWidth="1"/>
    <col min="6913" max="6913" width="65.5703125" style="803" customWidth="1"/>
    <col min="6914" max="6914" width="11" style="803" customWidth="1"/>
    <col min="6915" max="6915" width="4.85546875" style="803" customWidth="1"/>
    <col min="6916" max="6916" width="2.7109375" style="803" customWidth="1"/>
    <col min="6917" max="7167" width="10.28515625" style="803"/>
    <col min="7168" max="7168" width="2.140625" style="803" customWidth="1"/>
    <col min="7169" max="7169" width="65.5703125" style="803" customWidth="1"/>
    <col min="7170" max="7170" width="11" style="803" customWidth="1"/>
    <col min="7171" max="7171" width="4.85546875" style="803" customWidth="1"/>
    <col min="7172" max="7172" width="2.7109375" style="803" customWidth="1"/>
    <col min="7173" max="7423" width="10.28515625" style="803"/>
    <col min="7424" max="7424" width="2.140625" style="803" customWidth="1"/>
    <col min="7425" max="7425" width="65.5703125" style="803" customWidth="1"/>
    <col min="7426" max="7426" width="11" style="803" customWidth="1"/>
    <col min="7427" max="7427" width="4.85546875" style="803" customWidth="1"/>
    <col min="7428" max="7428" width="2.7109375" style="803" customWidth="1"/>
    <col min="7429" max="7679" width="10.28515625" style="803"/>
    <col min="7680" max="7680" width="2.140625" style="803" customWidth="1"/>
    <col min="7681" max="7681" width="65.5703125" style="803" customWidth="1"/>
    <col min="7682" max="7682" width="11" style="803" customWidth="1"/>
    <col min="7683" max="7683" width="4.85546875" style="803" customWidth="1"/>
    <col min="7684" max="7684" width="2.7109375" style="803" customWidth="1"/>
    <col min="7685" max="7935" width="10.28515625" style="803"/>
    <col min="7936" max="7936" width="2.140625" style="803" customWidth="1"/>
    <col min="7937" max="7937" width="65.5703125" style="803" customWidth="1"/>
    <col min="7938" max="7938" width="11" style="803" customWidth="1"/>
    <col min="7939" max="7939" width="4.85546875" style="803" customWidth="1"/>
    <col min="7940" max="7940" width="2.7109375" style="803" customWidth="1"/>
    <col min="7941" max="8191" width="10.28515625" style="803"/>
    <col min="8192" max="8192" width="2.140625" style="803" customWidth="1"/>
    <col min="8193" max="8193" width="65.5703125" style="803" customWidth="1"/>
    <col min="8194" max="8194" width="11" style="803" customWidth="1"/>
    <col min="8195" max="8195" width="4.85546875" style="803" customWidth="1"/>
    <col min="8196" max="8196" width="2.7109375" style="803" customWidth="1"/>
    <col min="8197" max="8447" width="10.28515625" style="803"/>
    <col min="8448" max="8448" width="2.140625" style="803" customWidth="1"/>
    <col min="8449" max="8449" width="65.5703125" style="803" customWidth="1"/>
    <col min="8450" max="8450" width="11" style="803" customWidth="1"/>
    <col min="8451" max="8451" width="4.85546875" style="803" customWidth="1"/>
    <col min="8452" max="8452" width="2.7109375" style="803" customWidth="1"/>
    <col min="8453" max="8703" width="10.28515625" style="803"/>
    <col min="8704" max="8704" width="2.140625" style="803" customWidth="1"/>
    <col min="8705" max="8705" width="65.5703125" style="803" customWidth="1"/>
    <col min="8706" max="8706" width="11" style="803" customWidth="1"/>
    <col min="8707" max="8707" width="4.85546875" style="803" customWidth="1"/>
    <col min="8708" max="8708" width="2.7109375" style="803" customWidth="1"/>
    <col min="8709" max="8959" width="10.28515625" style="803"/>
    <col min="8960" max="8960" width="2.140625" style="803" customWidth="1"/>
    <col min="8961" max="8961" width="65.5703125" style="803" customWidth="1"/>
    <col min="8962" max="8962" width="11" style="803" customWidth="1"/>
    <col min="8963" max="8963" width="4.85546875" style="803" customWidth="1"/>
    <col min="8964" max="8964" width="2.7109375" style="803" customWidth="1"/>
    <col min="8965" max="9215" width="10.28515625" style="803"/>
    <col min="9216" max="9216" width="2.140625" style="803" customWidth="1"/>
    <col min="9217" max="9217" width="65.5703125" style="803" customWidth="1"/>
    <col min="9218" max="9218" width="11" style="803" customWidth="1"/>
    <col min="9219" max="9219" width="4.85546875" style="803" customWidth="1"/>
    <col min="9220" max="9220" width="2.7109375" style="803" customWidth="1"/>
    <col min="9221" max="9471" width="10.28515625" style="803"/>
    <col min="9472" max="9472" width="2.140625" style="803" customWidth="1"/>
    <col min="9473" max="9473" width="65.5703125" style="803" customWidth="1"/>
    <col min="9474" max="9474" width="11" style="803" customWidth="1"/>
    <col min="9475" max="9475" width="4.85546875" style="803" customWidth="1"/>
    <col min="9476" max="9476" width="2.7109375" style="803" customWidth="1"/>
    <col min="9477" max="9727" width="10.28515625" style="803"/>
    <col min="9728" max="9728" width="2.140625" style="803" customWidth="1"/>
    <col min="9729" max="9729" width="65.5703125" style="803" customWidth="1"/>
    <col min="9730" max="9730" width="11" style="803" customWidth="1"/>
    <col min="9731" max="9731" width="4.85546875" style="803" customWidth="1"/>
    <col min="9732" max="9732" width="2.7109375" style="803" customWidth="1"/>
    <col min="9733" max="9983" width="10.28515625" style="803"/>
    <col min="9984" max="9984" width="2.140625" style="803" customWidth="1"/>
    <col min="9985" max="9985" width="65.5703125" style="803" customWidth="1"/>
    <col min="9986" max="9986" width="11" style="803" customWidth="1"/>
    <col min="9987" max="9987" width="4.85546875" style="803" customWidth="1"/>
    <col min="9988" max="9988" width="2.7109375" style="803" customWidth="1"/>
    <col min="9989" max="10239" width="10.28515625" style="803"/>
    <col min="10240" max="10240" width="2.140625" style="803" customWidth="1"/>
    <col min="10241" max="10241" width="65.5703125" style="803" customWidth="1"/>
    <col min="10242" max="10242" width="11" style="803" customWidth="1"/>
    <col min="10243" max="10243" width="4.85546875" style="803" customWidth="1"/>
    <col min="10244" max="10244" width="2.7109375" style="803" customWidth="1"/>
    <col min="10245" max="10495" width="10.28515625" style="803"/>
    <col min="10496" max="10496" width="2.140625" style="803" customWidth="1"/>
    <col min="10497" max="10497" width="65.5703125" style="803" customWidth="1"/>
    <col min="10498" max="10498" width="11" style="803" customWidth="1"/>
    <col min="10499" max="10499" width="4.85546875" style="803" customWidth="1"/>
    <col min="10500" max="10500" width="2.7109375" style="803" customWidth="1"/>
    <col min="10501" max="10751" width="10.28515625" style="803"/>
    <col min="10752" max="10752" width="2.140625" style="803" customWidth="1"/>
    <col min="10753" max="10753" width="65.5703125" style="803" customWidth="1"/>
    <col min="10754" max="10754" width="11" style="803" customWidth="1"/>
    <col min="10755" max="10755" width="4.85546875" style="803" customWidth="1"/>
    <col min="10756" max="10756" width="2.7109375" style="803" customWidth="1"/>
    <col min="10757" max="11007" width="10.28515625" style="803"/>
    <col min="11008" max="11008" width="2.140625" style="803" customWidth="1"/>
    <col min="11009" max="11009" width="65.5703125" style="803" customWidth="1"/>
    <col min="11010" max="11010" width="11" style="803" customWidth="1"/>
    <col min="11011" max="11011" width="4.85546875" style="803" customWidth="1"/>
    <col min="11012" max="11012" width="2.7109375" style="803" customWidth="1"/>
    <col min="11013" max="11263" width="10.28515625" style="803"/>
    <col min="11264" max="11264" width="2.140625" style="803" customWidth="1"/>
    <col min="11265" max="11265" width="65.5703125" style="803" customWidth="1"/>
    <col min="11266" max="11266" width="11" style="803" customWidth="1"/>
    <col min="11267" max="11267" width="4.85546875" style="803" customWidth="1"/>
    <col min="11268" max="11268" width="2.7109375" style="803" customWidth="1"/>
    <col min="11269" max="11519" width="10.28515625" style="803"/>
    <col min="11520" max="11520" width="2.140625" style="803" customWidth="1"/>
    <col min="11521" max="11521" width="65.5703125" style="803" customWidth="1"/>
    <col min="11522" max="11522" width="11" style="803" customWidth="1"/>
    <col min="11523" max="11523" width="4.85546875" style="803" customWidth="1"/>
    <col min="11524" max="11524" width="2.7109375" style="803" customWidth="1"/>
    <col min="11525" max="11775" width="10.28515625" style="803"/>
    <col min="11776" max="11776" width="2.140625" style="803" customWidth="1"/>
    <col min="11777" max="11777" width="65.5703125" style="803" customWidth="1"/>
    <col min="11778" max="11778" width="11" style="803" customWidth="1"/>
    <col min="11779" max="11779" width="4.85546875" style="803" customWidth="1"/>
    <col min="11780" max="11780" width="2.7109375" style="803" customWidth="1"/>
    <col min="11781" max="12031" width="10.28515625" style="803"/>
    <col min="12032" max="12032" width="2.140625" style="803" customWidth="1"/>
    <col min="12033" max="12033" width="65.5703125" style="803" customWidth="1"/>
    <col min="12034" max="12034" width="11" style="803" customWidth="1"/>
    <col min="12035" max="12035" width="4.85546875" style="803" customWidth="1"/>
    <col min="12036" max="12036" width="2.7109375" style="803" customWidth="1"/>
    <col min="12037" max="12287" width="10.28515625" style="803"/>
    <col min="12288" max="12288" width="2.140625" style="803" customWidth="1"/>
    <col min="12289" max="12289" width="65.5703125" style="803" customWidth="1"/>
    <col min="12290" max="12290" width="11" style="803" customWidth="1"/>
    <col min="12291" max="12291" width="4.85546875" style="803" customWidth="1"/>
    <col min="12292" max="12292" width="2.7109375" style="803" customWidth="1"/>
    <col min="12293" max="12543" width="10.28515625" style="803"/>
    <col min="12544" max="12544" width="2.140625" style="803" customWidth="1"/>
    <col min="12545" max="12545" width="65.5703125" style="803" customWidth="1"/>
    <col min="12546" max="12546" width="11" style="803" customWidth="1"/>
    <col min="12547" max="12547" width="4.85546875" style="803" customWidth="1"/>
    <col min="12548" max="12548" width="2.7109375" style="803" customWidth="1"/>
    <col min="12549" max="12799" width="10.28515625" style="803"/>
    <col min="12800" max="12800" width="2.140625" style="803" customWidth="1"/>
    <col min="12801" max="12801" width="65.5703125" style="803" customWidth="1"/>
    <col min="12802" max="12802" width="11" style="803" customWidth="1"/>
    <col min="12803" max="12803" width="4.85546875" style="803" customWidth="1"/>
    <col min="12804" max="12804" width="2.7109375" style="803" customWidth="1"/>
    <col min="12805" max="13055" width="10.28515625" style="803"/>
    <col min="13056" max="13056" width="2.140625" style="803" customWidth="1"/>
    <col min="13057" max="13057" width="65.5703125" style="803" customWidth="1"/>
    <col min="13058" max="13058" width="11" style="803" customWidth="1"/>
    <col min="13059" max="13059" width="4.85546875" style="803" customWidth="1"/>
    <col min="13060" max="13060" width="2.7109375" style="803" customWidth="1"/>
    <col min="13061" max="13311" width="10.28515625" style="803"/>
    <col min="13312" max="13312" width="2.140625" style="803" customWidth="1"/>
    <col min="13313" max="13313" width="65.5703125" style="803" customWidth="1"/>
    <col min="13314" max="13314" width="11" style="803" customWidth="1"/>
    <col min="13315" max="13315" width="4.85546875" style="803" customWidth="1"/>
    <col min="13316" max="13316" width="2.7109375" style="803" customWidth="1"/>
    <col min="13317" max="13567" width="10.28515625" style="803"/>
    <col min="13568" max="13568" width="2.140625" style="803" customWidth="1"/>
    <col min="13569" max="13569" width="65.5703125" style="803" customWidth="1"/>
    <col min="13570" max="13570" width="11" style="803" customWidth="1"/>
    <col min="13571" max="13571" width="4.85546875" style="803" customWidth="1"/>
    <col min="13572" max="13572" width="2.7109375" style="803" customWidth="1"/>
    <col min="13573" max="13823" width="10.28515625" style="803"/>
    <col min="13824" max="13824" width="2.140625" style="803" customWidth="1"/>
    <col min="13825" max="13825" width="65.5703125" style="803" customWidth="1"/>
    <col min="13826" max="13826" width="11" style="803" customWidth="1"/>
    <col min="13827" max="13827" width="4.85546875" style="803" customWidth="1"/>
    <col min="13828" max="13828" width="2.7109375" style="803" customWidth="1"/>
    <col min="13829" max="14079" width="10.28515625" style="803"/>
    <col min="14080" max="14080" width="2.140625" style="803" customWidth="1"/>
    <col min="14081" max="14081" width="65.5703125" style="803" customWidth="1"/>
    <col min="14082" max="14082" width="11" style="803" customWidth="1"/>
    <col min="14083" max="14083" width="4.85546875" style="803" customWidth="1"/>
    <col min="14084" max="14084" width="2.7109375" style="803" customWidth="1"/>
    <col min="14085" max="14335" width="10.28515625" style="803"/>
    <col min="14336" max="14336" width="2.140625" style="803" customWidth="1"/>
    <col min="14337" max="14337" width="65.5703125" style="803" customWidth="1"/>
    <col min="14338" max="14338" width="11" style="803" customWidth="1"/>
    <col min="14339" max="14339" width="4.85546875" style="803" customWidth="1"/>
    <col min="14340" max="14340" width="2.7109375" style="803" customWidth="1"/>
    <col min="14341" max="14591" width="10.28515625" style="803"/>
    <col min="14592" max="14592" width="2.140625" style="803" customWidth="1"/>
    <col min="14593" max="14593" width="65.5703125" style="803" customWidth="1"/>
    <col min="14594" max="14594" width="11" style="803" customWidth="1"/>
    <col min="14595" max="14595" width="4.85546875" style="803" customWidth="1"/>
    <col min="14596" max="14596" width="2.7109375" style="803" customWidth="1"/>
    <col min="14597" max="14847" width="10.28515625" style="803"/>
    <col min="14848" max="14848" width="2.140625" style="803" customWidth="1"/>
    <col min="14849" max="14849" width="65.5703125" style="803" customWidth="1"/>
    <col min="14850" max="14850" width="11" style="803" customWidth="1"/>
    <col min="14851" max="14851" width="4.85546875" style="803" customWidth="1"/>
    <col min="14852" max="14852" width="2.7109375" style="803" customWidth="1"/>
    <col min="14853" max="15103" width="10.28515625" style="803"/>
    <col min="15104" max="15104" width="2.140625" style="803" customWidth="1"/>
    <col min="15105" max="15105" width="65.5703125" style="803" customWidth="1"/>
    <col min="15106" max="15106" width="11" style="803" customWidth="1"/>
    <col min="15107" max="15107" width="4.85546875" style="803" customWidth="1"/>
    <col min="15108" max="15108" width="2.7109375" style="803" customWidth="1"/>
    <col min="15109" max="15359" width="10.28515625" style="803"/>
    <col min="15360" max="15360" width="2.140625" style="803" customWidth="1"/>
    <col min="15361" max="15361" width="65.5703125" style="803" customWidth="1"/>
    <col min="15362" max="15362" width="11" style="803" customWidth="1"/>
    <col min="15363" max="15363" width="4.85546875" style="803" customWidth="1"/>
    <col min="15364" max="15364" width="2.7109375" style="803" customWidth="1"/>
    <col min="15365" max="15615" width="10.28515625" style="803"/>
    <col min="15616" max="15616" width="2.140625" style="803" customWidth="1"/>
    <col min="15617" max="15617" width="65.5703125" style="803" customWidth="1"/>
    <col min="15618" max="15618" width="11" style="803" customWidth="1"/>
    <col min="15619" max="15619" width="4.85546875" style="803" customWidth="1"/>
    <col min="15620" max="15620" width="2.7109375" style="803" customWidth="1"/>
    <col min="15621" max="15871" width="10.28515625" style="803"/>
    <col min="15872" max="15872" width="2.140625" style="803" customWidth="1"/>
    <col min="15873" max="15873" width="65.5703125" style="803" customWidth="1"/>
    <col min="15874" max="15874" width="11" style="803" customWidth="1"/>
    <col min="15875" max="15875" width="4.85546875" style="803" customWidth="1"/>
    <col min="15876" max="15876" width="2.7109375" style="803" customWidth="1"/>
    <col min="15877" max="16127" width="10.28515625" style="803"/>
    <col min="16128" max="16128" width="2.140625" style="803" customWidth="1"/>
    <col min="16129" max="16129" width="65.5703125" style="803" customWidth="1"/>
    <col min="16130" max="16130" width="11" style="803" customWidth="1"/>
    <col min="16131" max="16131" width="4.85546875" style="803" customWidth="1"/>
    <col min="16132" max="16132" width="2.7109375" style="803" customWidth="1"/>
    <col min="16133" max="16384" width="10.28515625" style="803"/>
  </cols>
  <sheetData>
    <row r="1" spans="1:3" ht="15" x14ac:dyDescent="0.25">
      <c r="A1" s="1596" t="s">
        <v>948</v>
      </c>
      <c r="B1" s="1596"/>
      <c r="C1" s="1596"/>
    </row>
    <row r="2" spans="1:3" ht="15.75" customHeight="1" x14ac:dyDescent="0.25"/>
    <row r="3" spans="1:3" s="804" customFormat="1" ht="15.75" x14ac:dyDescent="0.25">
      <c r="A3" s="1597" t="s">
        <v>870</v>
      </c>
      <c r="B3" s="1597"/>
      <c r="C3" s="1597"/>
    </row>
    <row r="4" spans="1:3" s="804" customFormat="1" ht="15.75" customHeight="1" x14ac:dyDescent="0.25">
      <c r="A4" s="1598"/>
      <c r="B4" s="1597"/>
      <c r="C4" s="1597"/>
    </row>
    <row r="5" spans="1:3" ht="14.25" customHeight="1" x14ac:dyDescent="0.25">
      <c r="A5" s="1599"/>
      <c r="B5" s="1599"/>
      <c r="C5" s="1599"/>
    </row>
    <row r="6" spans="1:3" ht="14.25" customHeight="1" x14ac:dyDescent="0.25">
      <c r="A6" s="805"/>
      <c r="B6" s="805"/>
      <c r="C6" s="805"/>
    </row>
    <row r="7" spans="1:3" ht="14.25" customHeight="1" thickBot="1" x14ac:dyDescent="0.3">
      <c r="A7" s="805"/>
      <c r="B7" s="805"/>
      <c r="C7" s="806" t="s">
        <v>624</v>
      </c>
    </row>
    <row r="8" spans="1:3" ht="15.75" thickTop="1" x14ac:dyDescent="0.25">
      <c r="A8" s="1153" t="s">
        <v>832</v>
      </c>
      <c r="B8" s="1154"/>
      <c r="C8" s="1155" t="s">
        <v>833</v>
      </c>
    </row>
    <row r="9" spans="1:3" x14ac:dyDescent="0.25">
      <c r="A9" s="1156">
        <v>1</v>
      </c>
      <c r="B9" s="807" t="s">
        <v>834</v>
      </c>
      <c r="C9" s="1157">
        <v>3004800000</v>
      </c>
    </row>
    <row r="10" spans="1:3" x14ac:dyDescent="0.25">
      <c r="A10" s="1156">
        <v>2</v>
      </c>
      <c r="B10" s="807" t="s">
        <v>835</v>
      </c>
      <c r="C10" s="1157">
        <v>0</v>
      </c>
    </row>
    <row r="11" spans="1:3" x14ac:dyDescent="0.25">
      <c r="A11" s="1156">
        <v>3</v>
      </c>
      <c r="B11" s="807" t="s">
        <v>836</v>
      </c>
      <c r="C11" s="1157">
        <v>6000000</v>
      </c>
    </row>
    <row r="12" spans="1:3" ht="28.5" x14ac:dyDescent="0.25">
      <c r="A12" s="1156">
        <v>4</v>
      </c>
      <c r="B12" s="808" t="s">
        <v>837</v>
      </c>
      <c r="C12" s="1157">
        <v>517999820</v>
      </c>
    </row>
    <row r="13" spans="1:3" x14ac:dyDescent="0.25">
      <c r="A13" s="1156">
        <v>5</v>
      </c>
      <c r="B13" s="807" t="s">
        <v>838</v>
      </c>
      <c r="C13" s="1157">
        <v>0</v>
      </c>
    </row>
    <row r="14" spans="1:3" x14ac:dyDescent="0.25">
      <c r="A14" s="1156">
        <v>6</v>
      </c>
      <c r="B14" s="807" t="s">
        <v>839</v>
      </c>
      <c r="C14" s="1157">
        <v>0</v>
      </c>
    </row>
    <row r="15" spans="1:3" x14ac:dyDescent="0.25">
      <c r="A15" s="1156">
        <v>7</v>
      </c>
      <c r="B15" s="807" t="s">
        <v>840</v>
      </c>
      <c r="C15" s="1157">
        <v>0</v>
      </c>
    </row>
    <row r="16" spans="1:3" s="810" customFormat="1" ht="15" x14ac:dyDescent="0.25">
      <c r="A16" s="1158" t="s">
        <v>841</v>
      </c>
      <c r="B16" s="809"/>
      <c r="C16" s="1159">
        <v>3528799820</v>
      </c>
    </row>
    <row r="17" spans="1:3" s="810" customFormat="1" ht="15" x14ac:dyDescent="0.25">
      <c r="A17" s="1160"/>
      <c r="B17" s="1161"/>
      <c r="C17" s="1162"/>
    </row>
    <row r="18" spans="1:3" x14ac:dyDescent="0.25">
      <c r="A18" s="1163"/>
      <c r="B18" s="1164"/>
      <c r="C18" s="1165"/>
    </row>
    <row r="19" spans="1:3" s="810" customFormat="1" ht="21" customHeight="1" thickBot="1" x14ac:dyDescent="0.3">
      <c r="A19" s="1166" t="s">
        <v>842</v>
      </c>
      <c r="B19" s="1167"/>
      <c r="C19" s="1168">
        <v>1764399910</v>
      </c>
    </row>
    <row r="20" spans="1:3" ht="15" thickTop="1" x14ac:dyDescent="0.25">
      <c r="C20" s="811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817" customWidth="1"/>
    <col min="2" max="2" width="16.85546875" style="817" bestFit="1" customWidth="1"/>
    <col min="3" max="5" width="18.140625" style="817" bestFit="1" customWidth="1"/>
    <col min="6" max="6" width="16" style="817" bestFit="1" customWidth="1"/>
    <col min="7" max="9" width="16.7109375" style="817" bestFit="1" customWidth="1"/>
    <col min="10" max="10" width="16.85546875" style="817" bestFit="1" customWidth="1"/>
    <col min="11" max="12" width="16.7109375" style="843" bestFit="1" customWidth="1"/>
    <col min="13" max="13" width="18.140625" style="843" bestFit="1" customWidth="1"/>
    <col min="14" max="14" width="18.7109375" style="817" bestFit="1" customWidth="1"/>
    <col min="15" max="15" width="11.42578125" style="817" customWidth="1"/>
    <col min="16" max="253" width="10.28515625" style="817"/>
    <col min="254" max="254" width="39.7109375" style="817" customWidth="1"/>
    <col min="255" max="256" width="13.5703125" style="817" customWidth="1"/>
    <col min="257" max="257" width="15.140625" style="817" customWidth="1"/>
    <col min="258" max="266" width="13.5703125" style="817" customWidth="1"/>
    <col min="267" max="267" width="19.42578125" style="817" customWidth="1"/>
    <col min="268" max="269" width="0" style="817" hidden="1" customWidth="1"/>
    <col min="270" max="270" width="12.7109375" style="817" customWidth="1"/>
    <col min="271" max="271" width="11.42578125" style="817" customWidth="1"/>
    <col min="272" max="509" width="10.28515625" style="817"/>
    <col min="510" max="510" width="39.7109375" style="817" customWidth="1"/>
    <col min="511" max="512" width="13.5703125" style="817" customWidth="1"/>
    <col min="513" max="513" width="15.140625" style="817" customWidth="1"/>
    <col min="514" max="522" width="13.5703125" style="817" customWidth="1"/>
    <col min="523" max="523" width="19.42578125" style="817" customWidth="1"/>
    <col min="524" max="525" width="0" style="817" hidden="1" customWidth="1"/>
    <col min="526" max="526" width="12.7109375" style="817" customWidth="1"/>
    <col min="527" max="527" width="11.42578125" style="817" customWidth="1"/>
    <col min="528" max="765" width="10.28515625" style="817"/>
    <col min="766" max="766" width="39.7109375" style="817" customWidth="1"/>
    <col min="767" max="768" width="13.5703125" style="817" customWidth="1"/>
    <col min="769" max="769" width="15.140625" style="817" customWidth="1"/>
    <col min="770" max="778" width="13.5703125" style="817" customWidth="1"/>
    <col min="779" max="779" width="19.42578125" style="817" customWidth="1"/>
    <col min="780" max="781" width="0" style="817" hidden="1" customWidth="1"/>
    <col min="782" max="782" width="12.7109375" style="817" customWidth="1"/>
    <col min="783" max="783" width="11.42578125" style="817" customWidth="1"/>
    <col min="784" max="1021" width="10.28515625" style="817"/>
    <col min="1022" max="1022" width="39.7109375" style="817" customWidth="1"/>
    <col min="1023" max="1024" width="13.5703125" style="817" customWidth="1"/>
    <col min="1025" max="1025" width="15.140625" style="817" customWidth="1"/>
    <col min="1026" max="1034" width="13.5703125" style="817" customWidth="1"/>
    <col min="1035" max="1035" width="19.42578125" style="817" customWidth="1"/>
    <col min="1036" max="1037" width="0" style="817" hidden="1" customWidth="1"/>
    <col min="1038" max="1038" width="12.7109375" style="817" customWidth="1"/>
    <col min="1039" max="1039" width="11.42578125" style="817" customWidth="1"/>
    <col min="1040" max="1277" width="10.28515625" style="817"/>
    <col min="1278" max="1278" width="39.7109375" style="817" customWidth="1"/>
    <col min="1279" max="1280" width="13.5703125" style="817" customWidth="1"/>
    <col min="1281" max="1281" width="15.140625" style="817" customWidth="1"/>
    <col min="1282" max="1290" width="13.5703125" style="817" customWidth="1"/>
    <col min="1291" max="1291" width="19.42578125" style="817" customWidth="1"/>
    <col min="1292" max="1293" width="0" style="817" hidden="1" customWidth="1"/>
    <col min="1294" max="1294" width="12.7109375" style="817" customWidth="1"/>
    <col min="1295" max="1295" width="11.42578125" style="817" customWidth="1"/>
    <col min="1296" max="1533" width="10.28515625" style="817"/>
    <col min="1534" max="1534" width="39.7109375" style="817" customWidth="1"/>
    <col min="1535" max="1536" width="13.5703125" style="817" customWidth="1"/>
    <col min="1537" max="1537" width="15.140625" style="817" customWidth="1"/>
    <col min="1538" max="1546" width="13.5703125" style="817" customWidth="1"/>
    <col min="1547" max="1547" width="19.42578125" style="817" customWidth="1"/>
    <col min="1548" max="1549" width="0" style="817" hidden="1" customWidth="1"/>
    <col min="1550" max="1550" width="12.7109375" style="817" customWidth="1"/>
    <col min="1551" max="1551" width="11.42578125" style="817" customWidth="1"/>
    <col min="1552" max="1789" width="10.28515625" style="817"/>
    <col min="1790" max="1790" width="39.7109375" style="817" customWidth="1"/>
    <col min="1791" max="1792" width="13.5703125" style="817" customWidth="1"/>
    <col min="1793" max="1793" width="15.140625" style="817" customWidth="1"/>
    <col min="1794" max="1802" width="13.5703125" style="817" customWidth="1"/>
    <col min="1803" max="1803" width="19.42578125" style="817" customWidth="1"/>
    <col min="1804" max="1805" width="0" style="817" hidden="1" customWidth="1"/>
    <col min="1806" max="1806" width="12.7109375" style="817" customWidth="1"/>
    <col min="1807" max="1807" width="11.42578125" style="817" customWidth="1"/>
    <col min="1808" max="2045" width="10.28515625" style="817"/>
    <col min="2046" max="2046" width="39.7109375" style="817" customWidth="1"/>
    <col min="2047" max="2048" width="13.5703125" style="817" customWidth="1"/>
    <col min="2049" max="2049" width="15.140625" style="817" customWidth="1"/>
    <col min="2050" max="2058" width="13.5703125" style="817" customWidth="1"/>
    <col min="2059" max="2059" width="19.42578125" style="817" customWidth="1"/>
    <col min="2060" max="2061" width="0" style="817" hidden="1" customWidth="1"/>
    <col min="2062" max="2062" width="12.7109375" style="817" customWidth="1"/>
    <col min="2063" max="2063" width="11.42578125" style="817" customWidth="1"/>
    <col min="2064" max="2301" width="10.28515625" style="817"/>
    <col min="2302" max="2302" width="39.7109375" style="817" customWidth="1"/>
    <col min="2303" max="2304" width="13.5703125" style="817" customWidth="1"/>
    <col min="2305" max="2305" width="15.140625" style="817" customWidth="1"/>
    <col min="2306" max="2314" width="13.5703125" style="817" customWidth="1"/>
    <col min="2315" max="2315" width="19.42578125" style="817" customWidth="1"/>
    <col min="2316" max="2317" width="0" style="817" hidden="1" customWidth="1"/>
    <col min="2318" max="2318" width="12.7109375" style="817" customWidth="1"/>
    <col min="2319" max="2319" width="11.42578125" style="817" customWidth="1"/>
    <col min="2320" max="2557" width="10.28515625" style="817"/>
    <col min="2558" max="2558" width="39.7109375" style="817" customWidth="1"/>
    <col min="2559" max="2560" width="13.5703125" style="817" customWidth="1"/>
    <col min="2561" max="2561" width="15.140625" style="817" customWidth="1"/>
    <col min="2562" max="2570" width="13.5703125" style="817" customWidth="1"/>
    <col min="2571" max="2571" width="19.42578125" style="817" customWidth="1"/>
    <col min="2572" max="2573" width="0" style="817" hidden="1" customWidth="1"/>
    <col min="2574" max="2574" width="12.7109375" style="817" customWidth="1"/>
    <col min="2575" max="2575" width="11.42578125" style="817" customWidth="1"/>
    <col min="2576" max="2813" width="10.28515625" style="817"/>
    <col min="2814" max="2814" width="39.7109375" style="817" customWidth="1"/>
    <col min="2815" max="2816" width="13.5703125" style="817" customWidth="1"/>
    <col min="2817" max="2817" width="15.140625" style="817" customWidth="1"/>
    <col min="2818" max="2826" width="13.5703125" style="817" customWidth="1"/>
    <col min="2827" max="2827" width="19.42578125" style="817" customWidth="1"/>
    <col min="2828" max="2829" width="0" style="817" hidden="1" customWidth="1"/>
    <col min="2830" max="2830" width="12.7109375" style="817" customWidth="1"/>
    <col min="2831" max="2831" width="11.42578125" style="817" customWidth="1"/>
    <col min="2832" max="3069" width="10.28515625" style="817"/>
    <col min="3070" max="3070" width="39.7109375" style="817" customWidth="1"/>
    <col min="3071" max="3072" width="13.5703125" style="817" customWidth="1"/>
    <col min="3073" max="3073" width="15.140625" style="817" customWidth="1"/>
    <col min="3074" max="3082" width="13.5703125" style="817" customWidth="1"/>
    <col min="3083" max="3083" width="19.42578125" style="817" customWidth="1"/>
    <col min="3084" max="3085" width="0" style="817" hidden="1" customWidth="1"/>
    <col min="3086" max="3086" width="12.7109375" style="817" customWidth="1"/>
    <col min="3087" max="3087" width="11.42578125" style="817" customWidth="1"/>
    <col min="3088" max="3325" width="10.28515625" style="817"/>
    <col min="3326" max="3326" width="39.7109375" style="817" customWidth="1"/>
    <col min="3327" max="3328" width="13.5703125" style="817" customWidth="1"/>
    <col min="3329" max="3329" width="15.140625" style="817" customWidth="1"/>
    <col min="3330" max="3338" width="13.5703125" style="817" customWidth="1"/>
    <col min="3339" max="3339" width="19.42578125" style="817" customWidth="1"/>
    <col min="3340" max="3341" width="0" style="817" hidden="1" customWidth="1"/>
    <col min="3342" max="3342" width="12.7109375" style="817" customWidth="1"/>
    <col min="3343" max="3343" width="11.42578125" style="817" customWidth="1"/>
    <col min="3344" max="3581" width="10.28515625" style="817"/>
    <col min="3582" max="3582" width="39.7109375" style="817" customWidth="1"/>
    <col min="3583" max="3584" width="13.5703125" style="817" customWidth="1"/>
    <col min="3585" max="3585" width="15.140625" style="817" customWidth="1"/>
    <col min="3586" max="3594" width="13.5703125" style="817" customWidth="1"/>
    <col min="3595" max="3595" width="19.42578125" style="817" customWidth="1"/>
    <col min="3596" max="3597" width="0" style="817" hidden="1" customWidth="1"/>
    <col min="3598" max="3598" width="12.7109375" style="817" customWidth="1"/>
    <col min="3599" max="3599" width="11.42578125" style="817" customWidth="1"/>
    <col min="3600" max="3837" width="10.28515625" style="817"/>
    <col min="3838" max="3838" width="39.7109375" style="817" customWidth="1"/>
    <col min="3839" max="3840" width="13.5703125" style="817" customWidth="1"/>
    <col min="3841" max="3841" width="15.140625" style="817" customWidth="1"/>
    <col min="3842" max="3850" width="13.5703125" style="817" customWidth="1"/>
    <col min="3851" max="3851" width="19.42578125" style="817" customWidth="1"/>
    <col min="3852" max="3853" width="0" style="817" hidden="1" customWidth="1"/>
    <col min="3854" max="3854" width="12.7109375" style="817" customWidth="1"/>
    <col min="3855" max="3855" width="11.42578125" style="817" customWidth="1"/>
    <col min="3856" max="4093" width="10.28515625" style="817"/>
    <col min="4094" max="4094" width="39.7109375" style="817" customWidth="1"/>
    <col min="4095" max="4096" width="13.5703125" style="817" customWidth="1"/>
    <col min="4097" max="4097" width="15.140625" style="817" customWidth="1"/>
    <col min="4098" max="4106" width="13.5703125" style="817" customWidth="1"/>
    <col min="4107" max="4107" width="19.42578125" style="817" customWidth="1"/>
    <col min="4108" max="4109" width="0" style="817" hidden="1" customWidth="1"/>
    <col min="4110" max="4110" width="12.7109375" style="817" customWidth="1"/>
    <col min="4111" max="4111" width="11.42578125" style="817" customWidth="1"/>
    <col min="4112" max="4349" width="10.28515625" style="817"/>
    <col min="4350" max="4350" width="39.7109375" style="817" customWidth="1"/>
    <col min="4351" max="4352" width="13.5703125" style="817" customWidth="1"/>
    <col min="4353" max="4353" width="15.140625" style="817" customWidth="1"/>
    <col min="4354" max="4362" width="13.5703125" style="817" customWidth="1"/>
    <col min="4363" max="4363" width="19.42578125" style="817" customWidth="1"/>
    <col min="4364" max="4365" width="0" style="817" hidden="1" customWidth="1"/>
    <col min="4366" max="4366" width="12.7109375" style="817" customWidth="1"/>
    <col min="4367" max="4367" width="11.42578125" style="817" customWidth="1"/>
    <col min="4368" max="4605" width="10.28515625" style="817"/>
    <col min="4606" max="4606" width="39.7109375" style="817" customWidth="1"/>
    <col min="4607" max="4608" width="13.5703125" style="817" customWidth="1"/>
    <col min="4609" max="4609" width="15.140625" style="817" customWidth="1"/>
    <col min="4610" max="4618" width="13.5703125" style="817" customWidth="1"/>
    <col min="4619" max="4619" width="19.42578125" style="817" customWidth="1"/>
    <col min="4620" max="4621" width="0" style="817" hidden="1" customWidth="1"/>
    <col min="4622" max="4622" width="12.7109375" style="817" customWidth="1"/>
    <col min="4623" max="4623" width="11.42578125" style="817" customWidth="1"/>
    <col min="4624" max="4861" width="10.28515625" style="817"/>
    <col min="4862" max="4862" width="39.7109375" style="817" customWidth="1"/>
    <col min="4863" max="4864" width="13.5703125" style="817" customWidth="1"/>
    <col min="4865" max="4865" width="15.140625" style="817" customWidth="1"/>
    <col min="4866" max="4874" width="13.5703125" style="817" customWidth="1"/>
    <col min="4875" max="4875" width="19.42578125" style="817" customWidth="1"/>
    <col min="4876" max="4877" width="0" style="817" hidden="1" customWidth="1"/>
    <col min="4878" max="4878" width="12.7109375" style="817" customWidth="1"/>
    <col min="4879" max="4879" width="11.42578125" style="817" customWidth="1"/>
    <col min="4880" max="5117" width="10.28515625" style="817"/>
    <col min="5118" max="5118" width="39.7109375" style="817" customWidth="1"/>
    <col min="5119" max="5120" width="13.5703125" style="817" customWidth="1"/>
    <col min="5121" max="5121" width="15.140625" style="817" customWidth="1"/>
    <col min="5122" max="5130" width="13.5703125" style="817" customWidth="1"/>
    <col min="5131" max="5131" width="19.42578125" style="817" customWidth="1"/>
    <col min="5132" max="5133" width="0" style="817" hidden="1" customWidth="1"/>
    <col min="5134" max="5134" width="12.7109375" style="817" customWidth="1"/>
    <col min="5135" max="5135" width="11.42578125" style="817" customWidth="1"/>
    <col min="5136" max="5373" width="10.28515625" style="817"/>
    <col min="5374" max="5374" width="39.7109375" style="817" customWidth="1"/>
    <col min="5375" max="5376" width="13.5703125" style="817" customWidth="1"/>
    <col min="5377" max="5377" width="15.140625" style="817" customWidth="1"/>
    <col min="5378" max="5386" width="13.5703125" style="817" customWidth="1"/>
    <col min="5387" max="5387" width="19.42578125" style="817" customWidth="1"/>
    <col min="5388" max="5389" width="0" style="817" hidden="1" customWidth="1"/>
    <col min="5390" max="5390" width="12.7109375" style="817" customWidth="1"/>
    <col min="5391" max="5391" width="11.42578125" style="817" customWidth="1"/>
    <col min="5392" max="5629" width="10.28515625" style="817"/>
    <col min="5630" max="5630" width="39.7109375" style="817" customWidth="1"/>
    <col min="5631" max="5632" width="13.5703125" style="817" customWidth="1"/>
    <col min="5633" max="5633" width="15.140625" style="817" customWidth="1"/>
    <col min="5634" max="5642" width="13.5703125" style="817" customWidth="1"/>
    <col min="5643" max="5643" width="19.42578125" style="817" customWidth="1"/>
    <col min="5644" max="5645" width="0" style="817" hidden="1" customWidth="1"/>
    <col min="5646" max="5646" width="12.7109375" style="817" customWidth="1"/>
    <col min="5647" max="5647" width="11.42578125" style="817" customWidth="1"/>
    <col min="5648" max="5885" width="10.28515625" style="817"/>
    <col min="5886" max="5886" width="39.7109375" style="817" customWidth="1"/>
    <col min="5887" max="5888" width="13.5703125" style="817" customWidth="1"/>
    <col min="5889" max="5889" width="15.140625" style="817" customWidth="1"/>
    <col min="5890" max="5898" width="13.5703125" style="817" customWidth="1"/>
    <col min="5899" max="5899" width="19.42578125" style="817" customWidth="1"/>
    <col min="5900" max="5901" width="0" style="817" hidden="1" customWidth="1"/>
    <col min="5902" max="5902" width="12.7109375" style="817" customWidth="1"/>
    <col min="5903" max="5903" width="11.42578125" style="817" customWidth="1"/>
    <col min="5904" max="6141" width="10.28515625" style="817"/>
    <col min="6142" max="6142" width="39.7109375" style="817" customWidth="1"/>
    <col min="6143" max="6144" width="13.5703125" style="817" customWidth="1"/>
    <col min="6145" max="6145" width="15.140625" style="817" customWidth="1"/>
    <col min="6146" max="6154" width="13.5703125" style="817" customWidth="1"/>
    <col min="6155" max="6155" width="19.42578125" style="817" customWidth="1"/>
    <col min="6156" max="6157" width="0" style="817" hidden="1" customWidth="1"/>
    <col min="6158" max="6158" width="12.7109375" style="817" customWidth="1"/>
    <col min="6159" max="6159" width="11.42578125" style="817" customWidth="1"/>
    <col min="6160" max="6397" width="10.28515625" style="817"/>
    <col min="6398" max="6398" width="39.7109375" style="817" customWidth="1"/>
    <col min="6399" max="6400" width="13.5703125" style="817" customWidth="1"/>
    <col min="6401" max="6401" width="15.140625" style="817" customWidth="1"/>
    <col min="6402" max="6410" width="13.5703125" style="817" customWidth="1"/>
    <col min="6411" max="6411" width="19.42578125" style="817" customWidth="1"/>
    <col min="6412" max="6413" width="0" style="817" hidden="1" customWidth="1"/>
    <col min="6414" max="6414" width="12.7109375" style="817" customWidth="1"/>
    <col min="6415" max="6415" width="11.42578125" style="817" customWidth="1"/>
    <col min="6416" max="6653" width="10.28515625" style="817"/>
    <col min="6654" max="6654" width="39.7109375" style="817" customWidth="1"/>
    <col min="6655" max="6656" width="13.5703125" style="817" customWidth="1"/>
    <col min="6657" max="6657" width="15.140625" style="817" customWidth="1"/>
    <col min="6658" max="6666" width="13.5703125" style="817" customWidth="1"/>
    <col min="6667" max="6667" width="19.42578125" style="817" customWidth="1"/>
    <col min="6668" max="6669" width="0" style="817" hidden="1" customWidth="1"/>
    <col min="6670" max="6670" width="12.7109375" style="817" customWidth="1"/>
    <col min="6671" max="6671" width="11.42578125" style="817" customWidth="1"/>
    <col min="6672" max="6909" width="10.28515625" style="817"/>
    <col min="6910" max="6910" width="39.7109375" style="817" customWidth="1"/>
    <col min="6911" max="6912" width="13.5703125" style="817" customWidth="1"/>
    <col min="6913" max="6913" width="15.140625" style="817" customWidth="1"/>
    <col min="6914" max="6922" width="13.5703125" style="817" customWidth="1"/>
    <col min="6923" max="6923" width="19.42578125" style="817" customWidth="1"/>
    <col min="6924" max="6925" width="0" style="817" hidden="1" customWidth="1"/>
    <col min="6926" max="6926" width="12.7109375" style="817" customWidth="1"/>
    <col min="6927" max="6927" width="11.42578125" style="817" customWidth="1"/>
    <col min="6928" max="7165" width="10.28515625" style="817"/>
    <col min="7166" max="7166" width="39.7109375" style="817" customWidth="1"/>
    <col min="7167" max="7168" width="13.5703125" style="817" customWidth="1"/>
    <col min="7169" max="7169" width="15.140625" style="817" customWidth="1"/>
    <col min="7170" max="7178" width="13.5703125" style="817" customWidth="1"/>
    <col min="7179" max="7179" width="19.42578125" style="817" customWidth="1"/>
    <col min="7180" max="7181" width="0" style="817" hidden="1" customWidth="1"/>
    <col min="7182" max="7182" width="12.7109375" style="817" customWidth="1"/>
    <col min="7183" max="7183" width="11.42578125" style="817" customWidth="1"/>
    <col min="7184" max="7421" width="10.28515625" style="817"/>
    <col min="7422" max="7422" width="39.7109375" style="817" customWidth="1"/>
    <col min="7423" max="7424" width="13.5703125" style="817" customWidth="1"/>
    <col min="7425" max="7425" width="15.140625" style="817" customWidth="1"/>
    <col min="7426" max="7434" width="13.5703125" style="817" customWidth="1"/>
    <col min="7435" max="7435" width="19.42578125" style="817" customWidth="1"/>
    <col min="7436" max="7437" width="0" style="817" hidden="1" customWidth="1"/>
    <col min="7438" max="7438" width="12.7109375" style="817" customWidth="1"/>
    <col min="7439" max="7439" width="11.42578125" style="817" customWidth="1"/>
    <col min="7440" max="7677" width="10.28515625" style="817"/>
    <col min="7678" max="7678" width="39.7109375" style="817" customWidth="1"/>
    <col min="7679" max="7680" width="13.5703125" style="817" customWidth="1"/>
    <col min="7681" max="7681" width="15.140625" style="817" customWidth="1"/>
    <col min="7682" max="7690" width="13.5703125" style="817" customWidth="1"/>
    <col min="7691" max="7691" width="19.42578125" style="817" customWidth="1"/>
    <col min="7692" max="7693" width="0" style="817" hidden="1" customWidth="1"/>
    <col min="7694" max="7694" width="12.7109375" style="817" customWidth="1"/>
    <col min="7695" max="7695" width="11.42578125" style="817" customWidth="1"/>
    <col min="7696" max="7933" width="10.28515625" style="817"/>
    <col min="7934" max="7934" width="39.7109375" style="817" customWidth="1"/>
    <col min="7935" max="7936" width="13.5703125" style="817" customWidth="1"/>
    <col min="7937" max="7937" width="15.140625" style="817" customWidth="1"/>
    <col min="7938" max="7946" width="13.5703125" style="817" customWidth="1"/>
    <col min="7947" max="7947" width="19.42578125" style="817" customWidth="1"/>
    <col min="7948" max="7949" width="0" style="817" hidden="1" customWidth="1"/>
    <col min="7950" max="7950" width="12.7109375" style="817" customWidth="1"/>
    <col min="7951" max="7951" width="11.42578125" style="817" customWidth="1"/>
    <col min="7952" max="8189" width="10.28515625" style="817"/>
    <col min="8190" max="8190" width="39.7109375" style="817" customWidth="1"/>
    <col min="8191" max="8192" width="13.5703125" style="817" customWidth="1"/>
    <col min="8193" max="8193" width="15.140625" style="817" customWidth="1"/>
    <col min="8194" max="8202" width="13.5703125" style="817" customWidth="1"/>
    <col min="8203" max="8203" width="19.42578125" style="817" customWidth="1"/>
    <col min="8204" max="8205" width="0" style="817" hidden="1" customWidth="1"/>
    <col min="8206" max="8206" width="12.7109375" style="817" customWidth="1"/>
    <col min="8207" max="8207" width="11.42578125" style="817" customWidth="1"/>
    <col min="8208" max="8445" width="10.28515625" style="817"/>
    <col min="8446" max="8446" width="39.7109375" style="817" customWidth="1"/>
    <col min="8447" max="8448" width="13.5703125" style="817" customWidth="1"/>
    <col min="8449" max="8449" width="15.140625" style="817" customWidth="1"/>
    <col min="8450" max="8458" width="13.5703125" style="817" customWidth="1"/>
    <col min="8459" max="8459" width="19.42578125" style="817" customWidth="1"/>
    <col min="8460" max="8461" width="0" style="817" hidden="1" customWidth="1"/>
    <col min="8462" max="8462" width="12.7109375" style="817" customWidth="1"/>
    <col min="8463" max="8463" width="11.42578125" style="817" customWidth="1"/>
    <col min="8464" max="8701" width="10.28515625" style="817"/>
    <col min="8702" max="8702" width="39.7109375" style="817" customWidth="1"/>
    <col min="8703" max="8704" width="13.5703125" style="817" customWidth="1"/>
    <col min="8705" max="8705" width="15.140625" style="817" customWidth="1"/>
    <col min="8706" max="8714" width="13.5703125" style="817" customWidth="1"/>
    <col min="8715" max="8715" width="19.42578125" style="817" customWidth="1"/>
    <col min="8716" max="8717" width="0" style="817" hidden="1" customWidth="1"/>
    <col min="8718" max="8718" width="12.7109375" style="817" customWidth="1"/>
    <col min="8719" max="8719" width="11.42578125" style="817" customWidth="1"/>
    <col min="8720" max="8957" width="10.28515625" style="817"/>
    <col min="8958" max="8958" width="39.7109375" style="817" customWidth="1"/>
    <col min="8959" max="8960" width="13.5703125" style="817" customWidth="1"/>
    <col min="8961" max="8961" width="15.140625" style="817" customWidth="1"/>
    <col min="8962" max="8970" width="13.5703125" style="817" customWidth="1"/>
    <col min="8971" max="8971" width="19.42578125" style="817" customWidth="1"/>
    <col min="8972" max="8973" width="0" style="817" hidden="1" customWidth="1"/>
    <col min="8974" max="8974" width="12.7109375" style="817" customWidth="1"/>
    <col min="8975" max="8975" width="11.42578125" style="817" customWidth="1"/>
    <col min="8976" max="9213" width="10.28515625" style="817"/>
    <col min="9214" max="9214" width="39.7109375" style="817" customWidth="1"/>
    <col min="9215" max="9216" width="13.5703125" style="817" customWidth="1"/>
    <col min="9217" max="9217" width="15.140625" style="817" customWidth="1"/>
    <col min="9218" max="9226" width="13.5703125" style="817" customWidth="1"/>
    <col min="9227" max="9227" width="19.42578125" style="817" customWidth="1"/>
    <col min="9228" max="9229" width="0" style="817" hidden="1" customWidth="1"/>
    <col min="9230" max="9230" width="12.7109375" style="817" customWidth="1"/>
    <col min="9231" max="9231" width="11.42578125" style="817" customWidth="1"/>
    <col min="9232" max="9469" width="10.28515625" style="817"/>
    <col min="9470" max="9470" width="39.7109375" style="817" customWidth="1"/>
    <col min="9471" max="9472" width="13.5703125" style="817" customWidth="1"/>
    <col min="9473" max="9473" width="15.140625" style="817" customWidth="1"/>
    <col min="9474" max="9482" width="13.5703125" style="817" customWidth="1"/>
    <col min="9483" max="9483" width="19.42578125" style="817" customWidth="1"/>
    <col min="9484" max="9485" width="0" style="817" hidden="1" customWidth="1"/>
    <col min="9486" max="9486" width="12.7109375" style="817" customWidth="1"/>
    <col min="9487" max="9487" width="11.42578125" style="817" customWidth="1"/>
    <col min="9488" max="9725" width="10.28515625" style="817"/>
    <col min="9726" max="9726" width="39.7109375" style="817" customWidth="1"/>
    <col min="9727" max="9728" width="13.5703125" style="817" customWidth="1"/>
    <col min="9729" max="9729" width="15.140625" style="817" customWidth="1"/>
    <col min="9730" max="9738" width="13.5703125" style="817" customWidth="1"/>
    <col min="9739" max="9739" width="19.42578125" style="817" customWidth="1"/>
    <col min="9740" max="9741" width="0" style="817" hidden="1" customWidth="1"/>
    <col min="9742" max="9742" width="12.7109375" style="817" customWidth="1"/>
    <col min="9743" max="9743" width="11.42578125" style="817" customWidth="1"/>
    <col min="9744" max="9981" width="10.28515625" style="817"/>
    <col min="9982" max="9982" width="39.7109375" style="817" customWidth="1"/>
    <col min="9983" max="9984" width="13.5703125" style="817" customWidth="1"/>
    <col min="9985" max="9985" width="15.140625" style="817" customWidth="1"/>
    <col min="9986" max="9994" width="13.5703125" style="817" customWidth="1"/>
    <col min="9995" max="9995" width="19.42578125" style="817" customWidth="1"/>
    <col min="9996" max="9997" width="0" style="817" hidden="1" customWidth="1"/>
    <col min="9998" max="9998" width="12.7109375" style="817" customWidth="1"/>
    <col min="9999" max="9999" width="11.42578125" style="817" customWidth="1"/>
    <col min="10000" max="10237" width="10.28515625" style="817"/>
    <col min="10238" max="10238" width="39.7109375" style="817" customWidth="1"/>
    <col min="10239" max="10240" width="13.5703125" style="817" customWidth="1"/>
    <col min="10241" max="10241" width="15.140625" style="817" customWidth="1"/>
    <col min="10242" max="10250" width="13.5703125" style="817" customWidth="1"/>
    <col min="10251" max="10251" width="19.42578125" style="817" customWidth="1"/>
    <col min="10252" max="10253" width="0" style="817" hidden="1" customWidth="1"/>
    <col min="10254" max="10254" width="12.7109375" style="817" customWidth="1"/>
    <col min="10255" max="10255" width="11.42578125" style="817" customWidth="1"/>
    <col min="10256" max="10493" width="10.28515625" style="817"/>
    <col min="10494" max="10494" width="39.7109375" style="817" customWidth="1"/>
    <col min="10495" max="10496" width="13.5703125" style="817" customWidth="1"/>
    <col min="10497" max="10497" width="15.140625" style="817" customWidth="1"/>
    <col min="10498" max="10506" width="13.5703125" style="817" customWidth="1"/>
    <col min="10507" max="10507" width="19.42578125" style="817" customWidth="1"/>
    <col min="10508" max="10509" width="0" style="817" hidden="1" customWidth="1"/>
    <col min="10510" max="10510" width="12.7109375" style="817" customWidth="1"/>
    <col min="10511" max="10511" width="11.42578125" style="817" customWidth="1"/>
    <col min="10512" max="10749" width="10.28515625" style="817"/>
    <col min="10750" max="10750" width="39.7109375" style="817" customWidth="1"/>
    <col min="10751" max="10752" width="13.5703125" style="817" customWidth="1"/>
    <col min="10753" max="10753" width="15.140625" style="817" customWidth="1"/>
    <col min="10754" max="10762" width="13.5703125" style="817" customWidth="1"/>
    <col min="10763" max="10763" width="19.42578125" style="817" customWidth="1"/>
    <col min="10764" max="10765" width="0" style="817" hidden="1" customWidth="1"/>
    <col min="10766" max="10766" width="12.7109375" style="817" customWidth="1"/>
    <col min="10767" max="10767" width="11.42578125" style="817" customWidth="1"/>
    <col min="10768" max="11005" width="10.28515625" style="817"/>
    <col min="11006" max="11006" width="39.7109375" style="817" customWidth="1"/>
    <col min="11007" max="11008" width="13.5703125" style="817" customWidth="1"/>
    <col min="11009" max="11009" width="15.140625" style="817" customWidth="1"/>
    <col min="11010" max="11018" width="13.5703125" style="817" customWidth="1"/>
    <col min="11019" max="11019" width="19.42578125" style="817" customWidth="1"/>
    <col min="11020" max="11021" width="0" style="817" hidden="1" customWidth="1"/>
    <col min="11022" max="11022" width="12.7109375" style="817" customWidth="1"/>
    <col min="11023" max="11023" width="11.42578125" style="817" customWidth="1"/>
    <col min="11024" max="11261" width="10.28515625" style="817"/>
    <col min="11262" max="11262" width="39.7109375" style="817" customWidth="1"/>
    <col min="11263" max="11264" width="13.5703125" style="817" customWidth="1"/>
    <col min="11265" max="11265" width="15.140625" style="817" customWidth="1"/>
    <col min="11266" max="11274" width="13.5703125" style="817" customWidth="1"/>
    <col min="11275" max="11275" width="19.42578125" style="817" customWidth="1"/>
    <col min="11276" max="11277" width="0" style="817" hidden="1" customWidth="1"/>
    <col min="11278" max="11278" width="12.7109375" style="817" customWidth="1"/>
    <col min="11279" max="11279" width="11.42578125" style="817" customWidth="1"/>
    <col min="11280" max="11517" width="10.28515625" style="817"/>
    <col min="11518" max="11518" width="39.7109375" style="817" customWidth="1"/>
    <col min="11519" max="11520" width="13.5703125" style="817" customWidth="1"/>
    <col min="11521" max="11521" width="15.140625" style="817" customWidth="1"/>
    <col min="11522" max="11530" width="13.5703125" style="817" customWidth="1"/>
    <col min="11531" max="11531" width="19.42578125" style="817" customWidth="1"/>
    <col min="11532" max="11533" width="0" style="817" hidden="1" customWidth="1"/>
    <col min="11534" max="11534" width="12.7109375" style="817" customWidth="1"/>
    <col min="11535" max="11535" width="11.42578125" style="817" customWidth="1"/>
    <col min="11536" max="11773" width="10.28515625" style="817"/>
    <col min="11774" max="11774" width="39.7109375" style="817" customWidth="1"/>
    <col min="11775" max="11776" width="13.5703125" style="817" customWidth="1"/>
    <col min="11777" max="11777" width="15.140625" style="817" customWidth="1"/>
    <col min="11778" max="11786" width="13.5703125" style="817" customWidth="1"/>
    <col min="11787" max="11787" width="19.42578125" style="817" customWidth="1"/>
    <col min="11788" max="11789" width="0" style="817" hidden="1" customWidth="1"/>
    <col min="11790" max="11790" width="12.7109375" style="817" customWidth="1"/>
    <col min="11791" max="11791" width="11.42578125" style="817" customWidth="1"/>
    <col min="11792" max="12029" width="10.28515625" style="817"/>
    <col min="12030" max="12030" width="39.7109375" style="817" customWidth="1"/>
    <col min="12031" max="12032" width="13.5703125" style="817" customWidth="1"/>
    <col min="12033" max="12033" width="15.140625" style="817" customWidth="1"/>
    <col min="12034" max="12042" width="13.5703125" style="817" customWidth="1"/>
    <col min="12043" max="12043" width="19.42578125" style="817" customWidth="1"/>
    <col min="12044" max="12045" width="0" style="817" hidden="1" customWidth="1"/>
    <col min="12046" max="12046" width="12.7109375" style="817" customWidth="1"/>
    <col min="12047" max="12047" width="11.42578125" style="817" customWidth="1"/>
    <col min="12048" max="12285" width="10.28515625" style="817"/>
    <col min="12286" max="12286" width="39.7109375" style="817" customWidth="1"/>
    <col min="12287" max="12288" width="13.5703125" style="817" customWidth="1"/>
    <col min="12289" max="12289" width="15.140625" style="817" customWidth="1"/>
    <col min="12290" max="12298" width="13.5703125" style="817" customWidth="1"/>
    <col min="12299" max="12299" width="19.42578125" style="817" customWidth="1"/>
    <col min="12300" max="12301" width="0" style="817" hidden="1" customWidth="1"/>
    <col min="12302" max="12302" width="12.7109375" style="817" customWidth="1"/>
    <col min="12303" max="12303" width="11.42578125" style="817" customWidth="1"/>
    <col min="12304" max="12541" width="10.28515625" style="817"/>
    <col min="12542" max="12542" width="39.7109375" style="817" customWidth="1"/>
    <col min="12543" max="12544" width="13.5703125" style="817" customWidth="1"/>
    <col min="12545" max="12545" width="15.140625" style="817" customWidth="1"/>
    <col min="12546" max="12554" width="13.5703125" style="817" customWidth="1"/>
    <col min="12555" max="12555" width="19.42578125" style="817" customWidth="1"/>
    <col min="12556" max="12557" width="0" style="817" hidden="1" customWidth="1"/>
    <col min="12558" max="12558" width="12.7109375" style="817" customWidth="1"/>
    <col min="12559" max="12559" width="11.42578125" style="817" customWidth="1"/>
    <col min="12560" max="12797" width="10.28515625" style="817"/>
    <col min="12798" max="12798" width="39.7109375" style="817" customWidth="1"/>
    <col min="12799" max="12800" width="13.5703125" style="817" customWidth="1"/>
    <col min="12801" max="12801" width="15.140625" style="817" customWidth="1"/>
    <col min="12802" max="12810" width="13.5703125" style="817" customWidth="1"/>
    <col min="12811" max="12811" width="19.42578125" style="817" customWidth="1"/>
    <col min="12812" max="12813" width="0" style="817" hidden="1" customWidth="1"/>
    <col min="12814" max="12814" width="12.7109375" style="817" customWidth="1"/>
    <col min="12815" max="12815" width="11.42578125" style="817" customWidth="1"/>
    <col min="12816" max="13053" width="10.28515625" style="817"/>
    <col min="13054" max="13054" width="39.7109375" style="817" customWidth="1"/>
    <col min="13055" max="13056" width="13.5703125" style="817" customWidth="1"/>
    <col min="13057" max="13057" width="15.140625" style="817" customWidth="1"/>
    <col min="13058" max="13066" width="13.5703125" style="817" customWidth="1"/>
    <col min="13067" max="13067" width="19.42578125" style="817" customWidth="1"/>
    <col min="13068" max="13069" width="0" style="817" hidden="1" customWidth="1"/>
    <col min="13070" max="13070" width="12.7109375" style="817" customWidth="1"/>
    <col min="13071" max="13071" width="11.42578125" style="817" customWidth="1"/>
    <col min="13072" max="13309" width="10.28515625" style="817"/>
    <col min="13310" max="13310" width="39.7109375" style="817" customWidth="1"/>
    <col min="13311" max="13312" width="13.5703125" style="817" customWidth="1"/>
    <col min="13313" max="13313" width="15.140625" style="817" customWidth="1"/>
    <col min="13314" max="13322" width="13.5703125" style="817" customWidth="1"/>
    <col min="13323" max="13323" width="19.42578125" style="817" customWidth="1"/>
    <col min="13324" max="13325" width="0" style="817" hidden="1" customWidth="1"/>
    <col min="13326" max="13326" width="12.7109375" style="817" customWidth="1"/>
    <col min="13327" max="13327" width="11.42578125" style="817" customWidth="1"/>
    <col min="13328" max="13565" width="10.28515625" style="817"/>
    <col min="13566" max="13566" width="39.7109375" style="817" customWidth="1"/>
    <col min="13567" max="13568" width="13.5703125" style="817" customWidth="1"/>
    <col min="13569" max="13569" width="15.140625" style="817" customWidth="1"/>
    <col min="13570" max="13578" width="13.5703125" style="817" customWidth="1"/>
    <col min="13579" max="13579" width="19.42578125" style="817" customWidth="1"/>
    <col min="13580" max="13581" width="0" style="817" hidden="1" customWidth="1"/>
    <col min="13582" max="13582" width="12.7109375" style="817" customWidth="1"/>
    <col min="13583" max="13583" width="11.42578125" style="817" customWidth="1"/>
    <col min="13584" max="13821" width="10.28515625" style="817"/>
    <col min="13822" max="13822" width="39.7109375" style="817" customWidth="1"/>
    <col min="13823" max="13824" width="13.5703125" style="817" customWidth="1"/>
    <col min="13825" max="13825" width="15.140625" style="817" customWidth="1"/>
    <col min="13826" max="13834" width="13.5703125" style="817" customWidth="1"/>
    <col min="13835" max="13835" width="19.42578125" style="817" customWidth="1"/>
    <col min="13836" max="13837" width="0" style="817" hidden="1" customWidth="1"/>
    <col min="13838" max="13838" width="12.7109375" style="817" customWidth="1"/>
    <col min="13839" max="13839" width="11.42578125" style="817" customWidth="1"/>
    <col min="13840" max="14077" width="10.28515625" style="817"/>
    <col min="14078" max="14078" width="39.7109375" style="817" customWidth="1"/>
    <col min="14079" max="14080" width="13.5703125" style="817" customWidth="1"/>
    <col min="14081" max="14081" width="15.140625" style="817" customWidth="1"/>
    <col min="14082" max="14090" width="13.5703125" style="817" customWidth="1"/>
    <col min="14091" max="14091" width="19.42578125" style="817" customWidth="1"/>
    <col min="14092" max="14093" width="0" style="817" hidden="1" customWidth="1"/>
    <col min="14094" max="14094" width="12.7109375" style="817" customWidth="1"/>
    <col min="14095" max="14095" width="11.42578125" style="817" customWidth="1"/>
    <col min="14096" max="14333" width="10.28515625" style="817"/>
    <col min="14334" max="14334" width="39.7109375" style="817" customWidth="1"/>
    <col min="14335" max="14336" width="13.5703125" style="817" customWidth="1"/>
    <col min="14337" max="14337" width="15.140625" style="817" customWidth="1"/>
    <col min="14338" max="14346" width="13.5703125" style="817" customWidth="1"/>
    <col min="14347" max="14347" width="19.42578125" style="817" customWidth="1"/>
    <col min="14348" max="14349" width="0" style="817" hidden="1" customWidth="1"/>
    <col min="14350" max="14350" width="12.7109375" style="817" customWidth="1"/>
    <col min="14351" max="14351" width="11.42578125" style="817" customWidth="1"/>
    <col min="14352" max="14589" width="10.28515625" style="817"/>
    <col min="14590" max="14590" width="39.7109375" style="817" customWidth="1"/>
    <col min="14591" max="14592" width="13.5703125" style="817" customWidth="1"/>
    <col min="14593" max="14593" width="15.140625" style="817" customWidth="1"/>
    <col min="14594" max="14602" width="13.5703125" style="817" customWidth="1"/>
    <col min="14603" max="14603" width="19.42578125" style="817" customWidth="1"/>
    <col min="14604" max="14605" width="0" style="817" hidden="1" customWidth="1"/>
    <col min="14606" max="14606" width="12.7109375" style="817" customWidth="1"/>
    <col min="14607" max="14607" width="11.42578125" style="817" customWidth="1"/>
    <col min="14608" max="14845" width="10.28515625" style="817"/>
    <col min="14846" max="14846" width="39.7109375" style="817" customWidth="1"/>
    <col min="14847" max="14848" width="13.5703125" style="817" customWidth="1"/>
    <col min="14849" max="14849" width="15.140625" style="817" customWidth="1"/>
    <col min="14850" max="14858" width="13.5703125" style="817" customWidth="1"/>
    <col min="14859" max="14859" width="19.42578125" style="817" customWidth="1"/>
    <col min="14860" max="14861" width="0" style="817" hidden="1" customWidth="1"/>
    <col min="14862" max="14862" width="12.7109375" style="817" customWidth="1"/>
    <col min="14863" max="14863" width="11.42578125" style="817" customWidth="1"/>
    <col min="14864" max="15101" width="10.28515625" style="817"/>
    <col min="15102" max="15102" width="39.7109375" style="817" customWidth="1"/>
    <col min="15103" max="15104" width="13.5703125" style="817" customWidth="1"/>
    <col min="15105" max="15105" width="15.140625" style="817" customWidth="1"/>
    <col min="15106" max="15114" width="13.5703125" style="817" customWidth="1"/>
    <col min="15115" max="15115" width="19.42578125" style="817" customWidth="1"/>
    <col min="15116" max="15117" width="0" style="817" hidden="1" customWidth="1"/>
    <col min="15118" max="15118" width="12.7109375" style="817" customWidth="1"/>
    <col min="15119" max="15119" width="11.42578125" style="817" customWidth="1"/>
    <col min="15120" max="15357" width="10.28515625" style="817"/>
    <col min="15358" max="15358" width="39.7109375" style="817" customWidth="1"/>
    <col min="15359" max="15360" width="13.5703125" style="817" customWidth="1"/>
    <col min="15361" max="15361" width="15.140625" style="817" customWidth="1"/>
    <col min="15362" max="15370" width="13.5703125" style="817" customWidth="1"/>
    <col min="15371" max="15371" width="19.42578125" style="817" customWidth="1"/>
    <col min="15372" max="15373" width="0" style="817" hidden="1" customWidth="1"/>
    <col min="15374" max="15374" width="12.7109375" style="817" customWidth="1"/>
    <col min="15375" max="15375" width="11.42578125" style="817" customWidth="1"/>
    <col min="15376" max="15613" width="10.28515625" style="817"/>
    <col min="15614" max="15614" width="39.7109375" style="817" customWidth="1"/>
    <col min="15615" max="15616" width="13.5703125" style="817" customWidth="1"/>
    <col min="15617" max="15617" width="15.140625" style="817" customWidth="1"/>
    <col min="15618" max="15626" width="13.5703125" style="817" customWidth="1"/>
    <col min="15627" max="15627" width="19.42578125" style="817" customWidth="1"/>
    <col min="15628" max="15629" width="0" style="817" hidden="1" customWidth="1"/>
    <col min="15630" max="15630" width="12.7109375" style="817" customWidth="1"/>
    <col min="15631" max="15631" width="11.42578125" style="817" customWidth="1"/>
    <col min="15632" max="15869" width="10.28515625" style="817"/>
    <col min="15870" max="15870" width="39.7109375" style="817" customWidth="1"/>
    <col min="15871" max="15872" width="13.5703125" style="817" customWidth="1"/>
    <col min="15873" max="15873" width="15.140625" style="817" customWidth="1"/>
    <col min="15874" max="15882" width="13.5703125" style="817" customWidth="1"/>
    <col min="15883" max="15883" width="19.42578125" style="817" customWidth="1"/>
    <col min="15884" max="15885" width="0" style="817" hidden="1" customWidth="1"/>
    <col min="15886" max="15886" width="12.7109375" style="817" customWidth="1"/>
    <col min="15887" max="15887" width="11.42578125" style="817" customWidth="1"/>
    <col min="15888" max="16125" width="10.28515625" style="817"/>
    <col min="16126" max="16126" width="39.7109375" style="817" customWidth="1"/>
    <col min="16127" max="16128" width="13.5703125" style="817" customWidth="1"/>
    <col min="16129" max="16129" width="15.140625" style="817" customWidth="1"/>
    <col min="16130" max="16138" width="13.5703125" style="817" customWidth="1"/>
    <col min="16139" max="16139" width="19.42578125" style="817" customWidth="1"/>
    <col min="16140" max="16141" width="0" style="817" hidden="1" customWidth="1"/>
    <col min="16142" max="16142" width="12.7109375" style="817" customWidth="1"/>
    <col min="16143" max="16143" width="11.42578125" style="817" customWidth="1"/>
    <col min="16144" max="16384" width="10.28515625" style="817"/>
  </cols>
  <sheetData>
    <row r="1" spans="1:14" ht="18.75" customHeight="1" thickBot="1" x14ac:dyDescent="0.3">
      <c r="A1" s="812"/>
      <c r="B1" s="812"/>
      <c r="C1" s="812"/>
      <c r="D1" s="812"/>
      <c r="E1" s="812"/>
      <c r="F1" s="812"/>
      <c r="G1" s="812"/>
      <c r="H1" s="812"/>
      <c r="I1" s="812"/>
      <c r="J1" s="812"/>
      <c r="K1" s="813"/>
      <c r="L1" s="813"/>
      <c r="M1" s="814"/>
      <c r="N1" s="815" t="s">
        <v>624</v>
      </c>
    </row>
    <row r="2" spans="1:14" ht="18.75" customHeight="1" thickTop="1" x14ac:dyDescent="0.25">
      <c r="A2" s="1600" t="s">
        <v>191</v>
      </c>
      <c r="B2" s="1602" t="s">
        <v>942</v>
      </c>
      <c r="C2" s="1603"/>
      <c r="D2" s="1603"/>
      <c r="E2" s="1603"/>
      <c r="F2" s="1603"/>
      <c r="G2" s="1603"/>
      <c r="H2" s="1603"/>
      <c r="I2" s="1603"/>
      <c r="J2" s="1603"/>
      <c r="K2" s="1603"/>
      <c r="L2" s="1603"/>
      <c r="M2" s="1604"/>
      <c r="N2" s="1605" t="s">
        <v>664</v>
      </c>
    </row>
    <row r="3" spans="1:14" s="822" customFormat="1" ht="78" customHeight="1" thickBot="1" x14ac:dyDescent="0.3">
      <c r="A3" s="1601"/>
      <c r="B3" s="818" t="s">
        <v>843</v>
      </c>
      <c r="C3" s="819" t="s">
        <v>844</v>
      </c>
      <c r="D3" s="819" t="s">
        <v>845</v>
      </c>
      <c r="E3" s="819" t="s">
        <v>846</v>
      </c>
      <c r="F3" s="819" t="s">
        <v>847</v>
      </c>
      <c r="G3" s="819" t="s">
        <v>848</v>
      </c>
      <c r="H3" s="819" t="s">
        <v>849</v>
      </c>
      <c r="I3" s="819" t="s">
        <v>850</v>
      </c>
      <c r="J3" s="819" t="s">
        <v>851</v>
      </c>
      <c r="K3" s="819" t="s">
        <v>852</v>
      </c>
      <c r="L3" s="819" t="s">
        <v>853</v>
      </c>
      <c r="M3" s="820" t="s">
        <v>854</v>
      </c>
      <c r="N3" s="1606"/>
    </row>
    <row r="4" spans="1:14" s="816" customFormat="1" ht="26.25" customHeight="1" thickTop="1" x14ac:dyDescent="0.25">
      <c r="A4" s="1607" t="s">
        <v>855</v>
      </c>
      <c r="B4" s="1608"/>
      <c r="C4" s="1608"/>
      <c r="D4" s="1608"/>
      <c r="E4" s="1608"/>
      <c r="F4" s="1608"/>
      <c r="G4" s="1608"/>
      <c r="H4" s="1608"/>
      <c r="I4" s="1608"/>
      <c r="J4" s="1608"/>
      <c r="K4" s="1608"/>
      <c r="L4" s="1608"/>
      <c r="M4" s="1608"/>
      <c r="N4" s="1609"/>
    </row>
    <row r="5" spans="1:14" s="816" customFormat="1" ht="21.95" customHeight="1" x14ac:dyDescent="0.25">
      <c r="A5" s="824" t="s">
        <v>6</v>
      </c>
      <c r="B5" s="825">
        <v>119083546</v>
      </c>
      <c r="C5" s="825">
        <v>122761505</v>
      </c>
      <c r="D5" s="825">
        <v>129429382</v>
      </c>
      <c r="E5" s="825">
        <v>119083546</v>
      </c>
      <c r="F5" s="825">
        <v>115718346</v>
      </c>
      <c r="G5" s="825">
        <v>115718346</v>
      </c>
      <c r="H5" s="825">
        <v>119083546</v>
      </c>
      <c r="I5" s="825">
        <v>115718346</v>
      </c>
      <c r="J5" s="825">
        <v>115718346</v>
      </c>
      <c r="K5" s="825">
        <v>119083546</v>
      </c>
      <c r="L5" s="825">
        <v>115718346</v>
      </c>
      <c r="M5" s="825">
        <v>117887143</v>
      </c>
      <c r="N5" s="823">
        <v>1425003944</v>
      </c>
    </row>
    <row r="6" spans="1:14" s="816" customFormat="1" ht="21.95" customHeight="1" x14ac:dyDescent="0.25">
      <c r="A6" s="824" t="s">
        <v>8</v>
      </c>
      <c r="B6" s="825">
        <v>0</v>
      </c>
      <c r="C6" s="825">
        <v>17312500</v>
      </c>
      <c r="D6" s="825">
        <v>0</v>
      </c>
      <c r="E6" s="825">
        <v>0</v>
      </c>
      <c r="F6" s="825">
        <v>0</v>
      </c>
      <c r="G6" s="825">
        <v>0</v>
      </c>
      <c r="H6" s="825">
        <v>0</v>
      </c>
      <c r="I6" s="825">
        <v>0</v>
      </c>
      <c r="J6" s="825">
        <v>0</v>
      </c>
      <c r="K6" s="825">
        <v>0</v>
      </c>
      <c r="L6" s="825">
        <v>0</v>
      </c>
      <c r="M6" s="825">
        <v>0</v>
      </c>
      <c r="N6" s="823">
        <v>17312500</v>
      </c>
    </row>
    <row r="7" spans="1:14" s="816" customFormat="1" ht="21.95" customHeight="1" x14ac:dyDescent="0.25">
      <c r="A7" s="824" t="s">
        <v>10</v>
      </c>
      <c r="B7" s="825">
        <v>20943000</v>
      </c>
      <c r="C7" s="825">
        <v>9965000</v>
      </c>
      <c r="D7" s="825">
        <v>1132785000</v>
      </c>
      <c r="E7" s="825">
        <v>86535000</v>
      </c>
      <c r="F7" s="825">
        <v>46477000</v>
      </c>
      <c r="G7" s="825">
        <v>196835000</v>
      </c>
      <c r="H7" s="825">
        <v>13435000</v>
      </c>
      <c r="I7" s="825">
        <v>39935000</v>
      </c>
      <c r="J7" s="825">
        <v>1132935000</v>
      </c>
      <c r="K7" s="825">
        <v>114435000</v>
      </c>
      <c r="L7" s="825">
        <v>24435000</v>
      </c>
      <c r="M7" s="825">
        <v>284435000</v>
      </c>
      <c r="N7" s="823">
        <v>3103150000</v>
      </c>
    </row>
    <row r="8" spans="1:14" s="816" customFormat="1" ht="21.95" customHeight="1" x14ac:dyDescent="0.25">
      <c r="A8" s="824" t="s">
        <v>14</v>
      </c>
      <c r="B8" s="825">
        <v>40715096</v>
      </c>
      <c r="C8" s="825">
        <v>49695416</v>
      </c>
      <c r="D8" s="825">
        <v>49695416</v>
      </c>
      <c r="E8" s="825">
        <v>49695416</v>
      </c>
      <c r="F8" s="825">
        <v>49695416</v>
      </c>
      <c r="G8" s="825">
        <v>49695416</v>
      </c>
      <c r="H8" s="825">
        <v>120656916</v>
      </c>
      <c r="I8" s="825">
        <v>49695416</v>
      </c>
      <c r="J8" s="825">
        <v>49695416</v>
      </c>
      <c r="K8" s="825">
        <v>49695416</v>
      </c>
      <c r="L8" s="825">
        <v>49695416</v>
      </c>
      <c r="M8" s="825">
        <v>120656919</v>
      </c>
      <c r="N8" s="823">
        <v>729287675</v>
      </c>
    </row>
    <row r="9" spans="1:14" s="816" customFormat="1" ht="21.95" customHeight="1" x14ac:dyDescent="0.25">
      <c r="A9" s="826" t="s">
        <v>16</v>
      </c>
      <c r="B9" s="825">
        <v>5716666</v>
      </c>
      <c r="C9" s="825">
        <v>5607638</v>
      </c>
      <c r="D9" s="825">
        <v>28316666</v>
      </c>
      <c r="E9" s="825">
        <v>11441866</v>
      </c>
      <c r="F9" s="825">
        <v>4133016</v>
      </c>
      <c r="G9" s="825">
        <v>6716666</v>
      </c>
      <c r="H9" s="825">
        <v>9816666</v>
      </c>
      <c r="I9" s="825">
        <v>316666</v>
      </c>
      <c r="J9" s="825">
        <v>316666</v>
      </c>
      <c r="K9" s="825">
        <v>316666</v>
      </c>
      <c r="L9" s="825">
        <v>316666</v>
      </c>
      <c r="M9" s="825">
        <v>316674</v>
      </c>
      <c r="N9" s="823">
        <v>73332522</v>
      </c>
    </row>
    <row r="10" spans="1:14" s="816" customFormat="1" ht="21.95" customHeight="1" x14ac:dyDescent="0.25">
      <c r="A10" s="826" t="s">
        <v>18</v>
      </c>
      <c r="B10" s="825">
        <v>0</v>
      </c>
      <c r="C10" s="825">
        <v>0</v>
      </c>
      <c r="D10" s="825">
        <v>0</v>
      </c>
      <c r="E10" s="825">
        <v>0</v>
      </c>
      <c r="F10" s="825">
        <v>0</v>
      </c>
      <c r="G10" s="825">
        <v>0</v>
      </c>
      <c r="H10" s="825">
        <v>0</v>
      </c>
      <c r="I10" s="825">
        <v>0</v>
      </c>
      <c r="J10" s="825">
        <v>74783522</v>
      </c>
      <c r="K10" s="825">
        <v>0</v>
      </c>
      <c r="L10" s="825">
        <v>0</v>
      </c>
      <c r="M10" s="825">
        <v>0</v>
      </c>
      <c r="N10" s="823">
        <v>74783522</v>
      </c>
    </row>
    <row r="11" spans="1:14" s="816" customFormat="1" ht="21.95" customHeight="1" x14ac:dyDescent="0.25">
      <c r="A11" s="824" t="s">
        <v>20</v>
      </c>
      <c r="B11" s="825">
        <v>725000</v>
      </c>
      <c r="C11" s="825">
        <v>725000</v>
      </c>
      <c r="D11" s="825">
        <v>725000</v>
      </c>
      <c r="E11" s="825">
        <v>725000</v>
      </c>
      <c r="F11" s="825">
        <v>725000</v>
      </c>
      <c r="G11" s="825">
        <v>725000</v>
      </c>
      <c r="H11" s="825">
        <v>725000</v>
      </c>
      <c r="I11" s="825">
        <v>725000</v>
      </c>
      <c r="J11" s="825">
        <v>725000</v>
      </c>
      <c r="K11" s="825">
        <v>725000</v>
      </c>
      <c r="L11" s="825">
        <v>725000</v>
      </c>
      <c r="M11" s="825">
        <v>725000</v>
      </c>
      <c r="N11" s="823">
        <v>8700000</v>
      </c>
    </row>
    <row r="12" spans="1:14" s="816" customFormat="1" ht="21.95" customHeight="1" x14ac:dyDescent="0.25">
      <c r="A12" s="826" t="s">
        <v>944</v>
      </c>
      <c r="B12" s="825">
        <v>3941280</v>
      </c>
      <c r="C12" s="825">
        <v>12918780</v>
      </c>
      <c r="D12" s="825">
        <v>532818124</v>
      </c>
      <c r="E12" s="825">
        <v>340060114</v>
      </c>
      <c r="F12" s="825">
        <v>176380579</v>
      </c>
      <c r="G12" s="825">
        <v>118023178</v>
      </c>
      <c r="H12" s="825">
        <v>122199141</v>
      </c>
      <c r="I12" s="825">
        <v>175184981</v>
      </c>
      <c r="J12" s="825">
        <v>197087361</v>
      </c>
      <c r="K12" s="825">
        <v>167317541</v>
      </c>
      <c r="L12" s="825">
        <v>427737939</v>
      </c>
      <c r="M12" s="825">
        <v>1703353988</v>
      </c>
      <c r="N12" s="823">
        <v>3977023006</v>
      </c>
    </row>
    <row r="13" spans="1:14" s="816" customFormat="1" ht="21.95" customHeight="1" x14ac:dyDescent="0.25">
      <c r="A13" s="824" t="s">
        <v>28</v>
      </c>
      <c r="B13" s="825">
        <v>0</v>
      </c>
      <c r="C13" s="825">
        <v>0</v>
      </c>
      <c r="D13" s="825">
        <v>0</v>
      </c>
      <c r="E13" s="825">
        <v>0</v>
      </c>
      <c r="F13" s="825">
        <v>0</v>
      </c>
      <c r="G13" s="825">
        <v>0</v>
      </c>
      <c r="H13" s="825">
        <v>500000000</v>
      </c>
      <c r="I13" s="825">
        <v>0</v>
      </c>
      <c r="J13" s="825">
        <v>0</v>
      </c>
      <c r="K13" s="825">
        <v>0</v>
      </c>
      <c r="L13" s="825">
        <v>0</v>
      </c>
      <c r="M13" s="825">
        <v>0</v>
      </c>
      <c r="N13" s="823">
        <v>500000000</v>
      </c>
    </row>
    <row r="14" spans="1:14" s="816" customFormat="1" ht="21.95" customHeight="1" x14ac:dyDescent="0.25">
      <c r="A14" s="827" t="s">
        <v>30</v>
      </c>
      <c r="B14" s="828">
        <v>150000000</v>
      </c>
      <c r="C14" s="828">
        <v>100000000</v>
      </c>
      <c r="D14" s="828">
        <v>50000000</v>
      </c>
      <c r="E14" s="828">
        <v>0</v>
      </c>
      <c r="F14" s="828">
        <v>50000000</v>
      </c>
      <c r="G14" s="828">
        <v>0</v>
      </c>
      <c r="H14" s="828">
        <v>0</v>
      </c>
      <c r="I14" s="828">
        <v>0</v>
      </c>
      <c r="J14" s="828">
        <v>0</v>
      </c>
      <c r="K14" s="828">
        <v>0</v>
      </c>
      <c r="L14" s="828">
        <v>0</v>
      </c>
      <c r="M14" s="829">
        <v>0</v>
      </c>
      <c r="N14" s="823">
        <v>350000000</v>
      </c>
    </row>
    <row r="15" spans="1:14" s="816" customFormat="1" ht="21.95" customHeight="1" x14ac:dyDescent="0.25">
      <c r="A15" s="827" t="s">
        <v>32</v>
      </c>
      <c r="B15" s="828">
        <v>64572343</v>
      </c>
      <c r="C15" s="828">
        <v>72550436</v>
      </c>
      <c r="D15" s="828">
        <v>0</v>
      </c>
      <c r="E15" s="828">
        <v>79369067</v>
      </c>
      <c r="F15" s="828">
        <v>358449372</v>
      </c>
      <c r="G15" s="828">
        <v>306468277</v>
      </c>
      <c r="H15" s="828">
        <v>413595714</v>
      </c>
      <c r="I15" s="828">
        <v>72853473</v>
      </c>
      <c r="J15" s="828">
        <v>0</v>
      </c>
      <c r="K15" s="828">
        <v>0</v>
      </c>
      <c r="L15" s="828">
        <v>0</v>
      </c>
      <c r="M15" s="829">
        <v>0</v>
      </c>
      <c r="N15" s="823">
        <v>1367858682</v>
      </c>
    </row>
    <row r="16" spans="1:14" s="816" customFormat="1" ht="21.95" customHeight="1" x14ac:dyDescent="0.25">
      <c r="A16" s="827" t="s">
        <v>34</v>
      </c>
      <c r="B16" s="828">
        <v>162352298</v>
      </c>
      <c r="C16" s="828">
        <v>162352298</v>
      </c>
      <c r="D16" s="828">
        <v>162352298</v>
      </c>
      <c r="E16" s="828">
        <v>162352298</v>
      </c>
      <c r="F16" s="828">
        <v>162352298</v>
      </c>
      <c r="G16" s="828">
        <v>162352298</v>
      </c>
      <c r="H16" s="828">
        <v>162352298</v>
      </c>
      <c r="I16" s="828">
        <v>162352298</v>
      </c>
      <c r="J16" s="828">
        <v>162352298</v>
      </c>
      <c r="K16" s="828">
        <v>162352298</v>
      </c>
      <c r="L16" s="828">
        <v>162352298</v>
      </c>
      <c r="M16" s="828">
        <v>162352298</v>
      </c>
      <c r="N16" s="823">
        <v>1948227576</v>
      </c>
    </row>
    <row r="17" spans="1:14" s="816" customFormat="1" ht="21.95" customHeight="1" thickBot="1" x14ac:dyDescent="0.3">
      <c r="A17" s="830" t="s">
        <v>36</v>
      </c>
      <c r="B17" s="831">
        <v>0</v>
      </c>
      <c r="C17" s="831">
        <v>0</v>
      </c>
      <c r="D17" s="831">
        <v>0</v>
      </c>
      <c r="E17" s="831">
        <v>0</v>
      </c>
      <c r="F17" s="831">
        <v>0</v>
      </c>
      <c r="G17" s="831">
        <v>0</v>
      </c>
      <c r="H17" s="831">
        <v>0</v>
      </c>
      <c r="I17" s="831">
        <v>0</v>
      </c>
      <c r="J17" s="831">
        <v>0</v>
      </c>
      <c r="K17" s="831">
        <v>0</v>
      </c>
      <c r="L17" s="831">
        <v>0</v>
      </c>
      <c r="M17" s="832">
        <v>0</v>
      </c>
      <c r="N17" s="833">
        <v>0</v>
      </c>
    </row>
    <row r="18" spans="1:14" s="821" customFormat="1" ht="35.1" customHeight="1" thickBot="1" x14ac:dyDescent="0.3">
      <c r="A18" s="834" t="s">
        <v>841</v>
      </c>
      <c r="B18" s="835">
        <v>568049229</v>
      </c>
      <c r="C18" s="835">
        <v>553888573</v>
      </c>
      <c r="D18" s="835">
        <v>2086121886</v>
      </c>
      <c r="E18" s="835">
        <v>849262307</v>
      </c>
      <c r="F18" s="835">
        <v>963931027</v>
      </c>
      <c r="G18" s="835">
        <v>956534181</v>
      </c>
      <c r="H18" s="835">
        <v>1461864281</v>
      </c>
      <c r="I18" s="835">
        <v>616781180</v>
      </c>
      <c r="J18" s="835">
        <v>1733613609</v>
      </c>
      <c r="K18" s="835">
        <v>613925467</v>
      </c>
      <c r="L18" s="835">
        <v>780980665</v>
      </c>
      <c r="M18" s="835">
        <v>2389727022</v>
      </c>
      <c r="N18" s="837">
        <v>13574679427</v>
      </c>
    </row>
    <row r="19" spans="1:14" s="816" customFormat="1" ht="26.25" customHeight="1" thickTop="1" x14ac:dyDescent="0.25">
      <c r="A19" s="1607" t="s">
        <v>856</v>
      </c>
      <c r="B19" s="1608"/>
      <c r="C19" s="1608"/>
      <c r="D19" s="1608"/>
      <c r="E19" s="1608"/>
      <c r="F19" s="1608"/>
      <c r="G19" s="1608"/>
      <c r="H19" s="1608"/>
      <c r="I19" s="1608"/>
      <c r="J19" s="1608"/>
      <c r="K19" s="1608"/>
      <c r="L19" s="1608"/>
      <c r="M19" s="1608"/>
      <c r="N19" s="1609"/>
    </row>
    <row r="20" spans="1:14" s="816" customFormat="1" ht="21.95" customHeight="1" x14ac:dyDescent="0.25">
      <c r="A20" s="827" t="s">
        <v>7</v>
      </c>
      <c r="B20" s="828">
        <v>136206268</v>
      </c>
      <c r="C20" s="828">
        <v>136206268</v>
      </c>
      <c r="D20" s="828">
        <v>136206268</v>
      </c>
      <c r="E20" s="828">
        <v>136206268</v>
      </c>
      <c r="F20" s="828">
        <v>136206268</v>
      </c>
      <c r="G20" s="828">
        <v>136206268</v>
      </c>
      <c r="H20" s="828">
        <v>136206268</v>
      </c>
      <c r="I20" s="828">
        <v>136206268</v>
      </c>
      <c r="J20" s="828">
        <v>136206268</v>
      </c>
      <c r="K20" s="828">
        <v>136206268</v>
      </c>
      <c r="L20" s="828">
        <v>136206268</v>
      </c>
      <c r="M20" s="828">
        <v>136206268</v>
      </c>
      <c r="N20" s="823">
        <v>1634475216</v>
      </c>
    </row>
    <row r="21" spans="1:14" s="816" customFormat="1" ht="30" x14ac:dyDescent="0.25">
      <c r="A21" s="839" t="s">
        <v>9</v>
      </c>
      <c r="B21" s="828">
        <v>28466501</v>
      </c>
      <c r="C21" s="828">
        <v>28466501</v>
      </c>
      <c r="D21" s="828">
        <v>28466501</v>
      </c>
      <c r="E21" s="828">
        <v>28466501</v>
      </c>
      <c r="F21" s="828">
        <v>28466501</v>
      </c>
      <c r="G21" s="828">
        <v>28466501</v>
      </c>
      <c r="H21" s="828">
        <v>28466501</v>
      </c>
      <c r="I21" s="828">
        <v>28466501</v>
      </c>
      <c r="J21" s="828">
        <v>28466501</v>
      </c>
      <c r="K21" s="828">
        <v>28466501</v>
      </c>
      <c r="L21" s="828">
        <v>28466501</v>
      </c>
      <c r="M21" s="828">
        <v>28466501</v>
      </c>
      <c r="N21" s="823">
        <v>341598012</v>
      </c>
    </row>
    <row r="22" spans="1:14" s="816" customFormat="1" ht="21.95" customHeight="1" x14ac:dyDescent="0.25">
      <c r="A22" s="824" t="s">
        <v>11</v>
      </c>
      <c r="B22" s="825">
        <v>132805956</v>
      </c>
      <c r="C22" s="825">
        <v>145689876</v>
      </c>
      <c r="D22" s="825">
        <v>158354956</v>
      </c>
      <c r="E22" s="825">
        <v>176388036</v>
      </c>
      <c r="F22" s="825">
        <v>176800956</v>
      </c>
      <c r="G22" s="825">
        <v>185685956</v>
      </c>
      <c r="H22" s="825">
        <v>173600956</v>
      </c>
      <c r="I22" s="825">
        <v>177585956</v>
      </c>
      <c r="J22" s="825">
        <v>170245956</v>
      </c>
      <c r="K22" s="825">
        <v>168436706</v>
      </c>
      <c r="L22" s="825">
        <v>160845956</v>
      </c>
      <c r="M22" s="825">
        <v>174838955</v>
      </c>
      <c r="N22" s="823">
        <v>2001280221</v>
      </c>
    </row>
    <row r="23" spans="1:14" s="816" customFormat="1" ht="21.95" customHeight="1" x14ac:dyDescent="0.25">
      <c r="A23" s="824" t="s">
        <v>13</v>
      </c>
      <c r="B23" s="825">
        <v>6319083</v>
      </c>
      <c r="C23" s="825">
        <v>6319083</v>
      </c>
      <c r="D23" s="825">
        <v>6319083</v>
      </c>
      <c r="E23" s="825">
        <v>6319083</v>
      </c>
      <c r="F23" s="825">
        <v>6319083</v>
      </c>
      <c r="G23" s="825">
        <v>6319083</v>
      </c>
      <c r="H23" s="825">
        <v>6319083</v>
      </c>
      <c r="I23" s="825">
        <v>6319083</v>
      </c>
      <c r="J23" s="825">
        <v>6319083</v>
      </c>
      <c r="K23" s="825">
        <v>6319083</v>
      </c>
      <c r="L23" s="825">
        <v>6319083</v>
      </c>
      <c r="M23" s="825">
        <v>6319087</v>
      </c>
      <c r="N23" s="823">
        <v>75829000</v>
      </c>
    </row>
    <row r="24" spans="1:14" s="816" customFormat="1" ht="21.95" customHeight="1" x14ac:dyDescent="0.25">
      <c r="A24" s="824" t="s">
        <v>15</v>
      </c>
      <c r="B24" s="825">
        <v>52748880</v>
      </c>
      <c r="C24" s="825">
        <v>52748880</v>
      </c>
      <c r="D24" s="825">
        <v>111346931</v>
      </c>
      <c r="E24" s="825">
        <v>85888031</v>
      </c>
      <c r="F24" s="825">
        <v>111346931</v>
      </c>
      <c r="G24" s="825">
        <v>85888031</v>
      </c>
      <c r="H24" s="825">
        <v>85888031</v>
      </c>
      <c r="I24" s="825">
        <v>111346931</v>
      </c>
      <c r="J24" s="825">
        <v>85888031</v>
      </c>
      <c r="K24" s="825">
        <v>85888031</v>
      </c>
      <c r="L24" s="825">
        <v>115791931</v>
      </c>
      <c r="M24" s="825">
        <v>85888034</v>
      </c>
      <c r="N24" s="823">
        <v>1070658673</v>
      </c>
    </row>
    <row r="25" spans="1:14" s="816" customFormat="1" ht="21.95" customHeight="1" x14ac:dyDescent="0.25">
      <c r="A25" s="824" t="s">
        <v>857</v>
      </c>
      <c r="B25" s="825">
        <v>149000</v>
      </c>
      <c r="C25" s="825">
        <v>149000</v>
      </c>
      <c r="D25" s="825">
        <v>2996000</v>
      </c>
      <c r="E25" s="825">
        <v>8982017</v>
      </c>
      <c r="F25" s="825">
        <v>9064493</v>
      </c>
      <c r="G25" s="825">
        <v>11559210</v>
      </c>
      <c r="H25" s="825">
        <v>32379000</v>
      </c>
      <c r="I25" s="825">
        <v>38014000</v>
      </c>
      <c r="J25" s="825">
        <v>42270000</v>
      </c>
      <c r="K25" s="825">
        <v>51030000</v>
      </c>
      <c r="L25" s="825">
        <v>32379000</v>
      </c>
      <c r="M25" s="825">
        <v>104613475</v>
      </c>
      <c r="N25" s="823">
        <v>333585195</v>
      </c>
    </row>
    <row r="26" spans="1:14" s="816" customFormat="1" ht="21.95" customHeight="1" x14ac:dyDescent="0.25">
      <c r="A26" s="824" t="s">
        <v>858</v>
      </c>
      <c r="B26" s="825">
        <v>100000</v>
      </c>
      <c r="C26" s="825">
        <v>7149791</v>
      </c>
      <c r="D26" s="825">
        <v>8457000</v>
      </c>
      <c r="E26" s="825">
        <v>8725000</v>
      </c>
      <c r="F26" s="825">
        <v>12710250</v>
      </c>
      <c r="G26" s="825">
        <v>14000000</v>
      </c>
      <c r="H26" s="825">
        <v>12000000</v>
      </c>
      <c r="I26" s="825">
        <v>5500000</v>
      </c>
      <c r="J26" s="825">
        <v>13914934</v>
      </c>
      <c r="K26" s="825">
        <v>20000000</v>
      </c>
      <c r="L26" s="825">
        <v>49625000</v>
      </c>
      <c r="M26" s="825">
        <v>332719000</v>
      </c>
      <c r="N26" s="823">
        <v>484900975</v>
      </c>
    </row>
    <row r="27" spans="1:14" s="816" customFormat="1" ht="21.95" customHeight="1" x14ac:dyDescent="0.25">
      <c r="A27" s="824" t="s">
        <v>22</v>
      </c>
      <c r="B27" s="825">
        <v>0</v>
      </c>
      <c r="C27" s="825">
        <v>0</v>
      </c>
      <c r="D27" s="825">
        <v>0</v>
      </c>
      <c r="E27" s="825">
        <v>3450000</v>
      </c>
      <c r="F27" s="825">
        <v>3450000</v>
      </c>
      <c r="G27" s="825">
        <v>7500000</v>
      </c>
      <c r="H27" s="825">
        <v>15000000</v>
      </c>
      <c r="I27" s="825">
        <v>15000000</v>
      </c>
      <c r="J27" s="825">
        <v>92080581</v>
      </c>
      <c r="K27" s="825">
        <v>15000000</v>
      </c>
      <c r="L27" s="825">
        <v>3450000</v>
      </c>
      <c r="M27" s="825">
        <v>0</v>
      </c>
      <c r="N27" s="823">
        <v>154930581</v>
      </c>
    </row>
    <row r="28" spans="1:14" s="816" customFormat="1" ht="21.95" customHeight="1" x14ac:dyDescent="0.25">
      <c r="A28" s="826" t="s">
        <v>945</v>
      </c>
      <c r="B28" s="825">
        <v>7998176</v>
      </c>
      <c r="C28" s="825">
        <v>14806876</v>
      </c>
      <c r="D28" s="825">
        <v>75828080</v>
      </c>
      <c r="E28" s="825">
        <v>185276740</v>
      </c>
      <c r="F28" s="825">
        <v>228412341</v>
      </c>
      <c r="G28" s="825">
        <v>229754928</v>
      </c>
      <c r="H28" s="825">
        <v>540580237</v>
      </c>
      <c r="I28" s="825">
        <v>593566077</v>
      </c>
      <c r="J28" s="825">
        <v>615468457</v>
      </c>
      <c r="K28" s="825">
        <v>669031970</v>
      </c>
      <c r="L28" s="825">
        <v>450652644</v>
      </c>
      <c r="M28" s="825">
        <v>1303521547</v>
      </c>
      <c r="N28" s="823">
        <v>4914898073</v>
      </c>
    </row>
    <row r="29" spans="1:14" s="816" customFormat="1" ht="21.95" customHeight="1" x14ac:dyDescent="0.25">
      <c r="A29" s="824" t="s">
        <v>23</v>
      </c>
      <c r="B29" s="825">
        <v>0</v>
      </c>
      <c r="C29" s="825">
        <v>0</v>
      </c>
      <c r="D29" s="825">
        <v>47208333</v>
      </c>
      <c r="E29" s="825">
        <v>47208333</v>
      </c>
      <c r="F29" s="825">
        <v>88801906</v>
      </c>
      <c r="G29" s="825">
        <v>88801906</v>
      </c>
      <c r="H29" s="825">
        <v>88801907</v>
      </c>
      <c r="I29" s="825">
        <v>43512215</v>
      </c>
      <c r="J29" s="825">
        <v>43512215</v>
      </c>
      <c r="K29" s="825">
        <v>43512215</v>
      </c>
      <c r="L29" s="825">
        <v>39067215</v>
      </c>
      <c r="M29" s="825">
        <v>27177121</v>
      </c>
      <c r="N29" s="823">
        <v>557603366</v>
      </c>
    </row>
    <row r="30" spans="1:14" s="816" customFormat="1" ht="21.95" customHeight="1" x14ac:dyDescent="0.25">
      <c r="A30" s="824" t="s">
        <v>29</v>
      </c>
      <c r="B30" s="825">
        <v>40903067</v>
      </c>
      <c r="C30" s="825">
        <v>0</v>
      </c>
      <c r="D30" s="825">
        <v>0</v>
      </c>
      <c r="E30" s="825">
        <v>0</v>
      </c>
      <c r="F30" s="825">
        <v>0</v>
      </c>
      <c r="G30" s="825">
        <v>0</v>
      </c>
      <c r="H30" s="825">
        <v>0</v>
      </c>
      <c r="I30" s="825">
        <v>0</v>
      </c>
      <c r="J30" s="825">
        <v>7894736</v>
      </c>
      <c r="K30" s="825">
        <v>0</v>
      </c>
      <c r="L30" s="825">
        <v>0</v>
      </c>
      <c r="M30" s="825">
        <v>7894736</v>
      </c>
      <c r="N30" s="823">
        <v>56692539</v>
      </c>
    </row>
    <row r="31" spans="1:14" s="816" customFormat="1" ht="21.95" customHeight="1" x14ac:dyDescent="0.25">
      <c r="A31" s="824" t="s">
        <v>31</v>
      </c>
      <c r="B31" s="825">
        <v>0</v>
      </c>
      <c r="C31" s="825">
        <v>0</v>
      </c>
      <c r="D31" s="825">
        <v>0</v>
      </c>
      <c r="E31" s="825">
        <v>0</v>
      </c>
      <c r="F31" s="825">
        <v>0</v>
      </c>
      <c r="G31" s="825">
        <v>0</v>
      </c>
      <c r="H31" s="825">
        <v>0</v>
      </c>
      <c r="I31" s="825">
        <v>0</v>
      </c>
      <c r="J31" s="825">
        <v>0</v>
      </c>
      <c r="K31" s="825">
        <v>0</v>
      </c>
      <c r="L31" s="825">
        <v>0</v>
      </c>
      <c r="M31" s="825">
        <v>0</v>
      </c>
      <c r="N31" s="823">
        <v>0</v>
      </c>
    </row>
    <row r="32" spans="1:14" s="816" customFormat="1" ht="30" x14ac:dyDescent="0.25">
      <c r="A32" s="935" t="s">
        <v>33</v>
      </c>
      <c r="B32" s="828">
        <v>162352298</v>
      </c>
      <c r="C32" s="828">
        <v>162352298</v>
      </c>
      <c r="D32" s="828">
        <v>162352298</v>
      </c>
      <c r="E32" s="828">
        <v>162352298</v>
      </c>
      <c r="F32" s="828">
        <v>162352298</v>
      </c>
      <c r="G32" s="828">
        <v>162352298</v>
      </c>
      <c r="H32" s="828">
        <v>162352298</v>
      </c>
      <c r="I32" s="828">
        <v>162352298</v>
      </c>
      <c r="J32" s="828">
        <v>162352298</v>
      </c>
      <c r="K32" s="828">
        <v>162352298</v>
      </c>
      <c r="L32" s="828">
        <v>162352298</v>
      </c>
      <c r="M32" s="828">
        <v>162352298</v>
      </c>
      <c r="N32" s="823">
        <v>1948227576</v>
      </c>
    </row>
    <row r="33" spans="1:14" s="816" customFormat="1" ht="21.95" customHeight="1" x14ac:dyDescent="0.25">
      <c r="A33" s="824" t="s">
        <v>35</v>
      </c>
      <c r="B33" s="840">
        <v>0</v>
      </c>
      <c r="C33" s="840">
        <v>0</v>
      </c>
      <c r="D33" s="840">
        <v>0</v>
      </c>
      <c r="E33" s="840">
        <v>0</v>
      </c>
      <c r="F33" s="840">
        <v>0</v>
      </c>
      <c r="G33" s="840">
        <v>0</v>
      </c>
      <c r="H33" s="840">
        <v>0</v>
      </c>
      <c r="I33" s="840">
        <v>0</v>
      </c>
      <c r="J33" s="840">
        <v>0</v>
      </c>
      <c r="K33" s="840">
        <v>0</v>
      </c>
      <c r="L33" s="840">
        <v>0</v>
      </c>
      <c r="M33" s="840">
        <v>0</v>
      </c>
      <c r="N33" s="838">
        <v>0</v>
      </c>
    </row>
    <row r="34" spans="1:14" s="821" customFormat="1" ht="27" customHeight="1" thickBot="1" x14ac:dyDescent="0.3">
      <c r="A34" s="834" t="s">
        <v>690</v>
      </c>
      <c r="B34" s="835">
        <v>568049229</v>
      </c>
      <c r="C34" s="835">
        <v>553888573</v>
      </c>
      <c r="D34" s="835">
        <v>737535450</v>
      </c>
      <c r="E34" s="835">
        <v>849262307</v>
      </c>
      <c r="F34" s="835">
        <v>963931027</v>
      </c>
      <c r="G34" s="835">
        <v>956534181</v>
      </c>
      <c r="H34" s="835">
        <v>1281594281</v>
      </c>
      <c r="I34" s="835">
        <v>1317869329</v>
      </c>
      <c r="J34" s="835">
        <v>1404619060</v>
      </c>
      <c r="K34" s="835">
        <v>1386243072</v>
      </c>
      <c r="L34" s="835">
        <v>1185155896</v>
      </c>
      <c r="M34" s="835">
        <v>2369997022</v>
      </c>
      <c r="N34" s="837">
        <v>13574679427</v>
      </c>
    </row>
    <row r="35" spans="1:14" s="822" customFormat="1" ht="35.1" customHeight="1" thickTop="1" thickBot="1" x14ac:dyDescent="0.3">
      <c r="A35" s="841" t="s">
        <v>859</v>
      </c>
      <c r="B35" s="835">
        <v>0</v>
      </c>
      <c r="C35" s="835">
        <v>0</v>
      </c>
      <c r="D35" s="835">
        <v>1348586436</v>
      </c>
      <c r="E35" s="835">
        <v>0</v>
      </c>
      <c r="F35" s="835">
        <v>0</v>
      </c>
      <c r="G35" s="835">
        <v>0</v>
      </c>
      <c r="H35" s="835">
        <v>200000000</v>
      </c>
      <c r="I35" s="835">
        <v>-701088149</v>
      </c>
      <c r="J35" s="835">
        <v>328994549</v>
      </c>
      <c r="K35" s="835">
        <v>-772317605</v>
      </c>
      <c r="L35" s="835">
        <v>-404175231</v>
      </c>
      <c r="M35" s="836">
        <v>0</v>
      </c>
      <c r="N35" s="842"/>
    </row>
    <row r="36" spans="1:14" s="822" customFormat="1" ht="30.75" customHeight="1" thickTop="1" thickBot="1" x14ac:dyDescent="0.3">
      <c r="A36" s="834" t="s">
        <v>860</v>
      </c>
      <c r="B36" s="835">
        <v>0</v>
      </c>
      <c r="C36" s="835">
        <v>0</v>
      </c>
      <c r="D36" s="835">
        <v>1348586436</v>
      </c>
      <c r="E36" s="835">
        <v>1348586436</v>
      </c>
      <c r="F36" s="835">
        <v>1348586436</v>
      </c>
      <c r="G36" s="835">
        <v>1348586436</v>
      </c>
      <c r="H36" s="835">
        <v>1548586436</v>
      </c>
      <c r="I36" s="835">
        <v>847498287</v>
      </c>
      <c r="J36" s="835">
        <v>1176492836</v>
      </c>
      <c r="K36" s="835">
        <v>404175231</v>
      </c>
      <c r="L36" s="835">
        <v>0</v>
      </c>
      <c r="M36" s="835">
        <v>0</v>
      </c>
      <c r="N36" s="842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3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4"/>
      <c r="E1" s="4"/>
      <c r="J1" s="844" t="s">
        <v>624</v>
      </c>
    </row>
    <row r="2" spans="1:12" ht="39" customHeight="1" thickTop="1" x14ac:dyDescent="0.25">
      <c r="A2" s="845" t="s">
        <v>0</v>
      </c>
      <c r="B2" s="846" t="s">
        <v>1</v>
      </c>
      <c r="C2" s="1145" t="s">
        <v>861</v>
      </c>
      <c r="D2" s="1145" t="s">
        <v>862</v>
      </c>
      <c r="E2" s="1145" t="s">
        <v>868</v>
      </c>
      <c r="F2" s="848" t="s">
        <v>0</v>
      </c>
      <c r="G2" s="846" t="s">
        <v>4</v>
      </c>
      <c r="H2" s="847" t="s">
        <v>861</v>
      </c>
      <c r="I2" s="847" t="s">
        <v>862</v>
      </c>
      <c r="J2" s="1146" t="s">
        <v>868</v>
      </c>
    </row>
    <row r="3" spans="1:12" ht="21.75" customHeight="1" x14ac:dyDescent="0.25">
      <c r="A3" s="7">
        <v>1</v>
      </c>
      <c r="B3" s="8" t="s">
        <v>6</v>
      </c>
      <c r="C3" s="10">
        <v>1450000000</v>
      </c>
      <c r="D3" s="10">
        <v>1500000000</v>
      </c>
      <c r="E3" s="11">
        <v>1550000000</v>
      </c>
      <c r="F3" s="9">
        <v>1</v>
      </c>
      <c r="G3" s="8" t="s">
        <v>7</v>
      </c>
      <c r="H3" s="14">
        <v>1600000000</v>
      </c>
      <c r="I3" s="14">
        <v>1650000000</v>
      </c>
      <c r="J3" s="939">
        <v>1700000000</v>
      </c>
      <c r="L3" s="32"/>
    </row>
    <row r="4" spans="1:12" ht="38.25" x14ac:dyDescent="0.25">
      <c r="A4" s="7">
        <v>2</v>
      </c>
      <c r="B4" s="8" t="s">
        <v>8</v>
      </c>
      <c r="C4" s="10">
        <v>100000000</v>
      </c>
      <c r="D4" s="10">
        <v>100000000</v>
      </c>
      <c r="E4" s="11">
        <v>100000000</v>
      </c>
      <c r="F4" s="9">
        <v>2</v>
      </c>
      <c r="G4" s="8" t="s">
        <v>9</v>
      </c>
      <c r="H4" s="14">
        <v>320000000</v>
      </c>
      <c r="I4" s="14">
        <v>330000000</v>
      </c>
      <c r="J4" s="939">
        <v>340000000</v>
      </c>
    </row>
    <row r="5" spans="1:12" ht="20.100000000000001" customHeight="1" x14ac:dyDescent="0.25">
      <c r="A5" s="7">
        <v>3</v>
      </c>
      <c r="B5" s="12" t="s">
        <v>10</v>
      </c>
      <c r="C5" s="10">
        <v>3100000000</v>
      </c>
      <c r="D5" s="10">
        <v>3150000000</v>
      </c>
      <c r="E5" s="13">
        <v>3200000000</v>
      </c>
      <c r="F5" s="9">
        <v>3</v>
      </c>
      <c r="G5" s="8" t="s">
        <v>11</v>
      </c>
      <c r="H5" s="14">
        <v>1750000000</v>
      </c>
      <c r="I5" s="14">
        <v>1770000000</v>
      </c>
      <c r="J5" s="939">
        <v>1790000000</v>
      </c>
    </row>
    <row r="6" spans="1:12" ht="20.100000000000001" customHeight="1" x14ac:dyDescent="0.25">
      <c r="A6" s="7">
        <v>4</v>
      </c>
      <c r="B6" s="12" t="s">
        <v>12</v>
      </c>
      <c r="C6" s="10">
        <v>3000000000</v>
      </c>
      <c r="D6" s="10">
        <v>3050000000</v>
      </c>
      <c r="E6" s="11">
        <v>3100000000</v>
      </c>
      <c r="F6" s="9">
        <v>4</v>
      </c>
      <c r="G6" s="8" t="s">
        <v>13</v>
      </c>
      <c r="H6" s="14">
        <v>76000000</v>
      </c>
      <c r="I6" s="14">
        <v>78000000</v>
      </c>
      <c r="J6" s="939">
        <v>80000000</v>
      </c>
    </row>
    <row r="7" spans="1:12" ht="27" customHeight="1" x14ac:dyDescent="0.25">
      <c r="A7" s="7">
        <v>5</v>
      </c>
      <c r="B7" s="8" t="s">
        <v>14</v>
      </c>
      <c r="C7" s="10">
        <v>500000000</v>
      </c>
      <c r="D7" s="10">
        <v>500000000</v>
      </c>
      <c r="E7" s="11">
        <v>500000000</v>
      </c>
      <c r="F7" s="9">
        <v>5</v>
      </c>
      <c r="G7" s="8" t="s">
        <v>15</v>
      </c>
      <c r="H7" s="14">
        <v>1070000000</v>
      </c>
      <c r="I7" s="14">
        <v>1080000000</v>
      </c>
      <c r="J7" s="939">
        <v>1090000000</v>
      </c>
    </row>
    <row r="8" spans="1:12" ht="20.100000000000001" customHeight="1" x14ac:dyDescent="0.25">
      <c r="A8" s="7">
        <v>6</v>
      </c>
      <c r="B8" s="8" t="s">
        <v>16</v>
      </c>
      <c r="C8" s="10">
        <v>50000000</v>
      </c>
      <c r="D8" s="10">
        <v>50000000</v>
      </c>
      <c r="E8" s="11">
        <v>50000000</v>
      </c>
      <c r="F8" s="9">
        <v>6</v>
      </c>
      <c r="G8" s="8" t="s">
        <v>17</v>
      </c>
      <c r="H8" s="14">
        <v>550000000</v>
      </c>
      <c r="I8" s="14">
        <v>550000000</v>
      </c>
      <c r="J8" s="939">
        <v>550000000</v>
      </c>
    </row>
    <row r="9" spans="1:12" ht="25.5" x14ac:dyDescent="0.25">
      <c r="A9" s="7">
        <v>7</v>
      </c>
      <c r="B9" s="8" t="s">
        <v>18</v>
      </c>
      <c r="C9" s="10">
        <v>50000000</v>
      </c>
      <c r="D9" s="10">
        <v>50000000</v>
      </c>
      <c r="E9" s="11">
        <v>50000000</v>
      </c>
      <c r="F9" s="9"/>
      <c r="G9" s="12" t="s">
        <v>19</v>
      </c>
      <c r="H9" s="14">
        <v>0</v>
      </c>
      <c r="I9" s="14">
        <v>0</v>
      </c>
      <c r="J9" s="939">
        <v>0</v>
      </c>
    </row>
    <row r="10" spans="1:12" ht="25.5" x14ac:dyDescent="0.25">
      <c r="A10" s="7">
        <v>8</v>
      </c>
      <c r="B10" s="8" t="s">
        <v>20</v>
      </c>
      <c r="C10" s="10">
        <v>8000000</v>
      </c>
      <c r="D10" s="10">
        <v>8000000</v>
      </c>
      <c r="E10" s="11">
        <v>8000000</v>
      </c>
      <c r="F10" s="9">
        <v>7</v>
      </c>
      <c r="G10" s="8" t="s">
        <v>21</v>
      </c>
      <c r="H10" s="14">
        <v>200000000</v>
      </c>
      <c r="I10" s="14">
        <v>200000000</v>
      </c>
      <c r="J10" s="939">
        <v>200000000</v>
      </c>
    </row>
    <row r="11" spans="1:12" ht="25.5" x14ac:dyDescent="0.25">
      <c r="A11" s="1306"/>
      <c r="B11" s="1307"/>
      <c r="C11" s="1307"/>
      <c r="D11" s="1307"/>
      <c r="E11" s="1308"/>
      <c r="F11" s="9">
        <v>8</v>
      </c>
      <c r="G11" s="8" t="s">
        <v>22</v>
      </c>
      <c r="H11" s="14">
        <v>200000</v>
      </c>
      <c r="I11" s="14">
        <v>200000</v>
      </c>
      <c r="J11" s="939">
        <v>200000</v>
      </c>
    </row>
    <row r="12" spans="1:12" ht="20.100000000000001" customHeight="1" x14ac:dyDescent="0.25">
      <c r="A12" s="1309"/>
      <c r="B12" s="1310"/>
      <c r="C12" s="1310"/>
      <c r="D12" s="1310"/>
      <c r="E12" s="1311"/>
      <c r="F12" s="9">
        <v>10</v>
      </c>
      <c r="G12" s="8" t="s">
        <v>23</v>
      </c>
      <c r="H12" s="14">
        <v>300000</v>
      </c>
      <c r="I12" s="14">
        <v>300000</v>
      </c>
      <c r="J12" s="939">
        <v>300000</v>
      </c>
    </row>
    <row r="13" spans="1:12" ht="38.25" x14ac:dyDescent="0.25">
      <c r="A13" s="15">
        <v>9</v>
      </c>
      <c r="B13" s="16" t="s">
        <v>863</v>
      </c>
      <c r="C13" s="18">
        <v>5258000000</v>
      </c>
      <c r="D13" s="18">
        <v>5358000000</v>
      </c>
      <c r="E13" s="18">
        <v>5458000000</v>
      </c>
      <c r="F13" s="19">
        <v>11</v>
      </c>
      <c r="G13" s="16" t="s">
        <v>864</v>
      </c>
      <c r="H13" s="18">
        <v>5566500000</v>
      </c>
      <c r="I13" s="17">
        <v>5658500000</v>
      </c>
      <c r="J13" s="941">
        <v>5750500000</v>
      </c>
    </row>
    <row r="14" spans="1:12" ht="19.5" customHeight="1" x14ac:dyDescent="0.25">
      <c r="A14" s="15">
        <v>10</v>
      </c>
      <c r="B14" s="16" t="s">
        <v>26</v>
      </c>
      <c r="C14" s="20">
        <v>308500000</v>
      </c>
      <c r="D14" s="17">
        <v>300500000</v>
      </c>
      <c r="E14" s="17">
        <v>292500000</v>
      </c>
      <c r="F14" s="19">
        <v>12</v>
      </c>
      <c r="G14" s="16" t="s">
        <v>27</v>
      </c>
      <c r="H14" s="20" t="s">
        <v>288</v>
      </c>
      <c r="I14" s="1147" t="s">
        <v>288</v>
      </c>
      <c r="J14" s="1148" t="s">
        <v>288</v>
      </c>
    </row>
    <row r="15" spans="1:12" ht="20.100000000000001" customHeight="1" x14ac:dyDescent="0.25">
      <c r="A15" s="7">
        <v>11</v>
      </c>
      <c r="B15" s="22" t="s">
        <v>28</v>
      </c>
      <c r="C15" s="10">
        <v>0</v>
      </c>
      <c r="D15" s="13">
        <v>0</v>
      </c>
      <c r="E15" s="13">
        <v>0</v>
      </c>
      <c r="F15" s="9">
        <v>13</v>
      </c>
      <c r="G15" s="8" t="s">
        <v>29</v>
      </c>
      <c r="H15" s="14">
        <v>0</v>
      </c>
      <c r="I15" s="1149">
        <v>0</v>
      </c>
      <c r="J15" s="939">
        <v>0</v>
      </c>
    </row>
    <row r="16" spans="1:12" ht="20.100000000000001" customHeight="1" x14ac:dyDescent="0.25">
      <c r="A16" s="7">
        <v>12</v>
      </c>
      <c r="B16" s="8" t="s">
        <v>30</v>
      </c>
      <c r="C16" s="10">
        <v>0</v>
      </c>
      <c r="D16" s="11">
        <v>0</v>
      </c>
      <c r="E16" s="11">
        <v>0</v>
      </c>
      <c r="F16" s="9">
        <v>14</v>
      </c>
      <c r="G16" s="8" t="s">
        <v>31</v>
      </c>
      <c r="H16" s="14">
        <v>0</v>
      </c>
      <c r="I16" s="1149">
        <v>0</v>
      </c>
      <c r="J16" s="939">
        <v>0</v>
      </c>
    </row>
    <row r="17" spans="1:10" ht="25.5" x14ac:dyDescent="0.25">
      <c r="A17" s="7">
        <v>13</v>
      </c>
      <c r="B17" s="8" t="s">
        <v>32</v>
      </c>
      <c r="C17" s="10">
        <v>308500000</v>
      </c>
      <c r="D17" s="11">
        <v>300500000</v>
      </c>
      <c r="E17" s="11">
        <v>292500000</v>
      </c>
      <c r="F17" s="9">
        <v>15</v>
      </c>
      <c r="G17" s="8" t="s">
        <v>33</v>
      </c>
      <c r="H17" s="14">
        <v>1950000000</v>
      </c>
      <c r="I17" s="1149">
        <v>2000000000</v>
      </c>
      <c r="J17" s="939">
        <v>2050000000</v>
      </c>
    </row>
    <row r="18" spans="1:10" ht="20.100000000000001" customHeight="1" x14ac:dyDescent="0.25">
      <c r="A18" s="7">
        <v>14</v>
      </c>
      <c r="B18" s="8" t="s">
        <v>34</v>
      </c>
      <c r="C18" s="14">
        <v>1950000000</v>
      </c>
      <c r="D18" s="11">
        <v>2000000000</v>
      </c>
      <c r="E18" s="13">
        <v>2050000000</v>
      </c>
      <c r="F18" s="9">
        <v>16</v>
      </c>
      <c r="G18" s="8" t="s">
        <v>35</v>
      </c>
      <c r="H18" s="14">
        <v>0</v>
      </c>
      <c r="I18" s="1149">
        <v>0</v>
      </c>
      <c r="J18" s="939">
        <v>0</v>
      </c>
    </row>
    <row r="19" spans="1:10" ht="24" customHeight="1" x14ac:dyDescent="0.25">
      <c r="A19" s="7">
        <v>15</v>
      </c>
      <c r="B19" s="8" t="s">
        <v>36</v>
      </c>
      <c r="C19" s="10">
        <v>0</v>
      </c>
      <c r="D19" s="11">
        <v>0</v>
      </c>
      <c r="E19" s="11">
        <v>0</v>
      </c>
      <c r="F19" s="9">
        <v>17</v>
      </c>
      <c r="G19" s="23" t="s">
        <v>865</v>
      </c>
      <c r="H19" s="24">
        <v>1950000000</v>
      </c>
      <c r="I19" s="942">
        <v>2000000000</v>
      </c>
      <c r="J19" s="943">
        <v>2050000000</v>
      </c>
    </row>
    <row r="20" spans="1:10" ht="38.25" x14ac:dyDescent="0.25">
      <c r="A20" s="25">
        <v>16</v>
      </c>
      <c r="B20" s="23" t="s">
        <v>866</v>
      </c>
      <c r="C20" s="862">
        <v>2258500000</v>
      </c>
      <c r="D20" s="862">
        <v>2300500000</v>
      </c>
      <c r="E20" s="862">
        <v>2342500000</v>
      </c>
      <c r="F20" s="849"/>
      <c r="G20" s="1610"/>
      <c r="H20" s="1610"/>
      <c r="I20" s="1610"/>
      <c r="J20" s="1611"/>
    </row>
    <row r="21" spans="1:10" ht="27.75" customHeight="1" thickBot="1" x14ac:dyDescent="0.3">
      <c r="A21" s="27">
        <v>17</v>
      </c>
      <c r="B21" s="28" t="s">
        <v>867</v>
      </c>
      <c r="C21" s="31">
        <v>7516500000</v>
      </c>
      <c r="D21" s="31">
        <v>7658500000</v>
      </c>
      <c r="E21" s="31">
        <v>7800500000</v>
      </c>
      <c r="F21" s="29">
        <v>18</v>
      </c>
      <c r="G21" s="28" t="s">
        <v>936</v>
      </c>
      <c r="H21" s="31">
        <v>7516500000</v>
      </c>
      <c r="I21" s="31">
        <v>7658500000</v>
      </c>
      <c r="J21" s="945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436" customWidth="1"/>
    <col min="2" max="2" width="32.140625" style="436" customWidth="1"/>
    <col min="3" max="3" width="33.42578125" style="436" customWidth="1"/>
    <col min="4" max="4" width="34.7109375" style="436" customWidth="1"/>
    <col min="5" max="5" width="32.140625" style="436" customWidth="1"/>
    <col min="6" max="256" width="9.140625" style="436"/>
    <col min="257" max="257" width="10.85546875" style="436" customWidth="1"/>
    <col min="258" max="258" width="32.140625" style="436" customWidth="1"/>
    <col min="259" max="259" width="33.42578125" style="436" customWidth="1"/>
    <col min="260" max="260" width="34.7109375" style="436" customWidth="1"/>
    <col min="261" max="261" width="32.140625" style="436" customWidth="1"/>
    <col min="262" max="512" width="9.140625" style="436"/>
    <col min="513" max="513" width="10.85546875" style="436" customWidth="1"/>
    <col min="514" max="514" width="32.140625" style="436" customWidth="1"/>
    <col min="515" max="515" width="33.42578125" style="436" customWidth="1"/>
    <col min="516" max="516" width="34.7109375" style="436" customWidth="1"/>
    <col min="517" max="517" width="32.140625" style="436" customWidth="1"/>
    <col min="518" max="768" width="9.140625" style="436"/>
    <col min="769" max="769" width="10.85546875" style="436" customWidth="1"/>
    <col min="770" max="770" width="32.140625" style="436" customWidth="1"/>
    <col min="771" max="771" width="33.42578125" style="436" customWidth="1"/>
    <col min="772" max="772" width="34.7109375" style="436" customWidth="1"/>
    <col min="773" max="773" width="32.140625" style="436" customWidth="1"/>
    <col min="774" max="1024" width="9.140625" style="436"/>
    <col min="1025" max="1025" width="10.85546875" style="436" customWidth="1"/>
    <col min="1026" max="1026" width="32.140625" style="436" customWidth="1"/>
    <col min="1027" max="1027" width="33.42578125" style="436" customWidth="1"/>
    <col min="1028" max="1028" width="34.7109375" style="436" customWidth="1"/>
    <col min="1029" max="1029" width="32.140625" style="436" customWidth="1"/>
    <col min="1030" max="1280" width="9.140625" style="436"/>
    <col min="1281" max="1281" width="10.85546875" style="436" customWidth="1"/>
    <col min="1282" max="1282" width="32.140625" style="436" customWidth="1"/>
    <col min="1283" max="1283" width="33.42578125" style="436" customWidth="1"/>
    <col min="1284" max="1284" width="34.7109375" style="436" customWidth="1"/>
    <col min="1285" max="1285" width="32.140625" style="436" customWidth="1"/>
    <col min="1286" max="1536" width="9.140625" style="436"/>
    <col min="1537" max="1537" width="10.85546875" style="436" customWidth="1"/>
    <col min="1538" max="1538" width="32.140625" style="436" customWidth="1"/>
    <col min="1539" max="1539" width="33.42578125" style="436" customWidth="1"/>
    <col min="1540" max="1540" width="34.7109375" style="436" customWidth="1"/>
    <col min="1541" max="1541" width="32.140625" style="436" customWidth="1"/>
    <col min="1542" max="1792" width="9.140625" style="436"/>
    <col min="1793" max="1793" width="10.85546875" style="436" customWidth="1"/>
    <col min="1794" max="1794" width="32.140625" style="436" customWidth="1"/>
    <col min="1795" max="1795" width="33.42578125" style="436" customWidth="1"/>
    <col min="1796" max="1796" width="34.7109375" style="436" customWidth="1"/>
    <col min="1797" max="1797" width="32.140625" style="436" customWidth="1"/>
    <col min="1798" max="2048" width="9.140625" style="436"/>
    <col min="2049" max="2049" width="10.85546875" style="436" customWidth="1"/>
    <col min="2050" max="2050" width="32.140625" style="436" customWidth="1"/>
    <col min="2051" max="2051" width="33.42578125" style="436" customWidth="1"/>
    <col min="2052" max="2052" width="34.7109375" style="436" customWidth="1"/>
    <col min="2053" max="2053" width="32.140625" style="436" customWidth="1"/>
    <col min="2054" max="2304" width="9.140625" style="436"/>
    <col min="2305" max="2305" width="10.85546875" style="436" customWidth="1"/>
    <col min="2306" max="2306" width="32.140625" style="436" customWidth="1"/>
    <col min="2307" max="2307" width="33.42578125" style="436" customWidth="1"/>
    <col min="2308" max="2308" width="34.7109375" style="436" customWidth="1"/>
    <col min="2309" max="2309" width="32.140625" style="436" customWidth="1"/>
    <col min="2310" max="2560" width="9.140625" style="436"/>
    <col min="2561" max="2561" width="10.85546875" style="436" customWidth="1"/>
    <col min="2562" max="2562" width="32.140625" style="436" customWidth="1"/>
    <col min="2563" max="2563" width="33.42578125" style="436" customWidth="1"/>
    <col min="2564" max="2564" width="34.7109375" style="436" customWidth="1"/>
    <col min="2565" max="2565" width="32.140625" style="436" customWidth="1"/>
    <col min="2566" max="2816" width="9.140625" style="436"/>
    <col min="2817" max="2817" width="10.85546875" style="436" customWidth="1"/>
    <col min="2818" max="2818" width="32.140625" style="436" customWidth="1"/>
    <col min="2819" max="2819" width="33.42578125" style="436" customWidth="1"/>
    <col min="2820" max="2820" width="34.7109375" style="436" customWidth="1"/>
    <col min="2821" max="2821" width="32.140625" style="436" customWidth="1"/>
    <col min="2822" max="3072" width="9.140625" style="436"/>
    <col min="3073" max="3073" width="10.85546875" style="436" customWidth="1"/>
    <col min="3074" max="3074" width="32.140625" style="436" customWidth="1"/>
    <col min="3075" max="3075" width="33.42578125" style="436" customWidth="1"/>
    <col min="3076" max="3076" width="34.7109375" style="436" customWidth="1"/>
    <col min="3077" max="3077" width="32.140625" style="436" customWidth="1"/>
    <col min="3078" max="3328" width="9.140625" style="436"/>
    <col min="3329" max="3329" width="10.85546875" style="436" customWidth="1"/>
    <col min="3330" max="3330" width="32.140625" style="436" customWidth="1"/>
    <col min="3331" max="3331" width="33.42578125" style="436" customWidth="1"/>
    <col min="3332" max="3332" width="34.7109375" style="436" customWidth="1"/>
    <col min="3333" max="3333" width="32.140625" style="436" customWidth="1"/>
    <col min="3334" max="3584" width="9.140625" style="436"/>
    <col min="3585" max="3585" width="10.85546875" style="436" customWidth="1"/>
    <col min="3586" max="3586" width="32.140625" style="436" customWidth="1"/>
    <col min="3587" max="3587" width="33.42578125" style="436" customWidth="1"/>
    <col min="3588" max="3588" width="34.7109375" style="436" customWidth="1"/>
    <col min="3589" max="3589" width="32.140625" style="436" customWidth="1"/>
    <col min="3590" max="3840" width="9.140625" style="436"/>
    <col min="3841" max="3841" width="10.85546875" style="436" customWidth="1"/>
    <col min="3842" max="3842" width="32.140625" style="436" customWidth="1"/>
    <col min="3843" max="3843" width="33.42578125" style="436" customWidth="1"/>
    <col min="3844" max="3844" width="34.7109375" style="436" customWidth="1"/>
    <col min="3845" max="3845" width="32.140625" style="436" customWidth="1"/>
    <col min="3846" max="4096" width="9.140625" style="436"/>
    <col min="4097" max="4097" width="10.85546875" style="436" customWidth="1"/>
    <col min="4098" max="4098" width="32.140625" style="436" customWidth="1"/>
    <col min="4099" max="4099" width="33.42578125" style="436" customWidth="1"/>
    <col min="4100" max="4100" width="34.7109375" style="436" customWidth="1"/>
    <col min="4101" max="4101" width="32.140625" style="436" customWidth="1"/>
    <col min="4102" max="4352" width="9.140625" style="436"/>
    <col min="4353" max="4353" width="10.85546875" style="436" customWidth="1"/>
    <col min="4354" max="4354" width="32.140625" style="436" customWidth="1"/>
    <col min="4355" max="4355" width="33.42578125" style="436" customWidth="1"/>
    <col min="4356" max="4356" width="34.7109375" style="436" customWidth="1"/>
    <col min="4357" max="4357" width="32.140625" style="436" customWidth="1"/>
    <col min="4358" max="4608" width="9.140625" style="436"/>
    <col min="4609" max="4609" width="10.85546875" style="436" customWidth="1"/>
    <col min="4610" max="4610" width="32.140625" style="436" customWidth="1"/>
    <col min="4611" max="4611" width="33.42578125" style="436" customWidth="1"/>
    <col min="4612" max="4612" width="34.7109375" style="436" customWidth="1"/>
    <col min="4613" max="4613" width="32.140625" style="436" customWidth="1"/>
    <col min="4614" max="4864" width="9.140625" style="436"/>
    <col min="4865" max="4865" width="10.85546875" style="436" customWidth="1"/>
    <col min="4866" max="4866" width="32.140625" style="436" customWidth="1"/>
    <col min="4867" max="4867" width="33.42578125" style="436" customWidth="1"/>
    <col min="4868" max="4868" width="34.7109375" style="436" customWidth="1"/>
    <col min="4869" max="4869" width="32.140625" style="436" customWidth="1"/>
    <col min="4870" max="5120" width="9.140625" style="436"/>
    <col min="5121" max="5121" width="10.85546875" style="436" customWidth="1"/>
    <col min="5122" max="5122" width="32.140625" style="436" customWidth="1"/>
    <col min="5123" max="5123" width="33.42578125" style="436" customWidth="1"/>
    <col min="5124" max="5124" width="34.7109375" style="436" customWidth="1"/>
    <col min="5125" max="5125" width="32.140625" style="436" customWidth="1"/>
    <col min="5126" max="5376" width="9.140625" style="436"/>
    <col min="5377" max="5377" width="10.85546875" style="436" customWidth="1"/>
    <col min="5378" max="5378" width="32.140625" style="436" customWidth="1"/>
    <col min="5379" max="5379" width="33.42578125" style="436" customWidth="1"/>
    <col min="5380" max="5380" width="34.7109375" style="436" customWidth="1"/>
    <col min="5381" max="5381" width="32.140625" style="436" customWidth="1"/>
    <col min="5382" max="5632" width="9.140625" style="436"/>
    <col min="5633" max="5633" width="10.85546875" style="436" customWidth="1"/>
    <col min="5634" max="5634" width="32.140625" style="436" customWidth="1"/>
    <col min="5635" max="5635" width="33.42578125" style="436" customWidth="1"/>
    <col min="5636" max="5636" width="34.7109375" style="436" customWidth="1"/>
    <col min="5637" max="5637" width="32.140625" style="436" customWidth="1"/>
    <col min="5638" max="5888" width="9.140625" style="436"/>
    <col min="5889" max="5889" width="10.85546875" style="436" customWidth="1"/>
    <col min="5890" max="5890" width="32.140625" style="436" customWidth="1"/>
    <col min="5891" max="5891" width="33.42578125" style="436" customWidth="1"/>
    <col min="5892" max="5892" width="34.7109375" style="436" customWidth="1"/>
    <col min="5893" max="5893" width="32.140625" style="436" customWidth="1"/>
    <col min="5894" max="6144" width="9.140625" style="436"/>
    <col min="6145" max="6145" width="10.85546875" style="436" customWidth="1"/>
    <col min="6146" max="6146" width="32.140625" style="436" customWidth="1"/>
    <col min="6147" max="6147" width="33.42578125" style="436" customWidth="1"/>
    <col min="6148" max="6148" width="34.7109375" style="436" customWidth="1"/>
    <col min="6149" max="6149" width="32.140625" style="436" customWidth="1"/>
    <col min="6150" max="6400" width="9.140625" style="436"/>
    <col min="6401" max="6401" width="10.85546875" style="436" customWidth="1"/>
    <col min="6402" max="6402" width="32.140625" style="436" customWidth="1"/>
    <col min="6403" max="6403" width="33.42578125" style="436" customWidth="1"/>
    <col min="6404" max="6404" width="34.7109375" style="436" customWidth="1"/>
    <col min="6405" max="6405" width="32.140625" style="436" customWidth="1"/>
    <col min="6406" max="6656" width="9.140625" style="436"/>
    <col min="6657" max="6657" width="10.85546875" style="436" customWidth="1"/>
    <col min="6658" max="6658" width="32.140625" style="436" customWidth="1"/>
    <col min="6659" max="6659" width="33.42578125" style="436" customWidth="1"/>
    <col min="6660" max="6660" width="34.7109375" style="436" customWidth="1"/>
    <col min="6661" max="6661" width="32.140625" style="436" customWidth="1"/>
    <col min="6662" max="6912" width="9.140625" style="436"/>
    <col min="6913" max="6913" width="10.85546875" style="436" customWidth="1"/>
    <col min="6914" max="6914" width="32.140625" style="436" customWidth="1"/>
    <col min="6915" max="6915" width="33.42578125" style="436" customWidth="1"/>
    <col min="6916" max="6916" width="34.7109375" style="436" customWidth="1"/>
    <col min="6917" max="6917" width="32.140625" style="436" customWidth="1"/>
    <col min="6918" max="7168" width="9.140625" style="436"/>
    <col min="7169" max="7169" width="10.85546875" style="436" customWidth="1"/>
    <col min="7170" max="7170" width="32.140625" style="436" customWidth="1"/>
    <col min="7171" max="7171" width="33.42578125" style="436" customWidth="1"/>
    <col min="7172" max="7172" width="34.7109375" style="436" customWidth="1"/>
    <col min="7173" max="7173" width="32.140625" style="436" customWidth="1"/>
    <col min="7174" max="7424" width="9.140625" style="436"/>
    <col min="7425" max="7425" width="10.85546875" style="436" customWidth="1"/>
    <col min="7426" max="7426" width="32.140625" style="436" customWidth="1"/>
    <col min="7427" max="7427" width="33.42578125" style="436" customWidth="1"/>
    <col min="7428" max="7428" width="34.7109375" style="436" customWidth="1"/>
    <col min="7429" max="7429" width="32.140625" style="436" customWidth="1"/>
    <col min="7430" max="7680" width="9.140625" style="436"/>
    <col min="7681" max="7681" width="10.85546875" style="436" customWidth="1"/>
    <col min="7682" max="7682" width="32.140625" style="436" customWidth="1"/>
    <col min="7683" max="7683" width="33.42578125" style="436" customWidth="1"/>
    <col min="7684" max="7684" width="34.7109375" style="436" customWidth="1"/>
    <col min="7685" max="7685" width="32.140625" style="436" customWidth="1"/>
    <col min="7686" max="7936" width="9.140625" style="436"/>
    <col min="7937" max="7937" width="10.85546875" style="436" customWidth="1"/>
    <col min="7938" max="7938" width="32.140625" style="436" customWidth="1"/>
    <col min="7939" max="7939" width="33.42578125" style="436" customWidth="1"/>
    <col min="7940" max="7940" width="34.7109375" style="436" customWidth="1"/>
    <col min="7941" max="7941" width="32.140625" style="436" customWidth="1"/>
    <col min="7942" max="8192" width="9.140625" style="436"/>
    <col min="8193" max="8193" width="10.85546875" style="436" customWidth="1"/>
    <col min="8194" max="8194" width="32.140625" style="436" customWidth="1"/>
    <col min="8195" max="8195" width="33.42578125" style="436" customWidth="1"/>
    <col min="8196" max="8196" width="34.7109375" style="436" customWidth="1"/>
    <col min="8197" max="8197" width="32.140625" style="436" customWidth="1"/>
    <col min="8198" max="8448" width="9.140625" style="436"/>
    <col min="8449" max="8449" width="10.85546875" style="436" customWidth="1"/>
    <col min="8450" max="8450" width="32.140625" style="436" customWidth="1"/>
    <col min="8451" max="8451" width="33.42578125" style="436" customWidth="1"/>
    <col min="8452" max="8452" width="34.7109375" style="436" customWidth="1"/>
    <col min="8453" max="8453" width="32.140625" style="436" customWidth="1"/>
    <col min="8454" max="8704" width="9.140625" style="436"/>
    <col min="8705" max="8705" width="10.85546875" style="436" customWidth="1"/>
    <col min="8706" max="8706" width="32.140625" style="436" customWidth="1"/>
    <col min="8707" max="8707" width="33.42578125" style="436" customWidth="1"/>
    <col min="8708" max="8708" width="34.7109375" style="436" customWidth="1"/>
    <col min="8709" max="8709" width="32.140625" style="436" customWidth="1"/>
    <col min="8710" max="8960" width="9.140625" style="436"/>
    <col min="8961" max="8961" width="10.85546875" style="436" customWidth="1"/>
    <col min="8962" max="8962" width="32.140625" style="436" customWidth="1"/>
    <col min="8963" max="8963" width="33.42578125" style="436" customWidth="1"/>
    <col min="8964" max="8964" width="34.7109375" style="436" customWidth="1"/>
    <col min="8965" max="8965" width="32.140625" style="436" customWidth="1"/>
    <col min="8966" max="9216" width="9.140625" style="436"/>
    <col min="9217" max="9217" width="10.85546875" style="436" customWidth="1"/>
    <col min="9218" max="9218" width="32.140625" style="436" customWidth="1"/>
    <col min="9219" max="9219" width="33.42578125" style="436" customWidth="1"/>
    <col min="9220" max="9220" width="34.7109375" style="436" customWidth="1"/>
    <col min="9221" max="9221" width="32.140625" style="436" customWidth="1"/>
    <col min="9222" max="9472" width="9.140625" style="436"/>
    <col min="9473" max="9473" width="10.85546875" style="436" customWidth="1"/>
    <col min="9474" max="9474" width="32.140625" style="436" customWidth="1"/>
    <col min="9475" max="9475" width="33.42578125" style="436" customWidth="1"/>
    <col min="9476" max="9476" width="34.7109375" style="436" customWidth="1"/>
    <col min="9477" max="9477" width="32.140625" style="436" customWidth="1"/>
    <col min="9478" max="9728" width="9.140625" style="436"/>
    <col min="9729" max="9729" width="10.85546875" style="436" customWidth="1"/>
    <col min="9730" max="9730" width="32.140625" style="436" customWidth="1"/>
    <col min="9731" max="9731" width="33.42578125" style="436" customWidth="1"/>
    <col min="9732" max="9732" width="34.7109375" style="436" customWidth="1"/>
    <col min="9733" max="9733" width="32.140625" style="436" customWidth="1"/>
    <col min="9734" max="9984" width="9.140625" style="436"/>
    <col min="9985" max="9985" width="10.85546875" style="436" customWidth="1"/>
    <col min="9986" max="9986" width="32.140625" style="436" customWidth="1"/>
    <col min="9987" max="9987" width="33.42578125" style="436" customWidth="1"/>
    <col min="9988" max="9988" width="34.7109375" style="436" customWidth="1"/>
    <col min="9989" max="9989" width="32.140625" style="436" customWidth="1"/>
    <col min="9990" max="10240" width="9.140625" style="436"/>
    <col min="10241" max="10241" width="10.85546875" style="436" customWidth="1"/>
    <col min="10242" max="10242" width="32.140625" style="436" customWidth="1"/>
    <col min="10243" max="10243" width="33.42578125" style="436" customWidth="1"/>
    <col min="10244" max="10244" width="34.7109375" style="436" customWidth="1"/>
    <col min="10245" max="10245" width="32.140625" style="436" customWidth="1"/>
    <col min="10246" max="10496" width="9.140625" style="436"/>
    <col min="10497" max="10497" width="10.85546875" style="436" customWidth="1"/>
    <col min="10498" max="10498" width="32.140625" style="436" customWidth="1"/>
    <col min="10499" max="10499" width="33.42578125" style="436" customWidth="1"/>
    <col min="10500" max="10500" width="34.7109375" style="436" customWidth="1"/>
    <col min="10501" max="10501" width="32.140625" style="436" customWidth="1"/>
    <col min="10502" max="10752" width="9.140625" style="436"/>
    <col min="10753" max="10753" width="10.85546875" style="436" customWidth="1"/>
    <col min="10754" max="10754" width="32.140625" style="436" customWidth="1"/>
    <col min="10755" max="10755" width="33.42578125" style="436" customWidth="1"/>
    <col min="10756" max="10756" width="34.7109375" style="436" customWidth="1"/>
    <col min="10757" max="10757" width="32.140625" style="436" customWidth="1"/>
    <col min="10758" max="11008" width="9.140625" style="436"/>
    <col min="11009" max="11009" width="10.85546875" style="436" customWidth="1"/>
    <col min="11010" max="11010" width="32.140625" style="436" customWidth="1"/>
    <col min="11011" max="11011" width="33.42578125" style="436" customWidth="1"/>
    <col min="11012" max="11012" width="34.7109375" style="436" customWidth="1"/>
    <col min="11013" max="11013" width="32.140625" style="436" customWidth="1"/>
    <col min="11014" max="11264" width="9.140625" style="436"/>
    <col min="11265" max="11265" width="10.85546875" style="436" customWidth="1"/>
    <col min="11266" max="11266" width="32.140625" style="436" customWidth="1"/>
    <col min="11267" max="11267" width="33.42578125" style="436" customWidth="1"/>
    <col min="11268" max="11268" width="34.7109375" style="436" customWidth="1"/>
    <col min="11269" max="11269" width="32.140625" style="436" customWidth="1"/>
    <col min="11270" max="11520" width="9.140625" style="436"/>
    <col min="11521" max="11521" width="10.85546875" style="436" customWidth="1"/>
    <col min="11522" max="11522" width="32.140625" style="436" customWidth="1"/>
    <col min="11523" max="11523" width="33.42578125" style="436" customWidth="1"/>
    <col min="11524" max="11524" width="34.7109375" style="436" customWidth="1"/>
    <col min="11525" max="11525" width="32.140625" style="436" customWidth="1"/>
    <col min="11526" max="11776" width="9.140625" style="436"/>
    <col min="11777" max="11777" width="10.85546875" style="436" customWidth="1"/>
    <col min="11778" max="11778" width="32.140625" style="436" customWidth="1"/>
    <col min="11779" max="11779" width="33.42578125" style="436" customWidth="1"/>
    <col min="11780" max="11780" width="34.7109375" style="436" customWidth="1"/>
    <col min="11781" max="11781" width="32.140625" style="436" customWidth="1"/>
    <col min="11782" max="12032" width="9.140625" style="436"/>
    <col min="12033" max="12033" width="10.85546875" style="436" customWidth="1"/>
    <col min="12034" max="12034" width="32.140625" style="436" customWidth="1"/>
    <col min="12035" max="12035" width="33.42578125" style="436" customWidth="1"/>
    <col min="12036" max="12036" width="34.7109375" style="436" customWidth="1"/>
    <col min="12037" max="12037" width="32.140625" style="436" customWidth="1"/>
    <col min="12038" max="12288" width="9.140625" style="436"/>
    <col min="12289" max="12289" width="10.85546875" style="436" customWidth="1"/>
    <col min="12290" max="12290" width="32.140625" style="436" customWidth="1"/>
    <col min="12291" max="12291" width="33.42578125" style="436" customWidth="1"/>
    <col min="12292" max="12292" width="34.7109375" style="436" customWidth="1"/>
    <col min="12293" max="12293" width="32.140625" style="436" customWidth="1"/>
    <col min="12294" max="12544" width="9.140625" style="436"/>
    <col min="12545" max="12545" width="10.85546875" style="436" customWidth="1"/>
    <col min="12546" max="12546" width="32.140625" style="436" customWidth="1"/>
    <col min="12547" max="12547" width="33.42578125" style="436" customWidth="1"/>
    <col min="12548" max="12548" width="34.7109375" style="436" customWidth="1"/>
    <col min="12549" max="12549" width="32.140625" style="436" customWidth="1"/>
    <col min="12550" max="12800" width="9.140625" style="436"/>
    <col min="12801" max="12801" width="10.85546875" style="436" customWidth="1"/>
    <col min="12802" max="12802" width="32.140625" style="436" customWidth="1"/>
    <col min="12803" max="12803" width="33.42578125" style="436" customWidth="1"/>
    <col min="12804" max="12804" width="34.7109375" style="436" customWidth="1"/>
    <col min="12805" max="12805" width="32.140625" style="436" customWidth="1"/>
    <col min="12806" max="13056" width="9.140625" style="436"/>
    <col min="13057" max="13057" width="10.85546875" style="436" customWidth="1"/>
    <col min="13058" max="13058" width="32.140625" style="436" customWidth="1"/>
    <col min="13059" max="13059" width="33.42578125" style="436" customWidth="1"/>
    <col min="13060" max="13060" width="34.7109375" style="436" customWidth="1"/>
    <col min="13061" max="13061" width="32.140625" style="436" customWidth="1"/>
    <col min="13062" max="13312" width="9.140625" style="436"/>
    <col min="13313" max="13313" width="10.85546875" style="436" customWidth="1"/>
    <col min="13314" max="13314" width="32.140625" style="436" customWidth="1"/>
    <col min="13315" max="13315" width="33.42578125" style="436" customWidth="1"/>
    <col min="13316" max="13316" width="34.7109375" style="436" customWidth="1"/>
    <col min="13317" max="13317" width="32.140625" style="436" customWidth="1"/>
    <col min="13318" max="13568" width="9.140625" style="436"/>
    <col min="13569" max="13569" width="10.85546875" style="436" customWidth="1"/>
    <col min="13570" max="13570" width="32.140625" style="436" customWidth="1"/>
    <col min="13571" max="13571" width="33.42578125" style="436" customWidth="1"/>
    <col min="13572" max="13572" width="34.7109375" style="436" customWidth="1"/>
    <col min="13573" max="13573" width="32.140625" style="436" customWidth="1"/>
    <col min="13574" max="13824" width="9.140625" style="436"/>
    <col min="13825" max="13825" width="10.85546875" style="436" customWidth="1"/>
    <col min="13826" max="13826" width="32.140625" style="436" customWidth="1"/>
    <col min="13827" max="13827" width="33.42578125" style="436" customWidth="1"/>
    <col min="13828" max="13828" width="34.7109375" style="436" customWidth="1"/>
    <col min="13829" max="13829" width="32.140625" style="436" customWidth="1"/>
    <col min="13830" max="14080" width="9.140625" style="436"/>
    <col min="14081" max="14081" width="10.85546875" style="436" customWidth="1"/>
    <col min="14082" max="14082" width="32.140625" style="436" customWidth="1"/>
    <col min="14083" max="14083" width="33.42578125" style="436" customWidth="1"/>
    <col min="14084" max="14084" width="34.7109375" style="436" customWidth="1"/>
    <col min="14085" max="14085" width="32.140625" style="436" customWidth="1"/>
    <col min="14086" max="14336" width="9.140625" style="436"/>
    <col min="14337" max="14337" width="10.85546875" style="436" customWidth="1"/>
    <col min="14338" max="14338" width="32.140625" style="436" customWidth="1"/>
    <col min="14339" max="14339" width="33.42578125" style="436" customWidth="1"/>
    <col min="14340" max="14340" width="34.7109375" style="436" customWidth="1"/>
    <col min="14341" max="14341" width="32.140625" style="436" customWidth="1"/>
    <col min="14342" max="14592" width="9.140625" style="436"/>
    <col min="14593" max="14593" width="10.85546875" style="436" customWidth="1"/>
    <col min="14594" max="14594" width="32.140625" style="436" customWidth="1"/>
    <col min="14595" max="14595" width="33.42578125" style="436" customWidth="1"/>
    <col min="14596" max="14596" width="34.7109375" style="436" customWidth="1"/>
    <col min="14597" max="14597" width="32.140625" style="436" customWidth="1"/>
    <col min="14598" max="14848" width="9.140625" style="436"/>
    <col min="14849" max="14849" width="10.85546875" style="436" customWidth="1"/>
    <col min="14850" max="14850" width="32.140625" style="436" customWidth="1"/>
    <col min="14851" max="14851" width="33.42578125" style="436" customWidth="1"/>
    <col min="14852" max="14852" width="34.7109375" style="436" customWidth="1"/>
    <col min="14853" max="14853" width="32.140625" style="436" customWidth="1"/>
    <col min="14854" max="15104" width="9.140625" style="436"/>
    <col min="15105" max="15105" width="10.85546875" style="436" customWidth="1"/>
    <col min="15106" max="15106" width="32.140625" style="436" customWidth="1"/>
    <col min="15107" max="15107" width="33.42578125" style="436" customWidth="1"/>
    <col min="15108" max="15108" width="34.7109375" style="436" customWidth="1"/>
    <col min="15109" max="15109" width="32.140625" style="436" customWidth="1"/>
    <col min="15110" max="15360" width="9.140625" style="436"/>
    <col min="15361" max="15361" width="10.85546875" style="436" customWidth="1"/>
    <col min="15362" max="15362" width="32.140625" style="436" customWidth="1"/>
    <col min="15363" max="15363" width="33.42578125" style="436" customWidth="1"/>
    <col min="15364" max="15364" width="34.7109375" style="436" customWidth="1"/>
    <col min="15365" max="15365" width="32.140625" style="436" customWidth="1"/>
    <col min="15366" max="15616" width="9.140625" style="436"/>
    <col min="15617" max="15617" width="10.85546875" style="436" customWidth="1"/>
    <col min="15618" max="15618" width="32.140625" style="436" customWidth="1"/>
    <col min="15619" max="15619" width="33.42578125" style="436" customWidth="1"/>
    <col min="15620" max="15620" width="34.7109375" style="436" customWidth="1"/>
    <col min="15621" max="15621" width="32.140625" style="436" customWidth="1"/>
    <col min="15622" max="15872" width="9.140625" style="436"/>
    <col min="15873" max="15873" width="10.85546875" style="436" customWidth="1"/>
    <col min="15874" max="15874" width="32.140625" style="436" customWidth="1"/>
    <col min="15875" max="15875" width="33.42578125" style="436" customWidth="1"/>
    <col min="15876" max="15876" width="34.7109375" style="436" customWidth="1"/>
    <col min="15877" max="15877" width="32.140625" style="436" customWidth="1"/>
    <col min="15878" max="16128" width="9.140625" style="436"/>
    <col min="16129" max="16129" width="10.85546875" style="436" customWidth="1"/>
    <col min="16130" max="16130" width="32.140625" style="436" customWidth="1"/>
    <col min="16131" max="16131" width="33.42578125" style="436" customWidth="1"/>
    <col min="16132" max="16132" width="34.7109375" style="436" customWidth="1"/>
    <col min="16133" max="16133" width="32.140625" style="436" customWidth="1"/>
    <col min="16134" max="16384" width="9.140625" style="436"/>
  </cols>
  <sheetData>
    <row r="1" spans="1:5" ht="33" customHeight="1" x14ac:dyDescent="0.25">
      <c r="A1" s="1614" t="s">
        <v>474</v>
      </c>
      <c r="B1" s="1615"/>
      <c r="C1" s="1615"/>
      <c r="D1" s="1615"/>
      <c r="E1" s="1616"/>
    </row>
    <row r="2" spans="1:5" ht="15" x14ac:dyDescent="0.25">
      <c r="A2" s="1617" t="s">
        <v>475</v>
      </c>
      <c r="B2" s="437" t="s">
        <v>476</v>
      </c>
      <c r="C2" s="437" t="s">
        <v>477</v>
      </c>
      <c r="D2" s="437" t="s">
        <v>478</v>
      </c>
      <c r="E2" s="438" t="s">
        <v>479</v>
      </c>
    </row>
    <row r="3" spans="1:5" ht="30.75" customHeight="1" thickBot="1" x14ac:dyDescent="0.25">
      <c r="A3" s="1613"/>
      <c r="B3" s="439" t="s">
        <v>480</v>
      </c>
      <c r="C3" s="439" t="s">
        <v>481</v>
      </c>
      <c r="D3" s="439" t="s">
        <v>482</v>
      </c>
      <c r="E3" s="440" t="s">
        <v>483</v>
      </c>
    </row>
    <row r="4" spans="1:5" s="446" customFormat="1" ht="15.75" customHeight="1" x14ac:dyDescent="0.25">
      <c r="A4" s="441" t="s">
        <v>484</v>
      </c>
      <c r="B4" s="442"/>
      <c r="C4" s="443"/>
      <c r="D4" s="444" t="s">
        <v>485</v>
      </c>
      <c r="E4" s="445" t="s">
        <v>486</v>
      </c>
    </row>
    <row r="5" spans="1:5" s="446" customFormat="1" ht="15.75" customHeight="1" x14ac:dyDescent="0.25">
      <c r="A5" s="441"/>
      <c r="B5" s="447"/>
      <c r="C5" s="443"/>
      <c r="D5" s="448" t="s">
        <v>487</v>
      </c>
      <c r="E5" s="445" t="s">
        <v>488</v>
      </c>
    </row>
    <row r="6" spans="1:5" s="446" customFormat="1" ht="15.75" customHeight="1" x14ac:dyDescent="0.25">
      <c r="A6" s="441"/>
      <c r="B6" s="449"/>
      <c r="C6" s="443"/>
      <c r="D6" s="448" t="s">
        <v>489</v>
      </c>
      <c r="E6" s="445" t="s">
        <v>490</v>
      </c>
    </row>
    <row r="7" spans="1:5" s="446" customFormat="1" ht="15.75" customHeight="1" x14ac:dyDescent="0.25">
      <c r="A7" s="441"/>
      <c r="B7" s="442"/>
      <c r="C7" s="443"/>
      <c r="D7" s="448" t="s">
        <v>491</v>
      </c>
      <c r="E7" s="445" t="s">
        <v>492</v>
      </c>
    </row>
    <row r="8" spans="1:5" s="446" customFormat="1" ht="15.75" customHeight="1" x14ac:dyDescent="0.25">
      <c r="A8" s="441"/>
      <c r="B8" s="442"/>
      <c r="C8" s="443"/>
      <c r="D8" s="448" t="s">
        <v>493</v>
      </c>
      <c r="E8" s="445" t="s">
        <v>494</v>
      </c>
    </row>
    <row r="9" spans="1:5" s="446" customFormat="1" ht="15.75" customHeight="1" x14ac:dyDescent="0.25">
      <c r="A9" s="441"/>
      <c r="B9" s="442"/>
      <c r="C9" s="443"/>
      <c r="D9" s="448" t="s">
        <v>495</v>
      </c>
      <c r="E9" s="450"/>
    </row>
    <row r="10" spans="1:5" s="446" customFormat="1" ht="15.75" customHeight="1" x14ac:dyDescent="0.25">
      <c r="A10" s="441"/>
      <c r="B10" s="442"/>
      <c r="C10" s="443"/>
      <c r="D10" s="448" t="s">
        <v>496</v>
      </c>
      <c r="E10" s="450"/>
    </row>
    <row r="11" spans="1:5" s="446" customFormat="1" ht="15.75" customHeight="1" x14ac:dyDescent="0.25">
      <c r="A11" s="441"/>
      <c r="B11" s="442"/>
      <c r="C11" s="443"/>
      <c r="D11" s="451"/>
      <c r="E11" s="450"/>
    </row>
    <row r="12" spans="1:5" s="446" customFormat="1" ht="15.75" customHeight="1" x14ac:dyDescent="0.25">
      <c r="A12" s="441"/>
      <c r="B12" s="442"/>
      <c r="C12" s="443"/>
      <c r="D12" s="447"/>
      <c r="E12" s="450"/>
    </row>
    <row r="13" spans="1:5" ht="13.5" customHeight="1" x14ac:dyDescent="0.2">
      <c r="A13" s="1618" t="s">
        <v>497</v>
      </c>
      <c r="B13" s="1620"/>
      <c r="C13" s="452" t="s">
        <v>498</v>
      </c>
      <c r="D13" s="453" t="s">
        <v>499</v>
      </c>
      <c r="E13" s="454"/>
    </row>
    <row r="14" spans="1:5" ht="13.5" customHeight="1" x14ac:dyDescent="0.2">
      <c r="A14" s="1619"/>
      <c r="B14" s="1621"/>
      <c r="C14" s="455" t="s">
        <v>500</v>
      </c>
      <c r="D14" s="456"/>
      <c r="E14" s="457"/>
    </row>
    <row r="15" spans="1:5" ht="13.5" customHeight="1" x14ac:dyDescent="0.2">
      <c r="A15" s="1619"/>
      <c r="B15" s="1621"/>
      <c r="C15" s="455" t="s">
        <v>501</v>
      </c>
      <c r="D15" s="456"/>
      <c r="E15" s="457"/>
    </row>
    <row r="16" spans="1:5" ht="13.5" customHeight="1" x14ac:dyDescent="0.2">
      <c r="A16" s="1619"/>
      <c r="B16" s="1621"/>
      <c r="C16" s="458" t="s">
        <v>502</v>
      </c>
      <c r="D16" s="456"/>
      <c r="E16" s="457"/>
    </row>
    <row r="17" spans="1:5" ht="16.5" customHeight="1" x14ac:dyDescent="0.2">
      <c r="A17" s="1619" t="s">
        <v>43</v>
      </c>
      <c r="B17" s="1623" t="s">
        <v>503</v>
      </c>
      <c r="C17" s="1624"/>
      <c r="D17" s="1624"/>
      <c r="E17" s="1625"/>
    </row>
    <row r="18" spans="1:5" ht="16.5" customHeight="1" x14ac:dyDescent="0.2">
      <c r="A18" s="1622"/>
      <c r="B18" s="1626" t="s">
        <v>504</v>
      </c>
      <c r="C18" s="1627"/>
      <c r="D18" s="1627"/>
      <c r="E18" s="1628"/>
    </row>
    <row r="19" spans="1:5" ht="16.5" customHeight="1" x14ac:dyDescent="0.2">
      <c r="A19" s="1629" t="s">
        <v>505</v>
      </c>
      <c r="B19" s="1624" t="s">
        <v>506</v>
      </c>
      <c r="C19" s="1624"/>
      <c r="D19" s="1624"/>
      <c r="E19" s="1625"/>
    </row>
    <row r="20" spans="1:5" ht="16.5" customHeight="1" x14ac:dyDescent="0.2">
      <c r="A20" s="1630"/>
      <c r="B20" s="1626" t="s">
        <v>507</v>
      </c>
      <c r="C20" s="1627"/>
      <c r="D20" s="1627"/>
      <c r="E20" s="1628"/>
    </row>
    <row r="21" spans="1:5" ht="16.5" customHeight="1" x14ac:dyDescent="0.2">
      <c r="A21" s="1631" t="s">
        <v>45</v>
      </c>
      <c r="B21" s="444" t="s">
        <v>485</v>
      </c>
      <c r="C21" s="444" t="s">
        <v>485</v>
      </c>
      <c r="D21" s="459" t="s">
        <v>508</v>
      </c>
      <c r="E21" s="460" t="s">
        <v>508</v>
      </c>
    </row>
    <row r="22" spans="1:5" ht="16.5" customHeight="1" x14ac:dyDescent="0.2">
      <c r="A22" s="1632"/>
      <c r="B22" s="448" t="s">
        <v>487</v>
      </c>
      <c r="C22" s="448" t="s">
        <v>487</v>
      </c>
      <c r="D22" s="455"/>
      <c r="E22" s="457"/>
    </row>
    <row r="23" spans="1:5" ht="16.5" customHeight="1" x14ac:dyDescent="0.2">
      <c r="A23" s="1632"/>
      <c r="B23" s="448" t="s">
        <v>489</v>
      </c>
      <c r="C23" s="448" t="s">
        <v>491</v>
      </c>
      <c r="D23" s="461"/>
      <c r="E23" s="457"/>
    </row>
    <row r="24" spans="1:5" ht="16.5" customHeight="1" x14ac:dyDescent="0.2">
      <c r="A24" s="1632"/>
      <c r="B24" s="448" t="s">
        <v>491</v>
      </c>
      <c r="C24" s="448" t="s">
        <v>493</v>
      </c>
      <c r="D24" s="461"/>
      <c r="E24" s="457"/>
    </row>
    <row r="25" spans="1:5" ht="16.5" customHeight="1" x14ac:dyDescent="0.2">
      <c r="A25" s="1632"/>
      <c r="B25" s="448" t="s">
        <v>493</v>
      </c>
      <c r="C25" s="448" t="s">
        <v>495</v>
      </c>
      <c r="D25" s="461"/>
      <c r="E25" s="457"/>
    </row>
    <row r="26" spans="1:5" ht="16.5" customHeight="1" x14ac:dyDescent="0.2">
      <c r="A26" s="1632"/>
      <c r="B26" s="448" t="s">
        <v>495</v>
      </c>
      <c r="C26" s="448" t="s">
        <v>496</v>
      </c>
      <c r="D26" s="461"/>
      <c r="E26" s="457"/>
    </row>
    <row r="27" spans="1:5" ht="16.5" customHeight="1" x14ac:dyDescent="0.2">
      <c r="A27" s="1632"/>
      <c r="B27" s="448" t="s">
        <v>496</v>
      </c>
      <c r="C27" s="448" t="s">
        <v>509</v>
      </c>
      <c r="D27" s="461"/>
      <c r="E27" s="457"/>
    </row>
    <row r="28" spans="1:5" ht="16.5" customHeight="1" thickBot="1" x14ac:dyDescent="0.25">
      <c r="A28" s="1633"/>
      <c r="B28" s="462" t="s">
        <v>509</v>
      </c>
      <c r="C28" s="462"/>
      <c r="D28" s="463"/>
      <c r="E28" s="464"/>
    </row>
    <row r="29" spans="1:5" ht="13.5" thickBot="1" x14ac:dyDescent="0.25"/>
    <row r="30" spans="1:5" ht="33" customHeight="1" thickBot="1" x14ac:dyDescent="0.3">
      <c r="A30" s="1634" t="s">
        <v>510</v>
      </c>
      <c r="B30" s="1635"/>
      <c r="C30" s="1635"/>
      <c r="D30" s="1635"/>
      <c r="E30" s="1636"/>
    </row>
    <row r="31" spans="1:5" ht="15" x14ac:dyDescent="0.25">
      <c r="A31" s="1612" t="s">
        <v>475</v>
      </c>
      <c r="B31" s="465" t="s">
        <v>476</v>
      </c>
      <c r="C31" s="465" t="s">
        <v>477</v>
      </c>
      <c r="D31" s="465" t="s">
        <v>478</v>
      </c>
      <c r="E31" s="466" t="s">
        <v>479</v>
      </c>
    </row>
    <row r="32" spans="1:5" ht="30.75" customHeight="1" thickBot="1" x14ac:dyDescent="0.25">
      <c r="A32" s="1613"/>
      <c r="B32" s="439" t="s">
        <v>480</v>
      </c>
      <c r="C32" s="439" t="s">
        <v>481</v>
      </c>
      <c r="D32" s="439" t="s">
        <v>482</v>
      </c>
      <c r="E32" s="440" t="s">
        <v>483</v>
      </c>
    </row>
    <row r="33" spans="1:5" ht="13.5" customHeight="1" x14ac:dyDescent="0.2">
      <c r="A33" s="1619" t="s">
        <v>484</v>
      </c>
      <c r="B33" s="455"/>
      <c r="C33" s="455"/>
      <c r="D33" s="467" t="s">
        <v>511</v>
      </c>
      <c r="E33" s="445" t="s">
        <v>512</v>
      </c>
    </row>
    <row r="34" spans="1:5" ht="25.5" x14ac:dyDescent="0.2">
      <c r="A34" s="1619"/>
      <c r="B34" s="455"/>
      <c r="C34" s="455"/>
      <c r="D34" s="468" t="s">
        <v>513</v>
      </c>
      <c r="E34" s="445" t="s">
        <v>514</v>
      </c>
    </row>
    <row r="35" spans="1:5" ht="25.5" x14ac:dyDescent="0.2">
      <c r="A35" s="1619"/>
      <c r="B35" s="455"/>
      <c r="C35" s="455"/>
      <c r="D35" s="469" t="s">
        <v>515</v>
      </c>
      <c r="E35" s="445" t="s">
        <v>516</v>
      </c>
    </row>
    <row r="36" spans="1:5" ht="13.5" customHeight="1" x14ac:dyDescent="0.2">
      <c r="A36" s="1619"/>
      <c r="B36" s="455"/>
      <c r="C36" s="455"/>
      <c r="D36" s="469" t="s">
        <v>517</v>
      </c>
      <c r="E36" s="445" t="s">
        <v>518</v>
      </c>
    </row>
    <row r="37" spans="1:5" ht="13.5" customHeight="1" x14ac:dyDescent="0.2">
      <c r="A37" s="1619"/>
      <c r="B37" s="455"/>
      <c r="C37" s="455"/>
      <c r="D37" s="469" t="s">
        <v>519</v>
      </c>
      <c r="E37" s="470"/>
    </row>
    <row r="38" spans="1:5" ht="13.5" customHeight="1" x14ac:dyDescent="0.2">
      <c r="A38" s="1619"/>
      <c r="B38" s="455"/>
      <c r="C38" s="455"/>
      <c r="D38" s="469" t="s">
        <v>520</v>
      </c>
      <c r="E38" s="470"/>
    </row>
    <row r="39" spans="1:5" ht="13.5" customHeight="1" x14ac:dyDescent="0.2">
      <c r="A39" s="1619"/>
      <c r="B39" s="455"/>
      <c r="C39" s="455"/>
      <c r="D39" s="469" t="s">
        <v>521</v>
      </c>
      <c r="E39" s="470"/>
    </row>
    <row r="40" spans="1:5" ht="13.5" customHeight="1" x14ac:dyDescent="0.2">
      <c r="A40" s="1619"/>
      <c r="B40" s="455"/>
      <c r="C40" s="455"/>
      <c r="D40" s="469" t="s">
        <v>522</v>
      </c>
      <c r="E40" s="470"/>
    </row>
    <row r="41" spans="1:5" ht="13.5" customHeight="1" x14ac:dyDescent="0.2">
      <c r="A41" s="1619"/>
      <c r="B41" s="455"/>
      <c r="C41" s="455"/>
      <c r="D41" s="471" t="s">
        <v>523</v>
      </c>
      <c r="E41" s="472"/>
    </row>
    <row r="42" spans="1:5" ht="13.5" customHeight="1" x14ac:dyDescent="0.2">
      <c r="A42" s="1618" t="s">
        <v>497</v>
      </c>
      <c r="B42" s="1620"/>
      <c r="C42" s="452" t="s">
        <v>498</v>
      </c>
      <c r="D42" s="453" t="s">
        <v>499</v>
      </c>
      <c r="E42" s="454"/>
    </row>
    <row r="43" spans="1:5" ht="13.5" customHeight="1" x14ac:dyDescent="0.2">
      <c r="A43" s="1619"/>
      <c r="B43" s="1621"/>
      <c r="C43" s="455" t="s">
        <v>500</v>
      </c>
      <c r="D43" s="456"/>
      <c r="E43" s="457"/>
    </row>
    <row r="44" spans="1:5" ht="13.5" customHeight="1" x14ac:dyDescent="0.2">
      <c r="A44" s="1619"/>
      <c r="B44" s="1621"/>
      <c r="C44" s="455" t="s">
        <v>501</v>
      </c>
      <c r="D44" s="456"/>
      <c r="E44" s="457"/>
    </row>
    <row r="45" spans="1:5" ht="13.5" customHeight="1" x14ac:dyDescent="0.2">
      <c r="A45" s="1619"/>
      <c r="B45" s="1621"/>
      <c r="C45" s="458" t="s">
        <v>502</v>
      </c>
      <c r="D45" s="456"/>
      <c r="E45" s="457"/>
    </row>
    <row r="46" spans="1:5" ht="13.5" customHeight="1" x14ac:dyDescent="0.2">
      <c r="A46" s="1618" t="s">
        <v>43</v>
      </c>
      <c r="B46" s="473" t="s">
        <v>524</v>
      </c>
      <c r="C46" s="474"/>
      <c r="D46" s="474"/>
      <c r="E46" s="475"/>
    </row>
    <row r="47" spans="1:5" ht="13.5" customHeight="1" x14ac:dyDescent="0.2">
      <c r="A47" s="1622"/>
      <c r="B47" s="476" t="s">
        <v>525</v>
      </c>
      <c r="C47" s="477"/>
      <c r="D47" s="477"/>
      <c r="E47" s="478"/>
    </row>
    <row r="48" spans="1:5" ht="13.5" customHeight="1" x14ac:dyDescent="0.2">
      <c r="A48" s="1652" t="s">
        <v>505</v>
      </c>
      <c r="B48" s="479" t="s">
        <v>526</v>
      </c>
      <c r="C48" s="453"/>
      <c r="D48" s="453"/>
      <c r="E48" s="480"/>
    </row>
    <row r="49" spans="1:7" ht="13.5" customHeight="1" x14ac:dyDescent="0.2">
      <c r="A49" s="1653"/>
      <c r="B49" s="476" t="s">
        <v>527</v>
      </c>
      <c r="C49" s="477"/>
      <c r="D49" s="477"/>
      <c r="E49" s="478"/>
    </row>
    <row r="50" spans="1:7" ht="13.5" customHeight="1" x14ac:dyDescent="0.2">
      <c r="A50" s="1637" t="s">
        <v>45</v>
      </c>
      <c r="B50" s="1640" t="s">
        <v>511</v>
      </c>
      <c r="C50" s="1641"/>
      <c r="D50" s="1642"/>
      <c r="E50" s="460" t="s">
        <v>499</v>
      </c>
    </row>
    <row r="51" spans="1:7" ht="13.5" customHeight="1" x14ac:dyDescent="0.2">
      <c r="A51" s="1638"/>
      <c r="B51" s="1643" t="s">
        <v>513</v>
      </c>
      <c r="C51" s="1644"/>
      <c r="D51" s="1645"/>
      <c r="E51" s="481"/>
    </row>
    <row r="52" spans="1:7" ht="13.5" customHeight="1" x14ac:dyDescent="0.2">
      <c r="A52" s="1638"/>
      <c r="B52" s="1643" t="s">
        <v>515</v>
      </c>
      <c r="C52" s="1644"/>
      <c r="D52" s="1645"/>
      <c r="E52" s="481"/>
      <c r="G52" s="456"/>
    </row>
    <row r="53" spans="1:7" ht="13.5" customHeight="1" x14ac:dyDescent="0.2">
      <c r="A53" s="1638"/>
      <c r="B53" s="1643" t="s">
        <v>528</v>
      </c>
      <c r="C53" s="1644"/>
      <c r="D53" s="1645"/>
      <c r="E53" s="481"/>
    </row>
    <row r="54" spans="1:7" ht="13.5" customHeight="1" x14ac:dyDescent="0.2">
      <c r="A54" s="1638"/>
      <c r="B54" s="1643" t="s">
        <v>529</v>
      </c>
      <c r="C54" s="1644"/>
      <c r="D54" s="1645"/>
      <c r="E54" s="481"/>
    </row>
    <row r="55" spans="1:7" ht="13.5" customHeight="1" x14ac:dyDescent="0.2">
      <c r="A55" s="1638"/>
      <c r="B55" s="1643" t="s">
        <v>530</v>
      </c>
      <c r="C55" s="1644"/>
      <c r="D55" s="1645"/>
      <c r="E55" s="481"/>
    </row>
    <row r="56" spans="1:7" ht="13.5" customHeight="1" x14ac:dyDescent="0.2">
      <c r="A56" s="1638"/>
      <c r="B56" s="1643" t="s">
        <v>531</v>
      </c>
      <c r="C56" s="1644"/>
      <c r="D56" s="1645"/>
      <c r="E56" s="481"/>
    </row>
    <row r="57" spans="1:7" ht="13.5" customHeight="1" x14ac:dyDescent="0.2">
      <c r="A57" s="1638"/>
      <c r="B57" s="1646" t="s">
        <v>532</v>
      </c>
      <c r="C57" s="1647"/>
      <c r="D57" s="1648"/>
      <c r="E57" s="482"/>
    </row>
    <row r="58" spans="1:7" ht="13.5" customHeight="1" thickBot="1" x14ac:dyDescent="0.25">
      <c r="A58" s="1639"/>
      <c r="B58" s="1649" t="s">
        <v>533</v>
      </c>
      <c r="C58" s="1650"/>
      <c r="D58" s="1651"/>
      <c r="E58" s="483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110" zoomScaleNormal="110" workbookViewId="0">
      <pane xSplit="2" ySplit="3" topLeftCell="C4" activePane="bottomRight" state="frozen"/>
      <selection activeCell="Y8" sqref="Y8"/>
      <selection pane="topRight" activeCell="Y8" sqref="Y8"/>
      <selection pane="bottomLeft" activeCell="Y8" sqref="Y8"/>
      <selection pane="bottomRight" activeCell="D9" sqref="D9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3" width="12.85546875" style="32" customWidth="1"/>
    <col min="4" max="4" width="14.42578125" style="32" customWidth="1"/>
    <col min="5" max="5" width="14" style="32" bestFit="1" customWidth="1"/>
    <col min="6" max="6" width="12.85546875" style="32" customWidth="1"/>
    <col min="7" max="7" width="14" style="32" bestFit="1" customWidth="1"/>
    <col min="8" max="8" width="6.5703125" style="1" customWidth="1"/>
    <col min="9" max="9" width="26.42578125" style="1" customWidth="1"/>
    <col min="10" max="11" width="12.85546875" style="33" customWidth="1"/>
    <col min="12" max="12" width="12.85546875" style="1" bestFit="1" customWidth="1"/>
    <col min="13" max="13" width="12.85546875" style="1" customWidth="1"/>
    <col min="14" max="14" width="13.7109375" style="33" customWidth="1"/>
    <col min="15" max="16384" width="9.140625" style="1"/>
  </cols>
  <sheetData>
    <row r="1" spans="1:14" ht="13.5" thickBot="1" x14ac:dyDescent="0.3">
      <c r="C1" s="4"/>
      <c r="D1" s="4"/>
      <c r="E1" s="4"/>
      <c r="F1" s="4"/>
      <c r="G1" s="4"/>
      <c r="J1" s="5"/>
      <c r="K1" s="5"/>
      <c r="L1" s="844"/>
      <c r="M1" s="844"/>
      <c r="N1" s="5" t="s">
        <v>624</v>
      </c>
    </row>
    <row r="2" spans="1:14" ht="39" customHeight="1" thickTop="1" x14ac:dyDescent="0.25">
      <c r="A2" s="1312" t="s">
        <v>0</v>
      </c>
      <c r="B2" s="1314" t="s">
        <v>1</v>
      </c>
      <c r="C2" s="1299" t="s">
        <v>2</v>
      </c>
      <c r="D2" s="1301" t="s">
        <v>3</v>
      </c>
      <c r="E2" s="1303" t="s">
        <v>946</v>
      </c>
      <c r="F2" s="1304"/>
      <c r="G2" s="1316"/>
      <c r="H2" s="1314" t="s">
        <v>0</v>
      </c>
      <c r="I2" s="1314" t="s">
        <v>4</v>
      </c>
      <c r="J2" s="1299" t="s">
        <v>2</v>
      </c>
      <c r="K2" s="1301" t="s">
        <v>3</v>
      </c>
      <c r="L2" s="1303" t="s">
        <v>947</v>
      </c>
      <c r="M2" s="1304"/>
      <c r="N2" s="1305"/>
    </row>
    <row r="3" spans="1:14" s="3" customFormat="1" ht="25.5" customHeight="1" x14ac:dyDescent="0.25">
      <c r="A3" s="1313"/>
      <c r="B3" s="1315"/>
      <c r="C3" s="1300"/>
      <c r="D3" s="1302"/>
      <c r="E3" s="6" t="s">
        <v>534</v>
      </c>
      <c r="F3" s="6" t="s">
        <v>535</v>
      </c>
      <c r="G3" s="6" t="s">
        <v>5</v>
      </c>
      <c r="H3" s="1315"/>
      <c r="I3" s="1315"/>
      <c r="J3" s="1300"/>
      <c r="K3" s="1302"/>
      <c r="L3" s="6" t="s">
        <v>534</v>
      </c>
      <c r="M3" s="6" t="s">
        <v>535</v>
      </c>
      <c r="N3" s="936" t="s">
        <v>5</v>
      </c>
    </row>
    <row r="4" spans="1:14" ht="21.75" customHeight="1" x14ac:dyDescent="0.25">
      <c r="A4" s="7">
        <v>1</v>
      </c>
      <c r="B4" s="8" t="s">
        <v>6</v>
      </c>
      <c r="C4" s="11">
        <v>1252842000</v>
      </c>
      <c r="D4" s="11">
        <v>1706889000</v>
      </c>
      <c r="E4" s="11">
        <v>1555068952</v>
      </c>
      <c r="F4" s="11">
        <v>0</v>
      </c>
      <c r="G4" s="11">
        <v>1555068952</v>
      </c>
      <c r="H4" s="9">
        <v>1</v>
      </c>
      <c r="I4" s="8" t="s">
        <v>7</v>
      </c>
      <c r="J4" s="11">
        <v>1538512000</v>
      </c>
      <c r="K4" s="10">
        <v>1623045000</v>
      </c>
      <c r="L4" s="937">
        <v>1634475215.7457874</v>
      </c>
      <c r="M4" s="937">
        <v>0</v>
      </c>
      <c r="N4" s="938">
        <v>1634475215.7457874</v>
      </c>
    </row>
    <row r="5" spans="1:14" ht="28.5" customHeight="1" x14ac:dyDescent="0.25">
      <c r="A5" s="7">
        <v>2</v>
      </c>
      <c r="B5" s="8" t="s">
        <v>8</v>
      </c>
      <c r="C5" s="11">
        <v>0</v>
      </c>
      <c r="D5" s="11">
        <v>354038000</v>
      </c>
      <c r="E5" s="11">
        <v>0</v>
      </c>
      <c r="F5" s="11">
        <v>3122753981</v>
      </c>
      <c r="G5" s="11">
        <v>3122753981</v>
      </c>
      <c r="H5" s="9">
        <v>2</v>
      </c>
      <c r="I5" s="8" t="s">
        <v>9</v>
      </c>
      <c r="J5" s="11">
        <v>338964000</v>
      </c>
      <c r="K5" s="10">
        <v>354757000</v>
      </c>
      <c r="L5" s="937">
        <v>341598012.42000002</v>
      </c>
      <c r="M5" s="937">
        <v>0</v>
      </c>
      <c r="N5" s="938">
        <v>341598012.42000002</v>
      </c>
    </row>
    <row r="6" spans="1:14" ht="20.100000000000001" customHeight="1" x14ac:dyDescent="0.25">
      <c r="A6" s="7">
        <v>3</v>
      </c>
      <c r="B6" s="12" t="s">
        <v>10</v>
      </c>
      <c r="C6" s="11">
        <v>2970100000</v>
      </c>
      <c r="D6" s="11">
        <v>2970400000</v>
      </c>
      <c r="E6" s="11">
        <v>3103150000</v>
      </c>
      <c r="F6" s="11">
        <v>0</v>
      </c>
      <c r="G6" s="11">
        <v>3103150000</v>
      </c>
      <c r="H6" s="9">
        <v>3</v>
      </c>
      <c r="I6" s="8" t="s">
        <v>11</v>
      </c>
      <c r="J6" s="11">
        <v>1685163000</v>
      </c>
      <c r="K6" s="10">
        <v>1986777000</v>
      </c>
      <c r="L6" s="937">
        <v>2050733974</v>
      </c>
      <c r="M6" s="937">
        <v>0</v>
      </c>
      <c r="N6" s="938">
        <v>2050733974</v>
      </c>
    </row>
    <row r="7" spans="1:14" ht="20.100000000000001" customHeight="1" x14ac:dyDescent="0.25">
      <c r="A7" s="7"/>
      <c r="B7" s="12" t="s">
        <v>12</v>
      </c>
      <c r="C7" s="11">
        <v>2869000000</v>
      </c>
      <c r="D7" s="11">
        <v>2869000000</v>
      </c>
      <c r="E7" s="11">
        <v>3004800000</v>
      </c>
      <c r="F7" s="11">
        <v>0</v>
      </c>
      <c r="G7" s="11">
        <v>3004800000</v>
      </c>
      <c r="H7" s="9">
        <v>4</v>
      </c>
      <c r="I7" s="8" t="s">
        <v>13</v>
      </c>
      <c r="J7" s="11">
        <v>109720000</v>
      </c>
      <c r="K7" s="10">
        <v>112082000</v>
      </c>
      <c r="L7" s="937">
        <v>75829000</v>
      </c>
      <c r="M7" s="937">
        <v>0</v>
      </c>
      <c r="N7" s="938">
        <v>75829000</v>
      </c>
    </row>
    <row r="8" spans="1:14" ht="24" customHeight="1" x14ac:dyDescent="0.25">
      <c r="A8" s="7">
        <v>4</v>
      </c>
      <c r="B8" s="8" t="s">
        <v>14</v>
      </c>
      <c r="C8" s="11">
        <v>684279.66</v>
      </c>
      <c r="D8" s="11">
        <v>703212000</v>
      </c>
      <c r="E8" s="11">
        <v>1470804174</v>
      </c>
      <c r="F8" s="11">
        <v>0</v>
      </c>
      <c r="G8" s="11">
        <v>1470804174</v>
      </c>
      <c r="H8" s="9">
        <v>5</v>
      </c>
      <c r="I8" s="8" t="s">
        <v>15</v>
      </c>
      <c r="J8" s="11">
        <v>1018368000</v>
      </c>
      <c r="K8" s="10">
        <v>1297534000</v>
      </c>
      <c r="L8" s="937">
        <v>1066213673</v>
      </c>
      <c r="M8" s="937">
        <v>0</v>
      </c>
      <c r="N8" s="938">
        <v>1066213673</v>
      </c>
    </row>
    <row r="9" spans="1:14" ht="20.100000000000001" customHeight="1" x14ac:dyDescent="0.25">
      <c r="A9" s="7">
        <v>5</v>
      </c>
      <c r="B9" s="8" t="s">
        <v>16</v>
      </c>
      <c r="C9" s="11">
        <v>206141000</v>
      </c>
      <c r="D9" s="11">
        <v>360041000</v>
      </c>
      <c r="E9" s="11">
        <v>0</v>
      </c>
      <c r="F9" s="11">
        <v>73332522</v>
      </c>
      <c r="G9" s="11">
        <v>73332522</v>
      </c>
      <c r="H9" s="9">
        <v>6</v>
      </c>
      <c r="I9" s="8" t="s">
        <v>17</v>
      </c>
      <c r="J9" s="11">
        <v>351082000</v>
      </c>
      <c r="K9" s="10">
        <v>590583000</v>
      </c>
      <c r="L9" s="937">
        <v>0</v>
      </c>
      <c r="M9" s="937">
        <v>4194419479</v>
      </c>
      <c r="N9" s="938">
        <v>4194419479</v>
      </c>
    </row>
    <row r="10" spans="1:14" ht="25.5" x14ac:dyDescent="0.25">
      <c r="A10" s="7">
        <v>6</v>
      </c>
      <c r="B10" s="8" t="s">
        <v>18</v>
      </c>
      <c r="C10" s="11">
        <v>88198000</v>
      </c>
      <c r="D10" s="11">
        <v>88198000</v>
      </c>
      <c r="E10" s="11">
        <v>74783540</v>
      </c>
      <c r="F10" s="11">
        <v>0</v>
      </c>
      <c r="G10" s="11">
        <v>74783540</v>
      </c>
      <c r="H10" s="9"/>
      <c r="I10" s="12" t="s">
        <v>19</v>
      </c>
      <c r="J10" s="11">
        <v>0</v>
      </c>
      <c r="K10" s="10">
        <v>0</v>
      </c>
      <c r="L10" s="937">
        <v>0</v>
      </c>
      <c r="M10" s="937">
        <v>52400</v>
      </c>
      <c r="N10" s="938">
        <v>52400</v>
      </c>
    </row>
    <row r="11" spans="1:14" ht="25.5" x14ac:dyDescent="0.25">
      <c r="A11" s="7">
        <v>7</v>
      </c>
      <c r="B11" s="8" t="s">
        <v>20</v>
      </c>
      <c r="C11" s="11">
        <v>8500000</v>
      </c>
      <c r="D11" s="11">
        <v>8000000</v>
      </c>
      <c r="E11" s="11">
        <v>0</v>
      </c>
      <c r="F11" s="11">
        <v>8700000</v>
      </c>
      <c r="G11" s="11">
        <v>8700000</v>
      </c>
      <c r="H11" s="9">
        <v>7</v>
      </c>
      <c r="I11" s="8" t="s">
        <v>21</v>
      </c>
      <c r="J11" s="11">
        <v>272753000</v>
      </c>
      <c r="K11" s="10">
        <v>645658000</v>
      </c>
      <c r="L11" s="937">
        <v>0</v>
      </c>
      <c r="M11" s="937">
        <v>1365359508.21</v>
      </c>
      <c r="N11" s="938">
        <v>1365359508.21</v>
      </c>
    </row>
    <row r="12" spans="1:14" ht="24.75" customHeight="1" x14ac:dyDescent="0.25">
      <c r="A12" s="1306"/>
      <c r="B12" s="1307"/>
      <c r="C12" s="1307"/>
      <c r="D12" s="1307"/>
      <c r="E12" s="1307"/>
      <c r="F12" s="1307"/>
      <c r="G12" s="1308"/>
      <c r="H12" s="9">
        <v>8</v>
      </c>
      <c r="I12" s="8" t="s">
        <v>22</v>
      </c>
      <c r="J12" s="13">
        <v>245125000</v>
      </c>
      <c r="K12" s="14">
        <v>107940000</v>
      </c>
      <c r="L12" s="937">
        <v>0</v>
      </c>
      <c r="M12" s="937">
        <v>267191987</v>
      </c>
      <c r="N12" s="939">
        <v>267191987</v>
      </c>
    </row>
    <row r="13" spans="1:14" ht="20.100000000000001" customHeight="1" x14ac:dyDescent="0.25">
      <c r="A13" s="1309"/>
      <c r="B13" s="1310"/>
      <c r="C13" s="1310"/>
      <c r="D13" s="1310"/>
      <c r="E13" s="1310"/>
      <c r="F13" s="1310"/>
      <c r="G13" s="1311"/>
      <c r="H13" s="9">
        <v>9</v>
      </c>
      <c r="I13" s="8" t="s">
        <v>23</v>
      </c>
      <c r="J13" s="13">
        <v>271611000</v>
      </c>
      <c r="K13" s="14">
        <v>109675000</v>
      </c>
      <c r="L13" s="937">
        <v>93606730</v>
      </c>
      <c r="M13" s="937">
        <v>480331733</v>
      </c>
      <c r="N13" s="939">
        <v>573938463</v>
      </c>
    </row>
    <row r="14" spans="1:14" ht="25.5" x14ac:dyDescent="0.25">
      <c r="A14" s="15">
        <v>8</v>
      </c>
      <c r="B14" s="16" t="s">
        <v>24</v>
      </c>
      <c r="C14" s="17">
        <v>4526465279.6599998</v>
      </c>
      <c r="D14" s="18">
        <v>6190778000</v>
      </c>
      <c r="E14" s="17">
        <v>6203806666</v>
      </c>
      <c r="F14" s="17">
        <v>3204786503</v>
      </c>
      <c r="G14" s="17">
        <v>9408593169</v>
      </c>
      <c r="H14" s="19">
        <v>10</v>
      </c>
      <c r="I14" s="16" t="s">
        <v>25</v>
      </c>
      <c r="J14" s="18">
        <v>5831298000</v>
      </c>
      <c r="K14" s="18">
        <v>6828051000</v>
      </c>
      <c r="L14" s="940">
        <v>5262456605.1657877</v>
      </c>
      <c r="M14" s="940">
        <v>6307302707.21</v>
      </c>
      <c r="N14" s="941">
        <v>11569759312.375788</v>
      </c>
    </row>
    <row r="15" spans="1:14" ht="19.5" customHeight="1" x14ac:dyDescent="0.25">
      <c r="A15" s="15">
        <v>9</v>
      </c>
      <c r="B15" s="16" t="s">
        <v>26</v>
      </c>
      <c r="C15" s="17">
        <v>1304832720.3400002</v>
      </c>
      <c r="D15" s="18">
        <v>637273000</v>
      </c>
      <c r="E15" s="20" t="s">
        <v>288</v>
      </c>
      <c r="F15" s="18">
        <v>3102516204.21</v>
      </c>
      <c r="G15" s="17">
        <v>2161166143.3757877</v>
      </c>
      <c r="H15" s="19">
        <v>11</v>
      </c>
      <c r="I15" s="16" t="s">
        <v>27</v>
      </c>
      <c r="J15" s="21" t="s">
        <v>288</v>
      </c>
      <c r="K15" s="20" t="s">
        <v>288</v>
      </c>
      <c r="L15" s="940">
        <v>941350060.8342123</v>
      </c>
      <c r="M15" s="940">
        <v>0</v>
      </c>
      <c r="N15" s="941">
        <v>0</v>
      </c>
    </row>
    <row r="16" spans="1:14" ht="20.100000000000001" customHeight="1" x14ac:dyDescent="0.25">
      <c r="A16" s="7">
        <v>10</v>
      </c>
      <c r="B16" s="22" t="s">
        <v>28</v>
      </c>
      <c r="C16" s="13">
        <v>0</v>
      </c>
      <c r="D16" s="13">
        <v>0</v>
      </c>
      <c r="E16" s="13">
        <v>0</v>
      </c>
      <c r="F16" s="13">
        <v>500000000</v>
      </c>
      <c r="G16" s="13">
        <v>500000000</v>
      </c>
      <c r="H16" s="9">
        <v>12</v>
      </c>
      <c r="I16" s="8" t="s">
        <v>29</v>
      </c>
      <c r="J16" s="13">
        <v>35280000</v>
      </c>
      <c r="K16" s="14">
        <v>35280000</v>
      </c>
      <c r="L16" s="937">
        <v>56692539</v>
      </c>
      <c r="M16" s="937">
        <v>0</v>
      </c>
      <c r="N16" s="939">
        <v>56692539</v>
      </c>
    </row>
    <row r="17" spans="1:14" ht="20.100000000000001" customHeight="1" x14ac:dyDescent="0.25">
      <c r="A17" s="7">
        <v>11</v>
      </c>
      <c r="B17" s="8" t="s">
        <v>30</v>
      </c>
      <c r="C17" s="11">
        <v>0</v>
      </c>
      <c r="D17" s="11">
        <v>699900000</v>
      </c>
      <c r="E17" s="11">
        <v>350000000</v>
      </c>
      <c r="F17" s="11">
        <v>0</v>
      </c>
      <c r="G17" s="11">
        <v>350000000</v>
      </c>
      <c r="H17" s="9">
        <v>13</v>
      </c>
      <c r="I17" s="8" t="s">
        <v>31</v>
      </c>
      <c r="J17" s="13">
        <v>0</v>
      </c>
      <c r="K17" s="14">
        <v>699900000</v>
      </c>
      <c r="L17" s="937">
        <v>0</v>
      </c>
      <c r="M17" s="937">
        <v>0</v>
      </c>
      <c r="N17" s="939">
        <v>0</v>
      </c>
    </row>
    <row r="18" spans="1:14" ht="25.5" x14ac:dyDescent="0.25">
      <c r="A18" s="7">
        <v>12</v>
      </c>
      <c r="B18" s="8" t="s">
        <v>32</v>
      </c>
      <c r="C18" s="11">
        <v>656517000</v>
      </c>
      <c r="D18" s="11">
        <v>672553000</v>
      </c>
      <c r="E18" s="11">
        <v>239393051</v>
      </c>
      <c r="F18" s="11">
        <v>1128465631</v>
      </c>
      <c r="G18" s="13">
        <v>1367858682</v>
      </c>
      <c r="H18" s="9">
        <v>14</v>
      </c>
      <c r="I18" s="8" t="s">
        <v>33</v>
      </c>
      <c r="J18" s="13">
        <v>1850480000</v>
      </c>
      <c r="K18" s="14">
        <v>1887162000</v>
      </c>
      <c r="L18" s="937">
        <v>1948227576</v>
      </c>
      <c r="M18" s="937">
        <v>0</v>
      </c>
      <c r="N18" s="939">
        <v>1948227576</v>
      </c>
    </row>
    <row r="19" spans="1:14" ht="20.100000000000001" customHeight="1" x14ac:dyDescent="0.25">
      <c r="A19" s="7">
        <v>13</v>
      </c>
      <c r="B19" s="8" t="s">
        <v>34</v>
      </c>
      <c r="C19" s="13">
        <v>1850480000</v>
      </c>
      <c r="D19" s="13">
        <v>1887162000</v>
      </c>
      <c r="E19" s="13">
        <v>1948227576</v>
      </c>
      <c r="F19" s="13">
        <v>0</v>
      </c>
      <c r="G19" s="13">
        <v>1948227576</v>
      </c>
      <c r="H19" s="9">
        <v>15</v>
      </c>
      <c r="I19" s="8" t="s">
        <v>35</v>
      </c>
      <c r="J19" s="13">
        <v>0</v>
      </c>
      <c r="K19" s="14">
        <v>0</v>
      </c>
      <c r="L19" s="937">
        <v>0</v>
      </c>
      <c r="M19" s="937">
        <v>0</v>
      </c>
      <c r="N19" s="939">
        <v>0</v>
      </c>
    </row>
    <row r="20" spans="1:14" ht="24" customHeight="1" x14ac:dyDescent="0.25">
      <c r="A20" s="7">
        <v>14</v>
      </c>
      <c r="B20" s="8" t="s">
        <v>36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9">
        <v>16</v>
      </c>
      <c r="I20" s="23" t="s">
        <v>37</v>
      </c>
      <c r="J20" s="24">
        <v>1885760000</v>
      </c>
      <c r="K20" s="24">
        <v>2622342000</v>
      </c>
      <c r="L20" s="942">
        <v>2004920115</v>
      </c>
      <c r="M20" s="942">
        <v>0</v>
      </c>
      <c r="N20" s="943">
        <v>2004920115</v>
      </c>
    </row>
    <row r="21" spans="1:14" ht="25.5" x14ac:dyDescent="0.25">
      <c r="A21" s="25">
        <v>15</v>
      </c>
      <c r="B21" s="23" t="s">
        <v>38</v>
      </c>
      <c r="C21" s="26">
        <v>2506997000</v>
      </c>
      <c r="D21" s="26">
        <v>3259615000</v>
      </c>
      <c r="E21" s="26">
        <v>2537620627</v>
      </c>
      <c r="F21" s="26">
        <v>1628465631</v>
      </c>
      <c r="G21" s="26">
        <v>4166086258</v>
      </c>
      <c r="H21" s="1296"/>
      <c r="I21" s="1297"/>
      <c r="J21" s="1297"/>
      <c r="K21" s="1297"/>
      <c r="L21" s="1297"/>
      <c r="M21" s="1297"/>
      <c r="N21" s="1298"/>
    </row>
    <row r="22" spans="1:14" ht="23.25" customHeight="1" thickBot="1" x14ac:dyDescent="0.3">
      <c r="A22" s="27">
        <v>16</v>
      </c>
      <c r="B22" s="28" t="s">
        <v>39</v>
      </c>
      <c r="C22" s="30">
        <v>7717058000</v>
      </c>
      <c r="D22" s="31">
        <v>9450393000</v>
      </c>
      <c r="E22" s="30">
        <v>8741427293</v>
      </c>
      <c r="F22" s="30">
        <v>4833252134</v>
      </c>
      <c r="G22" s="30">
        <v>13574679427</v>
      </c>
      <c r="H22" s="29">
        <v>17</v>
      </c>
      <c r="I22" s="28" t="s">
        <v>40</v>
      </c>
      <c r="J22" s="31">
        <v>7717058000</v>
      </c>
      <c r="K22" s="31">
        <v>9450393000</v>
      </c>
      <c r="L22" s="944">
        <v>7267376720.1657877</v>
      </c>
      <c r="M22" s="944">
        <v>6307302707.21</v>
      </c>
      <c r="N22" s="945">
        <v>13574679427.375788</v>
      </c>
    </row>
    <row r="23" spans="1:14" ht="13.5" thickTop="1" x14ac:dyDescent="0.25"/>
  </sheetData>
  <mergeCells count="12">
    <mergeCell ref="H21:N21"/>
    <mergeCell ref="J2:J3"/>
    <mergeCell ref="K2:K3"/>
    <mergeCell ref="L2:N2"/>
    <mergeCell ref="A12:G13"/>
    <mergeCell ref="A2:A3"/>
    <mergeCell ref="B2:B3"/>
    <mergeCell ref="D2:D3"/>
    <mergeCell ref="H2:H3"/>
    <mergeCell ref="C2:C3"/>
    <mergeCell ref="E2:G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70" orientation="landscape" r:id="rId1"/>
  <headerFooter alignWithMargins="0">
    <oddHeader xml:space="preserve">&amp;C&amp;"Arial,Félkövér"&amp;12GYÖNGYÖS VÁROS ÖNKORMÁNYZATA
KÖLTSÉGVETÉSI MÉRLEGE 2018&amp;R&amp;"Arial,Félkövér"&amp;12 1.  melléklet az 5/2018. (II.23.) önkormányzati rendelethez
</oddHeader>
    <oddFooter>&amp;C&amp;P/&amp;N&amp;R&amp;"Arial,Normál" 1.  melléklet az 5/2018. (II.23.)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A6" sqref="A6"/>
    </sheetView>
  </sheetViews>
  <sheetFormatPr defaultColWidth="9.140625" defaultRowHeight="15" x14ac:dyDescent="0.25"/>
  <cols>
    <col min="1" max="1" width="49.28515625" style="590" customWidth="1"/>
    <col min="2" max="3" width="12.7109375" style="586" bestFit="1" customWidth="1"/>
    <col min="4" max="4" width="14.5703125" style="586" bestFit="1" customWidth="1"/>
    <col min="5" max="16384" width="9.140625" style="586"/>
  </cols>
  <sheetData>
    <row r="1" spans="1:7" ht="16.5" thickBot="1" x14ac:dyDescent="0.3">
      <c r="A1" s="584"/>
      <c r="C1" s="688"/>
      <c r="D1" s="585" t="s">
        <v>624</v>
      </c>
    </row>
    <row r="2" spans="1:7" ht="45.75" thickTop="1" x14ac:dyDescent="0.25">
      <c r="A2" s="1218" t="s">
        <v>593</v>
      </c>
      <c r="B2" s="1219" t="s">
        <v>599</v>
      </c>
      <c r="C2" s="1219" t="s">
        <v>291</v>
      </c>
      <c r="D2" s="1220" t="s">
        <v>946</v>
      </c>
    </row>
    <row r="3" spans="1:7" ht="28.5" x14ac:dyDescent="0.25">
      <c r="A3" s="1221" t="s">
        <v>224</v>
      </c>
      <c r="B3" s="1222">
        <v>8500000</v>
      </c>
      <c r="C3" s="1222">
        <v>8500000</v>
      </c>
      <c r="D3" s="1223">
        <v>8500000</v>
      </c>
    </row>
    <row r="4" spans="1:7" x14ac:dyDescent="0.25">
      <c r="A4" s="1221" t="s">
        <v>681</v>
      </c>
      <c r="B4" s="1222">
        <v>0</v>
      </c>
      <c r="C4" s="1222">
        <v>0</v>
      </c>
      <c r="D4" s="1223">
        <v>6350000</v>
      </c>
    </row>
    <row r="5" spans="1:7" ht="28.5" x14ac:dyDescent="0.25">
      <c r="A5" s="1221" t="s">
        <v>748</v>
      </c>
      <c r="B5" s="1222">
        <v>0</v>
      </c>
      <c r="C5" s="1222">
        <v>0</v>
      </c>
      <c r="D5" s="1223">
        <v>65000000</v>
      </c>
    </row>
    <row r="6" spans="1:7" x14ac:dyDescent="0.25">
      <c r="A6" s="1221" t="s">
        <v>600</v>
      </c>
      <c r="B6" s="1222">
        <v>0</v>
      </c>
      <c r="C6" s="1222">
        <v>74914000</v>
      </c>
      <c r="D6" s="1223">
        <v>10320000</v>
      </c>
    </row>
    <row r="7" spans="1:7" x14ac:dyDescent="0.25">
      <c r="A7" s="1221" t="s">
        <v>680</v>
      </c>
      <c r="B7" s="1222">
        <v>3756000</v>
      </c>
      <c r="C7" s="1222">
        <v>6756000</v>
      </c>
      <c r="D7" s="1223">
        <v>0</v>
      </c>
    </row>
    <row r="8" spans="1:7" ht="15.75" thickBot="1" x14ac:dyDescent="0.3">
      <c r="A8" s="1224" t="s">
        <v>594</v>
      </c>
      <c r="B8" s="1225">
        <v>12256000</v>
      </c>
      <c r="C8" s="1225">
        <v>90170000</v>
      </c>
      <c r="D8" s="1226">
        <v>90170000</v>
      </c>
    </row>
    <row r="9" spans="1:7" ht="31.5" customHeight="1" thickTop="1" thickBot="1" x14ac:dyDescent="0.3">
      <c r="A9" s="1227"/>
      <c r="B9" s="1228"/>
      <c r="C9" s="1228"/>
      <c r="D9" s="1228"/>
      <c r="G9" s="587"/>
    </row>
    <row r="10" spans="1:7" ht="45.75" thickTop="1" x14ac:dyDescent="0.25">
      <c r="A10" s="1218" t="s">
        <v>595</v>
      </c>
      <c r="B10" s="1219" t="s">
        <v>599</v>
      </c>
      <c r="C10" s="1219" t="s">
        <v>291</v>
      </c>
      <c r="D10" s="1220" t="s">
        <v>946</v>
      </c>
    </row>
    <row r="11" spans="1:7" ht="28.5" x14ac:dyDescent="0.25">
      <c r="A11" s="1229" t="s">
        <v>682</v>
      </c>
      <c r="B11" s="1230">
        <v>0</v>
      </c>
      <c r="C11" s="1230">
        <v>0</v>
      </c>
      <c r="D11" s="1231">
        <v>8636000</v>
      </c>
    </row>
    <row r="12" spans="1:7" ht="28.5" x14ac:dyDescent="0.25">
      <c r="A12" s="1229" t="s">
        <v>683</v>
      </c>
      <c r="B12" s="1230">
        <v>0</v>
      </c>
      <c r="C12" s="1230">
        <v>0</v>
      </c>
      <c r="D12" s="1231">
        <v>11176000</v>
      </c>
    </row>
    <row r="13" spans="1:7" x14ac:dyDescent="0.25">
      <c r="A13" s="1229" t="s">
        <v>685</v>
      </c>
      <c r="B13" s="1230">
        <v>0</v>
      </c>
      <c r="C13" s="1230">
        <v>0</v>
      </c>
      <c r="D13" s="1231">
        <v>8636000</v>
      </c>
    </row>
    <row r="14" spans="1:7" x14ac:dyDescent="0.25">
      <c r="A14" s="1229" t="s">
        <v>686</v>
      </c>
      <c r="B14" s="1230">
        <v>0</v>
      </c>
      <c r="C14" s="1230">
        <v>0</v>
      </c>
      <c r="D14" s="1231">
        <v>9271000</v>
      </c>
    </row>
    <row r="15" spans="1:7" x14ac:dyDescent="0.25">
      <c r="A15" s="1229" t="s">
        <v>687</v>
      </c>
      <c r="B15" s="1230">
        <v>0</v>
      </c>
      <c r="C15" s="1230">
        <v>0</v>
      </c>
      <c r="D15" s="1231">
        <v>635000</v>
      </c>
    </row>
    <row r="16" spans="1:7" x14ac:dyDescent="0.25">
      <c r="A16" s="1229" t="s">
        <v>684</v>
      </c>
      <c r="B16" s="1230">
        <v>0</v>
      </c>
      <c r="C16" s="1230">
        <v>0</v>
      </c>
      <c r="D16" s="1231">
        <v>6033000</v>
      </c>
    </row>
    <row r="17" spans="1:4" x14ac:dyDescent="0.25">
      <c r="A17" s="1229" t="s">
        <v>596</v>
      </c>
      <c r="B17" s="1230">
        <v>7300000</v>
      </c>
      <c r="C17" s="1230">
        <v>0</v>
      </c>
      <c r="D17" s="1232">
        <v>7300000</v>
      </c>
    </row>
    <row r="18" spans="1:4" x14ac:dyDescent="0.25">
      <c r="A18" s="1229" t="s">
        <v>600</v>
      </c>
      <c r="B18" s="1230">
        <v>0</v>
      </c>
      <c r="C18" s="1230">
        <v>0</v>
      </c>
      <c r="D18" s="1231">
        <v>66000</v>
      </c>
    </row>
    <row r="19" spans="1:4" x14ac:dyDescent="0.25">
      <c r="A19" s="1221" t="s">
        <v>680</v>
      </c>
      <c r="B19" s="1230">
        <v>47103000</v>
      </c>
      <c r="C19" s="1230">
        <v>54403000</v>
      </c>
      <c r="D19" s="1232">
        <v>0</v>
      </c>
    </row>
    <row r="20" spans="1:4" ht="15.75" thickBot="1" x14ac:dyDescent="0.3">
      <c r="A20" s="1224" t="s">
        <v>594</v>
      </c>
      <c r="B20" s="1233">
        <v>54403000</v>
      </c>
      <c r="C20" s="1233">
        <v>54403000</v>
      </c>
      <c r="D20" s="1234">
        <v>51753000</v>
      </c>
    </row>
    <row r="21" spans="1:4" ht="15.75" thickTop="1" x14ac:dyDescent="0.25">
      <c r="A21" s="588"/>
    </row>
    <row r="22" spans="1:4" x14ac:dyDescent="0.25">
      <c r="A22" s="588"/>
    </row>
    <row r="23" spans="1:4" ht="15.75" x14ac:dyDescent="0.25">
      <c r="A23" s="1150" t="s">
        <v>597</v>
      </c>
      <c r="B23" s="1151">
        <v>66659000</v>
      </c>
      <c r="C23" s="1151">
        <v>144573000</v>
      </c>
      <c r="D23" s="1151">
        <v>141923000</v>
      </c>
    </row>
    <row r="24" spans="1:4" ht="15.75" x14ac:dyDescent="0.25">
      <c r="A24" s="1152" t="s">
        <v>885</v>
      </c>
      <c r="B24" s="1151">
        <v>2650000</v>
      </c>
      <c r="C24" s="1151">
        <v>2650000</v>
      </c>
      <c r="D24" s="1151">
        <v>0</v>
      </c>
    </row>
    <row r="25" spans="1:4" ht="15.75" x14ac:dyDescent="0.25">
      <c r="A25" s="1150" t="s">
        <v>886</v>
      </c>
      <c r="B25" s="1151">
        <v>141923000</v>
      </c>
      <c r="C25" s="1151">
        <v>141923000</v>
      </c>
      <c r="D25" s="1151">
        <v>141923000</v>
      </c>
    </row>
    <row r="26" spans="1:4" ht="15.75" x14ac:dyDescent="0.25">
      <c r="A26" s="1150" t="s">
        <v>598</v>
      </c>
      <c r="B26" s="1151">
        <v>75264000</v>
      </c>
      <c r="C26" s="1151">
        <v>0</v>
      </c>
      <c r="D26" s="1151">
        <v>0</v>
      </c>
    </row>
    <row r="27" spans="1:4" ht="15.75" x14ac:dyDescent="0.25">
      <c r="A27" s="589"/>
    </row>
    <row r="28" spans="1:4" ht="15.75" x14ac:dyDescent="0.25">
      <c r="A28" s="589"/>
      <c r="D28" s="1169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694" customWidth="1"/>
    <col min="2" max="2" width="21.85546875" style="694" customWidth="1"/>
    <col min="3" max="3" width="9.85546875" style="693" bestFit="1" customWidth="1"/>
    <col min="4" max="4" width="9.28515625" style="693" customWidth="1"/>
    <col min="5" max="5" width="10.85546875" style="693" bestFit="1" customWidth="1"/>
    <col min="6" max="6" width="12.28515625" style="693" bestFit="1" customWidth="1"/>
    <col min="7" max="7" width="10.85546875" style="693" bestFit="1" customWidth="1"/>
    <col min="8" max="8" width="12.28515625" style="693" bestFit="1" customWidth="1"/>
    <col min="9" max="9" width="11" style="690" customWidth="1"/>
    <col min="10" max="10" width="12.28515625" style="690" bestFit="1" customWidth="1"/>
    <col min="11" max="11" width="10.5703125" style="690" customWidth="1"/>
    <col min="12" max="12" width="13.7109375" style="690" customWidth="1"/>
    <col min="13" max="13" width="12.28515625" style="690" bestFit="1" customWidth="1"/>
    <col min="14" max="16384" width="9.140625" style="690"/>
  </cols>
  <sheetData>
    <row r="1" spans="1:13" x14ac:dyDescent="0.25">
      <c r="A1" s="1654" t="s">
        <v>688</v>
      </c>
      <c r="B1" s="1656" t="s">
        <v>689</v>
      </c>
      <c r="C1" s="1658" t="s">
        <v>879</v>
      </c>
      <c r="D1" s="1659"/>
      <c r="E1" s="1659"/>
      <c r="F1" s="1659"/>
      <c r="G1" s="1659"/>
      <c r="H1" s="1660"/>
      <c r="I1" s="1661" t="s">
        <v>880</v>
      </c>
      <c r="J1" s="1662"/>
      <c r="K1" s="1662"/>
      <c r="L1" s="1663"/>
      <c r="M1" s="1664"/>
    </row>
    <row r="2" spans="1:13" s="689" customFormat="1" ht="45" x14ac:dyDescent="0.25">
      <c r="A2" s="1655"/>
      <c r="B2" s="1657"/>
      <c r="C2" s="1235" t="s">
        <v>691</v>
      </c>
      <c r="D2" s="1236" t="s">
        <v>663</v>
      </c>
      <c r="E2" s="1237" t="s">
        <v>121</v>
      </c>
      <c r="F2" s="1236" t="s">
        <v>692</v>
      </c>
      <c r="G2" s="1236" t="s">
        <v>693</v>
      </c>
      <c r="H2" s="1238" t="s">
        <v>690</v>
      </c>
      <c r="I2" s="1239" t="s">
        <v>881</v>
      </c>
      <c r="J2" s="1237" t="s">
        <v>882</v>
      </c>
      <c r="K2" s="1237" t="s">
        <v>883</v>
      </c>
      <c r="L2" s="1237" t="s">
        <v>884</v>
      </c>
      <c r="M2" s="1238" t="s">
        <v>737</v>
      </c>
    </row>
    <row r="3" spans="1:13" s="859" customFormat="1" ht="48" x14ac:dyDescent="0.25">
      <c r="A3" s="1240" t="s">
        <v>694</v>
      </c>
      <c r="B3" s="1241" t="s">
        <v>695</v>
      </c>
      <c r="C3" s="1242">
        <v>0</v>
      </c>
      <c r="D3" s="1217">
        <v>0</v>
      </c>
      <c r="E3" s="1217">
        <v>57805108</v>
      </c>
      <c r="F3" s="1217">
        <v>244320060</v>
      </c>
      <c r="G3" s="1217">
        <v>345325700</v>
      </c>
      <c r="H3" s="1243">
        <v>647450868</v>
      </c>
      <c r="I3" s="1216">
        <v>561191808</v>
      </c>
      <c r="J3" s="1244">
        <v>0</v>
      </c>
      <c r="K3" s="1245">
        <v>0</v>
      </c>
      <c r="L3" s="1217">
        <v>86259060</v>
      </c>
      <c r="M3" s="1243">
        <v>647450868</v>
      </c>
    </row>
    <row r="4" spans="1:13" s="859" customFormat="1" ht="36" x14ac:dyDescent="0.25">
      <c r="A4" s="1240" t="s">
        <v>696</v>
      </c>
      <c r="B4" s="1241" t="s">
        <v>697</v>
      </c>
      <c r="C4" s="1242">
        <v>0</v>
      </c>
      <c r="D4" s="1217">
        <v>0</v>
      </c>
      <c r="E4" s="1217">
        <v>43222825</v>
      </c>
      <c r="F4" s="1217">
        <v>0</v>
      </c>
      <c r="G4" s="1217">
        <v>131826000</v>
      </c>
      <c r="H4" s="1243">
        <v>175048825</v>
      </c>
      <c r="I4" s="1216">
        <v>175048825</v>
      </c>
      <c r="J4" s="1244">
        <v>0</v>
      </c>
      <c r="K4" s="1244">
        <v>0</v>
      </c>
      <c r="L4" s="1246">
        <v>0</v>
      </c>
      <c r="M4" s="1243">
        <v>175048825</v>
      </c>
    </row>
    <row r="5" spans="1:13" s="859" customFormat="1" ht="48" x14ac:dyDescent="0.25">
      <c r="A5" s="1240" t="s">
        <v>698</v>
      </c>
      <c r="B5" s="1241" t="s">
        <v>699</v>
      </c>
      <c r="C5" s="1242">
        <v>621714</v>
      </c>
      <c r="D5" s="1217">
        <v>184956</v>
      </c>
      <c r="E5" s="1217">
        <v>4557285</v>
      </c>
      <c r="F5" s="1217">
        <v>0</v>
      </c>
      <c r="G5" s="1217">
        <v>0</v>
      </c>
      <c r="H5" s="1243">
        <v>5363955</v>
      </c>
      <c r="I5" s="1247">
        <v>0</v>
      </c>
      <c r="J5" s="1217">
        <v>2168800</v>
      </c>
      <c r="K5" s="1244">
        <v>0</v>
      </c>
      <c r="L5" s="1246">
        <v>0</v>
      </c>
      <c r="M5" s="1243">
        <v>2168800</v>
      </c>
    </row>
    <row r="6" spans="1:13" s="859" customFormat="1" ht="24" x14ac:dyDescent="0.25">
      <c r="A6" s="1240" t="s">
        <v>700</v>
      </c>
      <c r="B6" s="1241" t="s">
        <v>701</v>
      </c>
      <c r="C6" s="1242">
        <v>0</v>
      </c>
      <c r="D6" s="1217">
        <v>0</v>
      </c>
      <c r="E6" s="1217">
        <v>12554354</v>
      </c>
      <c r="F6" s="1217">
        <v>0</v>
      </c>
      <c r="G6" s="1217">
        <v>210180000</v>
      </c>
      <c r="H6" s="1243">
        <v>222734354</v>
      </c>
      <c r="I6" s="1247">
        <v>222734354</v>
      </c>
      <c r="J6" s="1248">
        <v>0</v>
      </c>
      <c r="K6" s="1244">
        <v>0</v>
      </c>
      <c r="L6" s="1246">
        <v>0</v>
      </c>
      <c r="M6" s="1243">
        <v>222734354</v>
      </c>
    </row>
    <row r="7" spans="1:13" s="859" customFormat="1" ht="48" x14ac:dyDescent="0.25">
      <c r="A7" s="1240" t="s">
        <v>702</v>
      </c>
      <c r="B7" s="1241" t="s">
        <v>703</v>
      </c>
      <c r="C7" s="1242">
        <v>0</v>
      </c>
      <c r="D7" s="1217">
        <v>0</v>
      </c>
      <c r="E7" s="1217">
        <v>38117020</v>
      </c>
      <c r="F7" s="1217">
        <v>620000</v>
      </c>
      <c r="G7" s="1217">
        <v>0</v>
      </c>
      <c r="H7" s="1243">
        <v>38737020</v>
      </c>
      <c r="I7" s="1216">
        <v>36294820</v>
      </c>
      <c r="J7" s="1248">
        <v>0</v>
      </c>
      <c r="K7" s="1244">
        <v>0</v>
      </c>
      <c r="L7" s="1246">
        <v>0</v>
      </c>
      <c r="M7" s="1243">
        <v>36294820</v>
      </c>
    </row>
    <row r="8" spans="1:13" s="859" customFormat="1" ht="72" x14ac:dyDescent="0.25">
      <c r="A8" s="1240" t="s">
        <v>704</v>
      </c>
      <c r="B8" s="1241" t="s">
        <v>705</v>
      </c>
      <c r="C8" s="1242">
        <v>23527341</v>
      </c>
      <c r="D8" s="1217">
        <v>7553810</v>
      </c>
      <c r="E8" s="1217">
        <v>17601600</v>
      </c>
      <c r="F8" s="1217">
        <v>0</v>
      </c>
      <c r="G8" s="1217">
        <v>0</v>
      </c>
      <c r="H8" s="1243">
        <v>48682751</v>
      </c>
      <c r="I8" s="1247">
        <v>0</v>
      </c>
      <c r="J8" s="1217">
        <v>59699988</v>
      </c>
      <c r="K8" s="1244">
        <v>0</v>
      </c>
      <c r="L8" s="1246">
        <v>0</v>
      </c>
      <c r="M8" s="1243">
        <v>59699988</v>
      </c>
    </row>
    <row r="9" spans="1:13" ht="48" x14ac:dyDescent="0.25">
      <c r="A9" s="1249" t="s">
        <v>706</v>
      </c>
      <c r="B9" s="1250" t="s">
        <v>707</v>
      </c>
      <c r="C9" s="1251">
        <v>0</v>
      </c>
      <c r="D9" s="1252">
        <v>0</v>
      </c>
      <c r="E9" s="1252">
        <v>16083017</v>
      </c>
      <c r="F9" s="1252">
        <v>3023813061</v>
      </c>
      <c r="G9" s="1252">
        <v>0</v>
      </c>
      <c r="H9" s="1253">
        <v>3039896078</v>
      </c>
      <c r="I9" s="1254">
        <v>0</v>
      </c>
      <c r="J9" s="1252">
        <v>2154257063</v>
      </c>
      <c r="K9" s="1252">
        <v>239361896</v>
      </c>
      <c r="L9" s="1255">
        <v>646277119</v>
      </c>
      <c r="M9" s="1243">
        <v>3039896078</v>
      </c>
    </row>
    <row r="10" spans="1:13" ht="38.25" x14ac:dyDescent="0.25">
      <c r="A10" s="1249" t="s">
        <v>903</v>
      </c>
      <c r="B10" s="1256" t="s">
        <v>901</v>
      </c>
      <c r="C10" s="1251">
        <v>0</v>
      </c>
      <c r="D10" s="1252">
        <v>0</v>
      </c>
      <c r="E10" s="1252">
        <v>11213560</v>
      </c>
      <c r="F10" s="1252">
        <v>49245786</v>
      </c>
      <c r="G10" s="1252">
        <v>189539734</v>
      </c>
      <c r="H10" s="1253">
        <v>249999080</v>
      </c>
      <c r="I10" s="1257">
        <v>0</v>
      </c>
      <c r="J10" s="1258">
        <v>249999080</v>
      </c>
      <c r="K10" s="1259">
        <v>0</v>
      </c>
      <c r="L10" s="1260">
        <v>0</v>
      </c>
      <c r="M10" s="1243">
        <v>249999080</v>
      </c>
    </row>
    <row r="11" spans="1:13" ht="38.25" x14ac:dyDescent="0.25">
      <c r="A11" s="1249" t="s">
        <v>902</v>
      </c>
      <c r="B11" s="1256" t="s">
        <v>900</v>
      </c>
      <c r="C11" s="1251">
        <v>0</v>
      </c>
      <c r="D11" s="1252">
        <v>0</v>
      </c>
      <c r="E11" s="1252">
        <v>45962998</v>
      </c>
      <c r="F11" s="1252">
        <v>473037002</v>
      </c>
      <c r="G11" s="1252">
        <v>0</v>
      </c>
      <c r="H11" s="1253">
        <v>519000000</v>
      </c>
      <c r="I11" s="1257">
        <v>0</v>
      </c>
      <c r="J11" s="1258">
        <v>519000000</v>
      </c>
      <c r="K11" s="1259">
        <v>0</v>
      </c>
      <c r="L11" s="1260">
        <v>0</v>
      </c>
      <c r="M11" s="1243">
        <v>519000000</v>
      </c>
    </row>
    <row r="12" spans="1:13" s="860" customFormat="1" ht="25.5" customHeight="1" thickBot="1" x14ac:dyDescent="0.3">
      <c r="A12" s="1665" t="s">
        <v>5</v>
      </c>
      <c r="B12" s="1666"/>
      <c r="C12" s="1261">
        <v>24149055</v>
      </c>
      <c r="D12" s="1262">
        <v>7738766</v>
      </c>
      <c r="E12" s="1262">
        <v>247117767</v>
      </c>
      <c r="F12" s="1262">
        <v>3791035909</v>
      </c>
      <c r="G12" s="1262">
        <v>876871434</v>
      </c>
      <c r="H12" s="1263">
        <v>4946912931</v>
      </c>
      <c r="I12" s="1264">
        <v>995269807</v>
      </c>
      <c r="J12" s="1262">
        <v>2985124931</v>
      </c>
      <c r="K12" s="1262">
        <v>239361896</v>
      </c>
      <c r="L12" s="1262">
        <v>732536179</v>
      </c>
      <c r="M12" s="1263">
        <v>4952292813</v>
      </c>
    </row>
    <row r="13" spans="1:13" x14ac:dyDescent="0.25">
      <c r="A13" s="691"/>
      <c r="B13" s="691"/>
      <c r="C13" s="692"/>
      <c r="D13" s="692"/>
      <c r="E13" s="692"/>
      <c r="F13" s="692"/>
      <c r="G13" s="692"/>
      <c r="H13" s="692"/>
    </row>
    <row r="14" spans="1:13" x14ac:dyDescent="0.25">
      <c r="A14" s="691"/>
      <c r="B14" s="691"/>
      <c r="C14" s="692"/>
      <c r="D14" s="692"/>
      <c r="E14" s="692"/>
      <c r="F14" s="692"/>
      <c r="G14" s="692"/>
      <c r="H14" s="692"/>
    </row>
    <row r="15" spans="1:13" x14ac:dyDescent="0.25">
      <c r="A15" s="691"/>
      <c r="B15" s="691"/>
      <c r="C15" s="692"/>
      <c r="D15" s="692"/>
      <c r="E15" s="692"/>
      <c r="F15" s="692"/>
      <c r="G15" s="692"/>
      <c r="H15" s="692"/>
    </row>
    <row r="16" spans="1:13" x14ac:dyDescent="0.25">
      <c r="A16" s="691"/>
      <c r="B16" s="691"/>
      <c r="C16" s="692"/>
      <c r="D16" s="692"/>
      <c r="E16" s="692"/>
      <c r="F16" s="692"/>
      <c r="G16" s="692"/>
      <c r="H16" s="692"/>
    </row>
    <row r="17" spans="1:8" x14ac:dyDescent="0.25">
      <c r="A17" s="691"/>
      <c r="B17" s="691"/>
      <c r="C17" s="692"/>
      <c r="D17" s="692"/>
      <c r="E17" s="692"/>
      <c r="F17" s="692"/>
      <c r="G17" s="692"/>
      <c r="H17" s="692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zoomScaleNormal="100" workbookViewId="0">
      <pane xSplit="10" ySplit="2" topLeftCell="K72" activePane="bottomRight" state="frozen"/>
      <selection activeCell="Y8" sqref="Y8"/>
      <selection pane="topRight" activeCell="Y8" sqref="Y8"/>
      <selection pane="bottomLeft" activeCell="Y8" sqref="Y8"/>
      <selection pane="bottomRight" activeCell="F92" sqref="F92"/>
    </sheetView>
  </sheetViews>
  <sheetFormatPr defaultColWidth="9.140625" defaultRowHeight="12.75" x14ac:dyDescent="0.25"/>
  <cols>
    <col min="1" max="1" width="4" style="36" customWidth="1"/>
    <col min="2" max="2" width="2.140625" style="36" customWidth="1"/>
    <col min="3" max="4" width="4" style="36" customWidth="1"/>
    <col min="5" max="5" width="3.28515625" style="36" customWidth="1"/>
    <col min="6" max="6" width="3.42578125" style="36" bestFit="1" customWidth="1"/>
    <col min="7" max="9" width="4" style="36" customWidth="1"/>
    <col min="10" max="10" width="51.5703125" style="35" customWidth="1"/>
    <col min="11" max="11" width="14.85546875" style="34" customWidth="1"/>
    <col min="12" max="12" width="15.85546875" style="34" customWidth="1"/>
    <col min="13" max="13" width="15.42578125" style="35" customWidth="1"/>
    <col min="14" max="14" width="12.42578125" style="35" bestFit="1" customWidth="1"/>
    <col min="15" max="15" width="13.85546875" style="335" bestFit="1" customWidth="1"/>
    <col min="16" max="16" width="13.5703125" style="335" customWidth="1"/>
    <col min="17" max="16384" width="9.140625" style="36"/>
  </cols>
  <sheetData>
    <row r="1" spans="1:16" ht="33.75" customHeight="1" thickTop="1" x14ac:dyDescent="0.25">
      <c r="A1" s="1352" t="s">
        <v>41</v>
      </c>
      <c r="B1" s="1348" t="s">
        <v>42</v>
      </c>
      <c r="C1" s="1348" t="s">
        <v>43</v>
      </c>
      <c r="D1" s="1348" t="s">
        <v>44</v>
      </c>
      <c r="E1" s="1348" t="s">
        <v>45</v>
      </c>
      <c r="F1" s="1348" t="s">
        <v>46</v>
      </c>
      <c r="G1" s="1348" t="s">
        <v>41</v>
      </c>
      <c r="H1" s="1348" t="s">
        <v>42</v>
      </c>
      <c r="I1" s="1348"/>
      <c r="J1" s="1350" t="s">
        <v>47</v>
      </c>
      <c r="K1" s="1325" t="s">
        <v>290</v>
      </c>
      <c r="L1" s="1317" t="s">
        <v>48</v>
      </c>
      <c r="M1" s="1319" t="s">
        <v>947</v>
      </c>
      <c r="N1" s="1320"/>
      <c r="O1" s="1321"/>
      <c r="P1" s="328"/>
    </row>
    <row r="2" spans="1:16" s="37" customFormat="1" ht="68.25" customHeight="1" x14ac:dyDescent="0.25">
      <c r="A2" s="1353"/>
      <c r="B2" s="1349"/>
      <c r="C2" s="1349"/>
      <c r="D2" s="1349"/>
      <c r="E2" s="1349"/>
      <c r="F2" s="1349"/>
      <c r="G2" s="1349"/>
      <c r="H2" s="1349"/>
      <c r="I2" s="1349" t="s">
        <v>44</v>
      </c>
      <c r="J2" s="1351"/>
      <c r="K2" s="1326"/>
      <c r="L2" s="1318"/>
      <c r="M2" s="946" t="s">
        <v>49</v>
      </c>
      <c r="N2" s="946" t="s">
        <v>50</v>
      </c>
      <c r="O2" s="947" t="s">
        <v>51</v>
      </c>
      <c r="P2" s="329"/>
    </row>
    <row r="3" spans="1:16" s="40" customFormat="1" ht="12.75" customHeight="1" x14ac:dyDescent="0.25">
      <c r="A3" s="1340" t="s">
        <v>52</v>
      </c>
      <c r="B3" s="1341"/>
      <c r="C3" s="1341"/>
      <c r="D3" s="1341"/>
      <c r="E3" s="1342"/>
      <c r="F3" s="38"/>
      <c r="G3" s="1343" t="s">
        <v>53</v>
      </c>
      <c r="H3" s="1344"/>
      <c r="I3" s="1344"/>
      <c r="J3" s="1344"/>
      <c r="K3" s="39"/>
      <c r="L3" s="39"/>
      <c r="M3" s="919"/>
      <c r="N3" s="919"/>
      <c r="O3" s="948"/>
      <c r="P3" s="330"/>
    </row>
    <row r="4" spans="1:16" ht="15" customHeight="1" x14ac:dyDescent="0.25">
      <c r="A4" s="41" t="s">
        <v>54</v>
      </c>
      <c r="B4" s="42"/>
      <c r="C4" s="42"/>
      <c r="D4" s="42"/>
      <c r="E4" s="42"/>
      <c r="F4" s="42"/>
      <c r="G4" s="42"/>
      <c r="H4" s="42"/>
      <c r="I4" s="42"/>
      <c r="J4" s="910"/>
      <c r="K4" s="39"/>
      <c r="L4" s="39"/>
      <c r="M4" s="889"/>
      <c r="N4" s="889"/>
      <c r="O4" s="948"/>
      <c r="P4" s="330"/>
    </row>
    <row r="5" spans="1:16" s="40" customFormat="1" ht="15" customHeight="1" x14ac:dyDescent="0.25">
      <c r="A5" s="43"/>
      <c r="B5" s="38"/>
      <c r="C5" s="44"/>
      <c r="D5" s="38"/>
      <c r="E5" s="44">
        <v>1</v>
      </c>
      <c r="F5" s="44">
        <v>1</v>
      </c>
      <c r="G5" s="45"/>
      <c r="H5" s="46"/>
      <c r="I5" s="46"/>
      <c r="J5" s="45" t="s">
        <v>6</v>
      </c>
      <c r="K5" s="48">
        <v>0</v>
      </c>
      <c r="L5" s="48">
        <v>0</v>
      </c>
      <c r="M5" s="88">
        <v>0</v>
      </c>
      <c r="N5" s="88">
        <v>0</v>
      </c>
      <c r="O5" s="949">
        <v>0</v>
      </c>
      <c r="P5" s="331"/>
    </row>
    <row r="6" spans="1:16" s="50" customFormat="1" ht="15" customHeight="1" x14ac:dyDescent="0.25">
      <c r="A6" s="49"/>
      <c r="B6" s="44"/>
      <c r="C6" s="44"/>
      <c r="D6" s="44"/>
      <c r="E6" s="44">
        <v>3</v>
      </c>
      <c r="F6" s="44">
        <v>2</v>
      </c>
      <c r="G6" s="45"/>
      <c r="H6" s="46"/>
      <c r="I6" s="45"/>
      <c r="J6" s="45" t="s">
        <v>10</v>
      </c>
      <c r="K6" s="48">
        <v>100000</v>
      </c>
      <c r="L6" s="48">
        <v>400000</v>
      </c>
      <c r="M6" s="88">
        <v>350000</v>
      </c>
      <c r="N6" s="88">
        <v>0</v>
      </c>
      <c r="O6" s="950">
        <v>350000</v>
      </c>
      <c r="P6" s="331"/>
    </row>
    <row r="7" spans="1:16" s="50" customFormat="1" ht="15" customHeight="1" x14ac:dyDescent="0.25">
      <c r="A7" s="49"/>
      <c r="B7" s="44"/>
      <c r="C7" s="44"/>
      <c r="D7" s="44"/>
      <c r="E7" s="44">
        <v>4</v>
      </c>
      <c r="F7" s="44">
        <v>3</v>
      </c>
      <c r="G7" s="45"/>
      <c r="H7" s="46"/>
      <c r="I7" s="45"/>
      <c r="J7" s="45" t="s">
        <v>14</v>
      </c>
      <c r="K7" s="48">
        <v>6758000</v>
      </c>
      <c r="L7" s="48">
        <v>7258000</v>
      </c>
      <c r="M7" s="88">
        <v>9199900</v>
      </c>
      <c r="N7" s="88">
        <v>1410100</v>
      </c>
      <c r="O7" s="950">
        <v>10610000</v>
      </c>
      <c r="P7" s="331"/>
    </row>
    <row r="8" spans="1:16" s="50" customFormat="1" ht="15" customHeight="1" x14ac:dyDescent="0.25">
      <c r="A8" s="49"/>
      <c r="B8" s="44"/>
      <c r="C8" s="44"/>
      <c r="D8" s="44"/>
      <c r="E8" s="44">
        <v>8</v>
      </c>
      <c r="F8" s="44">
        <v>4</v>
      </c>
      <c r="G8" s="45"/>
      <c r="H8" s="46"/>
      <c r="I8" s="45"/>
      <c r="J8" s="45" t="s">
        <v>590</v>
      </c>
      <c r="K8" s="48">
        <v>677837000</v>
      </c>
      <c r="L8" s="48">
        <v>687919000</v>
      </c>
      <c r="M8" s="88">
        <v>717423110</v>
      </c>
      <c r="N8" s="88">
        <v>0</v>
      </c>
      <c r="O8" s="950">
        <v>717423110</v>
      </c>
      <c r="P8" s="331"/>
    </row>
    <row r="9" spans="1:16" s="50" customFormat="1" ht="15" customHeight="1" x14ac:dyDescent="0.25">
      <c r="A9" s="49"/>
      <c r="B9" s="44"/>
      <c r="C9" s="44"/>
      <c r="D9" s="44"/>
      <c r="E9" s="44">
        <v>11</v>
      </c>
      <c r="F9" s="44">
        <v>5</v>
      </c>
      <c r="G9" s="45"/>
      <c r="H9" s="46"/>
      <c r="I9" s="45"/>
      <c r="J9" s="45" t="s">
        <v>55</v>
      </c>
      <c r="K9" s="48">
        <v>8863000</v>
      </c>
      <c r="L9" s="48">
        <v>9477000</v>
      </c>
      <c r="M9" s="88">
        <v>9250501</v>
      </c>
      <c r="N9" s="88">
        <v>0</v>
      </c>
      <c r="O9" s="950">
        <v>9250501</v>
      </c>
      <c r="P9" s="331"/>
    </row>
    <row r="10" spans="1:16" s="50" customFormat="1" ht="15" customHeight="1" thickBot="1" x14ac:dyDescent="0.3">
      <c r="A10" s="1345" t="s">
        <v>56</v>
      </c>
      <c r="B10" s="1346"/>
      <c r="C10" s="1346"/>
      <c r="D10" s="1346"/>
      <c r="E10" s="1346"/>
      <c r="F10" s="1346"/>
      <c r="G10" s="1346"/>
      <c r="H10" s="1346"/>
      <c r="I10" s="1346"/>
      <c r="J10" s="1347"/>
      <c r="K10" s="51">
        <v>693558000</v>
      </c>
      <c r="L10" s="53">
        <v>705054000</v>
      </c>
      <c r="M10" s="52">
        <v>736223511</v>
      </c>
      <c r="N10" s="52">
        <v>1410100</v>
      </c>
      <c r="O10" s="951">
        <v>737633611</v>
      </c>
      <c r="P10" s="103"/>
    </row>
    <row r="11" spans="1:16" ht="15" customHeight="1" x14ac:dyDescent="0.25">
      <c r="A11" s="1327" t="s">
        <v>57</v>
      </c>
      <c r="B11" s="1328"/>
      <c r="C11" s="1328"/>
      <c r="D11" s="1328"/>
      <c r="E11" s="1328"/>
      <c r="F11" s="1328"/>
      <c r="G11" s="1328"/>
      <c r="H11" s="1328"/>
      <c r="I11" s="1328"/>
      <c r="J11" s="1328"/>
      <c r="K11" s="1329"/>
      <c r="L11" s="1329"/>
      <c r="M11" s="1329"/>
      <c r="N11" s="1329"/>
      <c r="O11" s="1330"/>
      <c r="P11" s="332"/>
    </row>
    <row r="12" spans="1:16" s="40" customFormat="1" ht="15" customHeight="1" x14ac:dyDescent="0.25">
      <c r="A12" s="43"/>
      <c r="B12" s="38">
        <v>1</v>
      </c>
      <c r="C12" s="38"/>
      <c r="D12" s="38"/>
      <c r="E12" s="38"/>
      <c r="F12" s="38"/>
      <c r="G12" s="46"/>
      <c r="H12" s="46" t="s">
        <v>58</v>
      </c>
      <c r="I12" s="46"/>
      <c r="J12" s="911"/>
      <c r="K12" s="54">
        <v>102124000</v>
      </c>
      <c r="L12" s="56">
        <v>106055000</v>
      </c>
      <c r="M12" s="55">
        <v>103931351</v>
      </c>
      <c r="N12" s="55">
        <v>2100000</v>
      </c>
      <c r="O12" s="952">
        <v>106031351</v>
      </c>
      <c r="P12" s="103"/>
    </row>
    <row r="13" spans="1:16" s="50" customFormat="1" ht="15" customHeight="1" x14ac:dyDescent="0.25">
      <c r="A13" s="57"/>
      <c r="B13" s="58"/>
      <c r="C13" s="58"/>
      <c r="D13" s="58"/>
      <c r="E13" s="44">
        <v>4</v>
      </c>
      <c r="F13" s="58">
        <v>1</v>
      </c>
      <c r="G13" s="59"/>
      <c r="H13" s="60"/>
      <c r="I13" s="59"/>
      <c r="J13" s="45" t="s">
        <v>14</v>
      </c>
      <c r="K13" s="48">
        <v>11192000</v>
      </c>
      <c r="L13" s="48">
        <v>11192000</v>
      </c>
      <c r="M13" s="88">
        <v>9415952</v>
      </c>
      <c r="N13" s="88">
        <v>2100000</v>
      </c>
      <c r="O13" s="950">
        <v>11515952</v>
      </c>
      <c r="P13" s="331"/>
    </row>
    <row r="14" spans="1:16" s="50" customFormat="1" ht="15" customHeight="1" x14ac:dyDescent="0.25">
      <c r="A14" s="57"/>
      <c r="B14" s="58"/>
      <c r="C14" s="58"/>
      <c r="D14" s="58"/>
      <c r="E14" s="44"/>
      <c r="F14" s="58"/>
      <c r="G14" s="59"/>
      <c r="H14" s="61"/>
      <c r="I14" s="59"/>
      <c r="J14" s="62" t="s">
        <v>59</v>
      </c>
      <c r="K14" s="63">
        <v>562000</v>
      </c>
      <c r="L14" s="63">
        <v>562000</v>
      </c>
      <c r="M14" s="605">
        <v>885039</v>
      </c>
      <c r="N14" s="605">
        <v>238961</v>
      </c>
      <c r="O14" s="953">
        <v>1124000</v>
      </c>
      <c r="P14" s="333"/>
    </row>
    <row r="15" spans="1:16" s="50" customFormat="1" ht="15" customHeight="1" x14ac:dyDescent="0.25">
      <c r="A15" s="57"/>
      <c r="B15" s="58"/>
      <c r="C15" s="58"/>
      <c r="D15" s="58"/>
      <c r="E15" s="58">
        <v>8</v>
      </c>
      <c r="F15" s="58">
        <v>2</v>
      </c>
      <c r="G15" s="59"/>
      <c r="H15" s="61"/>
      <c r="I15" s="59"/>
      <c r="J15" s="45" t="s">
        <v>590</v>
      </c>
      <c r="K15" s="65">
        <v>90542000</v>
      </c>
      <c r="L15" s="65">
        <v>92030000</v>
      </c>
      <c r="M15" s="606">
        <v>94021974</v>
      </c>
      <c r="N15" s="606">
        <v>0</v>
      </c>
      <c r="O15" s="954">
        <v>94021974</v>
      </c>
      <c r="P15" s="331"/>
    </row>
    <row r="16" spans="1:16" s="50" customFormat="1" ht="15" customHeight="1" x14ac:dyDescent="0.25">
      <c r="A16" s="57"/>
      <c r="B16" s="58"/>
      <c r="C16" s="58"/>
      <c r="D16" s="58"/>
      <c r="E16" s="58">
        <v>8</v>
      </c>
      <c r="F16" s="58">
        <v>3</v>
      </c>
      <c r="G16" s="59"/>
      <c r="H16" s="61"/>
      <c r="I16" s="59"/>
      <c r="J16" s="45" t="s">
        <v>591</v>
      </c>
      <c r="K16" s="65">
        <v>0</v>
      </c>
      <c r="L16" s="65">
        <v>1159000</v>
      </c>
      <c r="M16" s="606">
        <v>0</v>
      </c>
      <c r="N16" s="606">
        <v>0</v>
      </c>
      <c r="O16" s="954">
        <v>0</v>
      </c>
      <c r="P16" s="331"/>
    </row>
    <row r="17" spans="1:16" s="50" customFormat="1" ht="15" customHeight="1" x14ac:dyDescent="0.25">
      <c r="A17" s="57"/>
      <c r="B17" s="58"/>
      <c r="C17" s="58"/>
      <c r="D17" s="58"/>
      <c r="E17" s="58">
        <v>11</v>
      </c>
      <c r="F17" s="58">
        <v>4</v>
      </c>
      <c r="G17" s="59"/>
      <c r="H17" s="61"/>
      <c r="I17" s="59"/>
      <c r="J17" s="45" t="s">
        <v>55</v>
      </c>
      <c r="K17" s="65">
        <v>390000</v>
      </c>
      <c r="L17" s="65">
        <v>1674000</v>
      </c>
      <c r="M17" s="606">
        <v>493425</v>
      </c>
      <c r="N17" s="606">
        <v>0</v>
      </c>
      <c r="O17" s="954">
        <v>493425</v>
      </c>
      <c r="P17" s="331"/>
    </row>
    <row r="18" spans="1:16" s="40" customFormat="1" ht="15" customHeight="1" x14ac:dyDescent="0.25">
      <c r="A18" s="66"/>
      <c r="B18" s="67">
        <v>2</v>
      </c>
      <c r="C18" s="67"/>
      <c r="D18" s="67"/>
      <c r="E18" s="67"/>
      <c r="F18" s="67"/>
      <c r="G18" s="68"/>
      <c r="H18" s="68" t="s">
        <v>60</v>
      </c>
      <c r="I18" s="68"/>
      <c r="J18" s="912"/>
      <c r="K18" s="69">
        <v>166334000</v>
      </c>
      <c r="L18" s="71">
        <v>170880000</v>
      </c>
      <c r="M18" s="70">
        <v>177630382</v>
      </c>
      <c r="N18" s="70">
        <v>5336221</v>
      </c>
      <c r="O18" s="955">
        <v>182966603</v>
      </c>
      <c r="P18" s="790"/>
    </row>
    <row r="19" spans="1:16" s="40" customFormat="1" ht="15" customHeight="1" x14ac:dyDescent="0.25">
      <c r="A19" s="66"/>
      <c r="B19" s="67"/>
      <c r="C19" s="67"/>
      <c r="D19" s="67"/>
      <c r="E19" s="44">
        <v>4</v>
      </c>
      <c r="F19" s="58">
        <v>1</v>
      </c>
      <c r="G19" s="59"/>
      <c r="H19" s="60"/>
      <c r="I19" s="59"/>
      <c r="J19" s="45" t="s">
        <v>14</v>
      </c>
      <c r="K19" s="65">
        <v>26684000</v>
      </c>
      <c r="L19" s="65">
        <v>26684000</v>
      </c>
      <c r="M19" s="606">
        <v>22604779</v>
      </c>
      <c r="N19" s="606">
        <v>5336221</v>
      </c>
      <c r="O19" s="954">
        <v>27941000</v>
      </c>
      <c r="P19" s="331"/>
    </row>
    <row r="20" spans="1:16" s="40" customFormat="1" ht="15" customHeight="1" x14ac:dyDescent="0.25">
      <c r="A20" s="66"/>
      <c r="B20" s="67"/>
      <c r="C20" s="67"/>
      <c r="D20" s="67"/>
      <c r="E20" s="44"/>
      <c r="F20" s="58"/>
      <c r="G20" s="59"/>
      <c r="H20" s="61"/>
      <c r="I20" s="59"/>
      <c r="J20" s="62" t="s">
        <v>59</v>
      </c>
      <c r="K20" s="72">
        <v>1283000</v>
      </c>
      <c r="L20" s="72">
        <v>1283000</v>
      </c>
      <c r="M20" s="581">
        <v>1359055</v>
      </c>
      <c r="N20" s="581">
        <v>366945</v>
      </c>
      <c r="O20" s="956">
        <v>1726000</v>
      </c>
      <c r="P20" s="333"/>
    </row>
    <row r="21" spans="1:16" s="50" customFormat="1" ht="15" customHeight="1" x14ac:dyDescent="0.25">
      <c r="A21" s="57"/>
      <c r="B21" s="58"/>
      <c r="C21" s="58"/>
      <c r="D21" s="58"/>
      <c r="E21" s="58">
        <v>8</v>
      </c>
      <c r="F21" s="58">
        <v>2</v>
      </c>
      <c r="G21" s="59"/>
      <c r="H21" s="61"/>
      <c r="I21" s="59"/>
      <c r="J21" s="45" t="s">
        <v>590</v>
      </c>
      <c r="K21" s="48">
        <v>138126000</v>
      </c>
      <c r="L21" s="48">
        <v>141701000</v>
      </c>
      <c r="M21" s="88">
        <v>154100305</v>
      </c>
      <c r="N21" s="88">
        <v>0</v>
      </c>
      <c r="O21" s="950">
        <v>154100305</v>
      </c>
      <c r="P21" s="331"/>
    </row>
    <row r="22" spans="1:16" s="50" customFormat="1" ht="15" customHeight="1" x14ac:dyDescent="0.25">
      <c r="A22" s="57"/>
      <c r="B22" s="58"/>
      <c r="C22" s="58"/>
      <c r="D22" s="58"/>
      <c r="E22" s="58">
        <v>8</v>
      </c>
      <c r="F22" s="58">
        <v>3</v>
      </c>
      <c r="G22" s="59"/>
      <c r="H22" s="61"/>
      <c r="I22" s="59"/>
      <c r="J22" s="45" t="s">
        <v>591</v>
      </c>
      <c r="K22" s="48">
        <v>0</v>
      </c>
      <c r="L22" s="48">
        <v>1431000</v>
      </c>
      <c r="M22" s="88">
        <v>0</v>
      </c>
      <c r="N22" s="88">
        <v>0</v>
      </c>
      <c r="O22" s="950">
        <v>0</v>
      </c>
      <c r="P22" s="331"/>
    </row>
    <row r="23" spans="1:16" s="50" customFormat="1" ht="15" customHeight="1" x14ac:dyDescent="0.25">
      <c r="A23" s="57"/>
      <c r="B23" s="58"/>
      <c r="C23" s="58"/>
      <c r="D23" s="58"/>
      <c r="E23" s="58">
        <v>11</v>
      </c>
      <c r="F23" s="58">
        <v>4</v>
      </c>
      <c r="G23" s="59"/>
      <c r="H23" s="61"/>
      <c r="I23" s="59"/>
      <c r="J23" s="45" t="s">
        <v>55</v>
      </c>
      <c r="K23" s="48">
        <v>1524000</v>
      </c>
      <c r="L23" s="48">
        <v>1064000</v>
      </c>
      <c r="M23" s="88">
        <v>925298</v>
      </c>
      <c r="N23" s="88">
        <v>0</v>
      </c>
      <c r="O23" s="950">
        <v>925298</v>
      </c>
      <c r="P23" s="331"/>
    </row>
    <row r="24" spans="1:16" s="40" customFormat="1" ht="15" customHeight="1" x14ac:dyDescent="0.25">
      <c r="A24" s="66"/>
      <c r="B24" s="67">
        <v>3</v>
      </c>
      <c r="C24" s="67"/>
      <c r="D24" s="67"/>
      <c r="E24" s="67"/>
      <c r="F24" s="67"/>
      <c r="G24" s="68"/>
      <c r="H24" s="68" t="s">
        <v>61</v>
      </c>
      <c r="I24" s="68"/>
      <c r="J24" s="912"/>
      <c r="K24" s="69">
        <v>796701000</v>
      </c>
      <c r="L24" s="71">
        <v>805656000</v>
      </c>
      <c r="M24" s="70">
        <v>846069767</v>
      </c>
      <c r="N24" s="70">
        <v>6181724</v>
      </c>
      <c r="O24" s="955">
        <v>852251491</v>
      </c>
      <c r="P24" s="103"/>
    </row>
    <row r="25" spans="1:16" s="40" customFormat="1" ht="15" customHeight="1" x14ac:dyDescent="0.25">
      <c r="A25" s="66"/>
      <c r="B25" s="58"/>
      <c r="C25" s="67"/>
      <c r="D25" s="67"/>
      <c r="E25" s="58">
        <v>1</v>
      </c>
      <c r="F25" s="58">
        <v>1</v>
      </c>
      <c r="G25" s="68"/>
      <c r="H25" s="68"/>
      <c r="I25" s="68"/>
      <c r="J25" s="45" t="s">
        <v>6</v>
      </c>
      <c r="K25" s="65">
        <v>0</v>
      </c>
      <c r="L25" s="65">
        <v>914000</v>
      </c>
      <c r="M25" s="606">
        <v>0</v>
      </c>
      <c r="N25" s="606">
        <v>0</v>
      </c>
      <c r="O25" s="954">
        <v>0</v>
      </c>
      <c r="P25" s="331"/>
    </row>
    <row r="26" spans="1:16" s="50" customFormat="1" ht="15" customHeight="1" x14ac:dyDescent="0.25">
      <c r="A26" s="49"/>
      <c r="B26" s="44"/>
      <c r="C26" s="44"/>
      <c r="D26" s="44"/>
      <c r="E26" s="44">
        <v>4</v>
      </c>
      <c r="F26" s="58">
        <v>2</v>
      </c>
      <c r="G26" s="59"/>
      <c r="H26" s="60"/>
      <c r="I26" s="59"/>
      <c r="J26" s="45" t="s">
        <v>14</v>
      </c>
      <c r="K26" s="48">
        <v>29796000</v>
      </c>
      <c r="L26" s="48">
        <v>29796000</v>
      </c>
      <c r="M26" s="88">
        <v>22895276</v>
      </c>
      <c r="N26" s="88">
        <v>6181724</v>
      </c>
      <c r="O26" s="950">
        <v>29077000</v>
      </c>
      <c r="P26" s="331"/>
    </row>
    <row r="27" spans="1:16" s="50" customFormat="1" ht="15" customHeight="1" x14ac:dyDescent="0.25">
      <c r="A27" s="49"/>
      <c r="B27" s="44"/>
      <c r="C27" s="44"/>
      <c r="D27" s="44"/>
      <c r="E27" s="44"/>
      <c r="F27" s="58"/>
      <c r="G27" s="59"/>
      <c r="H27" s="61"/>
      <c r="I27" s="59"/>
      <c r="J27" s="62" t="s">
        <v>59</v>
      </c>
      <c r="K27" s="63">
        <v>16348000</v>
      </c>
      <c r="L27" s="63">
        <v>4763200</v>
      </c>
      <c r="M27" s="605">
        <v>18832283</v>
      </c>
      <c r="N27" s="605">
        <v>5084717</v>
      </c>
      <c r="O27" s="953">
        <v>23917000</v>
      </c>
      <c r="P27" s="333"/>
    </row>
    <row r="28" spans="1:16" s="50" customFormat="1" ht="15" customHeight="1" x14ac:dyDescent="0.25">
      <c r="A28" s="74"/>
      <c r="B28" s="75"/>
      <c r="C28" s="75"/>
      <c r="D28" s="44"/>
      <c r="E28" s="58">
        <v>7</v>
      </c>
      <c r="F28" s="58">
        <v>3</v>
      </c>
      <c r="G28" s="59"/>
      <c r="H28" s="61"/>
      <c r="I28" s="59"/>
      <c r="J28" s="45" t="s">
        <v>20</v>
      </c>
      <c r="K28" s="48">
        <v>0</v>
      </c>
      <c r="L28" s="48">
        <v>0</v>
      </c>
      <c r="M28" s="88">
        <v>0</v>
      </c>
      <c r="N28" s="88">
        <v>0</v>
      </c>
      <c r="O28" s="950">
        <v>0</v>
      </c>
      <c r="P28" s="331"/>
    </row>
    <row r="29" spans="1:16" s="50" customFormat="1" ht="15" customHeight="1" x14ac:dyDescent="0.25">
      <c r="A29" s="49"/>
      <c r="B29" s="44"/>
      <c r="C29" s="44"/>
      <c r="D29" s="44"/>
      <c r="E29" s="58">
        <v>8</v>
      </c>
      <c r="F29" s="58">
        <v>4</v>
      </c>
      <c r="G29" s="59"/>
      <c r="H29" s="61"/>
      <c r="I29" s="59"/>
      <c r="J29" s="45" t="s">
        <v>590</v>
      </c>
      <c r="K29" s="48">
        <v>765839000</v>
      </c>
      <c r="L29" s="48">
        <v>772403000</v>
      </c>
      <c r="M29" s="88">
        <v>822126574</v>
      </c>
      <c r="N29" s="88">
        <v>0</v>
      </c>
      <c r="O29" s="950">
        <v>822126574</v>
      </c>
      <c r="P29" s="331"/>
    </row>
    <row r="30" spans="1:16" s="50" customFormat="1" ht="15" customHeight="1" x14ac:dyDescent="0.25">
      <c r="A30" s="57"/>
      <c r="B30" s="58"/>
      <c r="C30" s="58"/>
      <c r="D30" s="58"/>
      <c r="E30" s="58">
        <v>11</v>
      </c>
      <c r="F30" s="58">
        <v>5</v>
      </c>
      <c r="G30" s="59"/>
      <c r="H30" s="61"/>
      <c r="I30" s="59"/>
      <c r="J30" s="45" t="s">
        <v>55</v>
      </c>
      <c r="K30" s="48">
        <v>1066000</v>
      </c>
      <c r="L30" s="48">
        <v>2543000</v>
      </c>
      <c r="M30" s="88">
        <v>1047917</v>
      </c>
      <c r="N30" s="88">
        <v>0</v>
      </c>
      <c r="O30" s="950">
        <v>1047917</v>
      </c>
      <c r="P30" s="331"/>
    </row>
    <row r="31" spans="1:16" s="40" customFormat="1" ht="15" customHeight="1" x14ac:dyDescent="0.25">
      <c r="A31" s="66"/>
      <c r="B31" s="58">
        <v>4</v>
      </c>
      <c r="C31" s="67"/>
      <c r="D31" s="67"/>
      <c r="E31" s="67"/>
      <c r="F31" s="67"/>
      <c r="G31" s="68"/>
      <c r="H31" s="68" t="s">
        <v>62</v>
      </c>
      <c r="I31" s="68"/>
      <c r="J31" s="912"/>
      <c r="K31" s="69">
        <v>235959000</v>
      </c>
      <c r="L31" s="71">
        <v>217721000</v>
      </c>
      <c r="M31" s="70">
        <v>147811043</v>
      </c>
      <c r="N31" s="70">
        <v>8410000</v>
      </c>
      <c r="O31" s="955">
        <v>156221043</v>
      </c>
      <c r="P31" s="103"/>
    </row>
    <row r="32" spans="1:16" s="40" customFormat="1" ht="15" customHeight="1" x14ac:dyDescent="0.25">
      <c r="A32" s="66"/>
      <c r="B32" s="58"/>
      <c r="C32" s="67"/>
      <c r="D32" s="67"/>
      <c r="E32" s="58">
        <v>1</v>
      </c>
      <c r="F32" s="58">
        <v>1</v>
      </c>
      <c r="G32" s="68"/>
      <c r="H32" s="68"/>
      <c r="I32" s="68"/>
      <c r="J32" s="45" t="s">
        <v>6</v>
      </c>
      <c r="K32" s="65">
        <v>0</v>
      </c>
      <c r="L32" s="65">
        <v>3041000</v>
      </c>
      <c r="M32" s="606">
        <v>0</v>
      </c>
      <c r="N32" s="606">
        <v>0</v>
      </c>
      <c r="O32" s="954">
        <v>0</v>
      </c>
      <c r="P32" s="331"/>
    </row>
    <row r="33" spans="1:16" s="40" customFormat="1" ht="15" customHeight="1" x14ac:dyDescent="0.25">
      <c r="A33" s="66"/>
      <c r="B33" s="58"/>
      <c r="C33" s="67"/>
      <c r="D33" s="67"/>
      <c r="E33" s="58">
        <v>4</v>
      </c>
      <c r="F33" s="44">
        <v>2</v>
      </c>
      <c r="G33" s="59"/>
      <c r="H33" s="59"/>
      <c r="I33" s="59"/>
      <c r="J33" s="76" t="s">
        <v>14</v>
      </c>
      <c r="K33" s="65">
        <v>53023000</v>
      </c>
      <c r="L33" s="65">
        <v>51977000</v>
      </c>
      <c r="M33" s="606">
        <v>48590000</v>
      </c>
      <c r="N33" s="606">
        <v>8410000</v>
      </c>
      <c r="O33" s="954">
        <v>57000000</v>
      </c>
      <c r="P33" s="331"/>
    </row>
    <row r="34" spans="1:16" s="50" customFormat="1" ht="15" customHeight="1" x14ac:dyDescent="0.25">
      <c r="A34" s="49"/>
      <c r="B34" s="44"/>
      <c r="C34" s="44"/>
      <c r="D34" s="44"/>
      <c r="E34" s="44">
        <v>8</v>
      </c>
      <c r="F34" s="44">
        <v>3</v>
      </c>
      <c r="G34" s="45"/>
      <c r="H34" s="45"/>
      <c r="I34" s="45"/>
      <c r="J34" s="45" t="s">
        <v>590</v>
      </c>
      <c r="K34" s="48">
        <v>178136000</v>
      </c>
      <c r="L34" s="48">
        <v>152139000</v>
      </c>
      <c r="M34" s="88">
        <v>96884002</v>
      </c>
      <c r="N34" s="88">
        <v>0</v>
      </c>
      <c r="O34" s="950">
        <v>96884002</v>
      </c>
      <c r="P34" s="331"/>
    </row>
    <row r="35" spans="1:16" s="50" customFormat="1" ht="15" customHeight="1" x14ac:dyDescent="0.25">
      <c r="A35" s="49"/>
      <c r="B35" s="44"/>
      <c r="C35" s="44"/>
      <c r="D35" s="44"/>
      <c r="E35" s="44">
        <v>8</v>
      </c>
      <c r="F35" s="44">
        <v>4</v>
      </c>
      <c r="G35" s="45"/>
      <c r="H35" s="45"/>
      <c r="I35" s="45"/>
      <c r="J35" s="45" t="s">
        <v>591</v>
      </c>
      <c r="K35" s="48">
        <v>0</v>
      </c>
      <c r="L35" s="48">
        <v>5720000</v>
      </c>
      <c r="M35" s="88">
        <v>0</v>
      </c>
      <c r="N35" s="88">
        <v>0</v>
      </c>
      <c r="O35" s="950">
        <v>0</v>
      </c>
      <c r="P35" s="331"/>
    </row>
    <row r="36" spans="1:16" s="50" customFormat="1" ht="15" customHeight="1" x14ac:dyDescent="0.25">
      <c r="A36" s="49"/>
      <c r="B36" s="44"/>
      <c r="C36" s="44"/>
      <c r="D36" s="44"/>
      <c r="E36" s="44">
        <v>11</v>
      </c>
      <c r="F36" s="44">
        <v>5</v>
      </c>
      <c r="G36" s="45"/>
      <c r="H36" s="45"/>
      <c r="I36" s="45"/>
      <c r="J36" s="45" t="s">
        <v>55</v>
      </c>
      <c r="K36" s="48">
        <v>2145000</v>
      </c>
      <c r="L36" s="48">
        <v>2189000</v>
      </c>
      <c r="M36" s="88">
        <v>156901</v>
      </c>
      <c r="N36" s="88">
        <v>0</v>
      </c>
      <c r="O36" s="950">
        <v>156901</v>
      </c>
      <c r="P36" s="331"/>
    </row>
    <row r="37" spans="1:16" s="50" customFormat="1" ht="15" customHeight="1" x14ac:dyDescent="0.25">
      <c r="A37" s="49"/>
      <c r="B37" s="44"/>
      <c r="C37" s="44"/>
      <c r="D37" s="44"/>
      <c r="E37" s="44">
        <v>12</v>
      </c>
      <c r="F37" s="44">
        <v>6</v>
      </c>
      <c r="G37" s="45"/>
      <c r="H37" s="45"/>
      <c r="I37" s="45"/>
      <c r="J37" s="45" t="s">
        <v>63</v>
      </c>
      <c r="K37" s="48">
        <v>2655000</v>
      </c>
      <c r="L37" s="48">
        <v>2655000</v>
      </c>
      <c r="M37" s="88">
        <v>2180140</v>
      </c>
      <c r="N37" s="88">
        <v>0</v>
      </c>
      <c r="O37" s="950">
        <v>2180140</v>
      </c>
      <c r="P37" s="331"/>
    </row>
    <row r="38" spans="1:16" s="40" customFormat="1" ht="15" customHeight="1" x14ac:dyDescent="0.25">
      <c r="A38" s="66"/>
      <c r="B38" s="58">
        <v>5</v>
      </c>
      <c r="C38" s="67"/>
      <c r="D38" s="67"/>
      <c r="E38" s="67"/>
      <c r="F38" s="67"/>
      <c r="G38" s="68"/>
      <c r="H38" s="68" t="s">
        <v>64</v>
      </c>
      <c r="I38" s="68"/>
      <c r="J38" s="912"/>
      <c r="K38" s="69">
        <v>0</v>
      </c>
      <c r="L38" s="71">
        <v>34706000</v>
      </c>
      <c r="M38" s="70">
        <v>68660382</v>
      </c>
      <c r="N38" s="70">
        <v>384165</v>
      </c>
      <c r="O38" s="955">
        <v>69044547</v>
      </c>
      <c r="P38" s="103"/>
    </row>
    <row r="39" spans="1:16" s="40" customFormat="1" ht="15" customHeight="1" x14ac:dyDescent="0.25">
      <c r="A39" s="66"/>
      <c r="B39" s="58"/>
      <c r="C39" s="67"/>
      <c r="D39" s="67"/>
      <c r="E39" s="58">
        <v>1</v>
      </c>
      <c r="F39" s="58">
        <v>1</v>
      </c>
      <c r="G39" s="68"/>
      <c r="H39" s="68"/>
      <c r="I39" s="68"/>
      <c r="J39" s="45" t="s">
        <v>6</v>
      </c>
      <c r="K39" s="65">
        <v>0</v>
      </c>
      <c r="L39" s="65">
        <v>1000000</v>
      </c>
      <c r="M39" s="606">
        <v>0</v>
      </c>
      <c r="N39" s="606">
        <v>0</v>
      </c>
      <c r="O39" s="954">
        <v>0</v>
      </c>
      <c r="P39" s="331"/>
    </row>
    <row r="40" spans="1:16" s="40" customFormat="1" ht="15" customHeight="1" x14ac:dyDescent="0.25">
      <c r="A40" s="66"/>
      <c r="B40" s="58"/>
      <c r="C40" s="67"/>
      <c r="D40" s="67"/>
      <c r="E40" s="58">
        <v>4</v>
      </c>
      <c r="F40" s="44">
        <v>2</v>
      </c>
      <c r="G40" s="59"/>
      <c r="H40" s="59"/>
      <c r="I40" s="59"/>
      <c r="J40" s="76" t="s">
        <v>14</v>
      </c>
      <c r="K40" s="65">
        <v>0</v>
      </c>
      <c r="L40" s="65">
        <v>1046000</v>
      </c>
      <c r="M40" s="606">
        <v>1422835</v>
      </c>
      <c r="N40" s="606">
        <v>384165</v>
      </c>
      <c r="O40" s="954">
        <v>1807000</v>
      </c>
      <c r="P40" s="331"/>
    </row>
    <row r="41" spans="1:16" s="50" customFormat="1" ht="15" customHeight="1" x14ac:dyDescent="0.25">
      <c r="A41" s="49"/>
      <c r="B41" s="44"/>
      <c r="C41" s="44"/>
      <c r="D41" s="44"/>
      <c r="E41" s="44">
        <v>8</v>
      </c>
      <c r="F41" s="44">
        <v>3</v>
      </c>
      <c r="G41" s="45"/>
      <c r="H41" s="45"/>
      <c r="I41" s="45"/>
      <c r="J41" s="45" t="s">
        <v>590</v>
      </c>
      <c r="K41" s="48">
        <v>0</v>
      </c>
      <c r="L41" s="48">
        <v>31236000</v>
      </c>
      <c r="M41" s="88">
        <v>63671611</v>
      </c>
      <c r="N41" s="88">
        <v>0</v>
      </c>
      <c r="O41" s="950">
        <v>63671611</v>
      </c>
      <c r="P41" s="331"/>
    </row>
    <row r="42" spans="1:16" s="50" customFormat="1" ht="15" customHeight="1" x14ac:dyDescent="0.25">
      <c r="A42" s="49"/>
      <c r="B42" s="44"/>
      <c r="C42" s="44"/>
      <c r="D42" s="44"/>
      <c r="E42" s="44">
        <v>8</v>
      </c>
      <c r="F42" s="44">
        <v>4</v>
      </c>
      <c r="G42" s="45"/>
      <c r="H42" s="45"/>
      <c r="I42" s="45"/>
      <c r="J42" s="45" t="s">
        <v>591</v>
      </c>
      <c r="K42" s="48">
        <v>0</v>
      </c>
      <c r="L42" s="48">
        <v>1424000</v>
      </c>
      <c r="M42" s="88">
        <v>0</v>
      </c>
      <c r="N42" s="88">
        <v>0</v>
      </c>
      <c r="O42" s="950">
        <v>0</v>
      </c>
      <c r="P42" s="331"/>
    </row>
    <row r="43" spans="1:16" s="50" customFormat="1" ht="15" customHeight="1" x14ac:dyDescent="0.25">
      <c r="A43" s="49"/>
      <c r="B43" s="44"/>
      <c r="C43" s="44"/>
      <c r="D43" s="44"/>
      <c r="E43" s="44">
        <v>11</v>
      </c>
      <c r="F43" s="44">
        <v>5</v>
      </c>
      <c r="G43" s="45"/>
      <c r="H43" s="45"/>
      <c r="I43" s="45"/>
      <c r="J43" s="45" t="s">
        <v>55</v>
      </c>
      <c r="K43" s="48">
        <v>0</v>
      </c>
      <c r="L43" s="48">
        <v>0</v>
      </c>
      <c r="M43" s="88">
        <v>-2298</v>
      </c>
      <c r="N43" s="88">
        <v>0</v>
      </c>
      <c r="O43" s="950">
        <v>-2298</v>
      </c>
      <c r="P43" s="331"/>
    </row>
    <row r="44" spans="1:16" s="50" customFormat="1" ht="15" customHeight="1" x14ac:dyDescent="0.25">
      <c r="A44" s="49"/>
      <c r="B44" s="44"/>
      <c r="C44" s="44"/>
      <c r="D44" s="44"/>
      <c r="E44" s="44">
        <v>11</v>
      </c>
      <c r="F44" s="44">
        <v>6</v>
      </c>
      <c r="G44" s="45"/>
      <c r="H44" s="45"/>
      <c r="I44" s="45"/>
      <c r="J44" s="45" t="s">
        <v>63</v>
      </c>
      <c r="K44" s="48">
        <v>0</v>
      </c>
      <c r="L44" s="48">
        <v>0</v>
      </c>
      <c r="M44" s="88">
        <v>3568234</v>
      </c>
      <c r="N44" s="88">
        <v>0</v>
      </c>
      <c r="O44" s="950">
        <v>3568234</v>
      </c>
      <c r="P44" s="331"/>
    </row>
    <row r="45" spans="1:16" s="50" customFormat="1" ht="13.5" thickBot="1" x14ac:dyDescent="0.3">
      <c r="A45" s="78" t="s">
        <v>65</v>
      </c>
      <c r="B45" s="79"/>
      <c r="C45" s="79"/>
      <c r="D45" s="79"/>
      <c r="E45" s="79"/>
      <c r="F45" s="79"/>
      <c r="G45" s="80"/>
      <c r="H45" s="80"/>
      <c r="I45" s="80"/>
      <c r="J45" s="81"/>
      <c r="K45" s="51">
        <v>1301118000</v>
      </c>
      <c r="L45" s="53">
        <v>1335018000</v>
      </c>
      <c r="M45" s="52">
        <v>1344102925</v>
      </c>
      <c r="N45" s="52">
        <v>22412110</v>
      </c>
      <c r="O45" s="951">
        <v>1366515035</v>
      </c>
      <c r="P45" s="103"/>
    </row>
    <row r="46" spans="1:16" ht="15" customHeight="1" x14ac:dyDescent="0.25">
      <c r="A46" s="1327" t="s">
        <v>66</v>
      </c>
      <c r="B46" s="1328"/>
      <c r="C46" s="1328"/>
      <c r="D46" s="1328"/>
      <c r="E46" s="1328"/>
      <c r="F46" s="1328"/>
      <c r="G46" s="1328"/>
      <c r="H46" s="1328"/>
      <c r="I46" s="1328"/>
      <c r="J46" s="1328"/>
      <c r="K46" s="1328"/>
      <c r="L46" s="1328"/>
      <c r="M46" s="1328"/>
      <c r="N46" s="1328"/>
      <c r="O46" s="1331"/>
      <c r="P46" s="332"/>
    </row>
    <row r="47" spans="1:16" s="40" customFormat="1" ht="15" customHeight="1" x14ac:dyDescent="0.25">
      <c r="A47" s="43">
        <v>1</v>
      </c>
      <c r="B47" s="38"/>
      <c r="C47" s="38"/>
      <c r="D47" s="38"/>
      <c r="E47" s="38">
        <v>1</v>
      </c>
      <c r="F47" s="38"/>
      <c r="G47" s="46" t="s">
        <v>6</v>
      </c>
      <c r="H47" s="46"/>
      <c r="I47" s="46"/>
      <c r="J47" s="911"/>
      <c r="K47" s="792">
        <v>1252842000</v>
      </c>
      <c r="L47" s="56">
        <v>1701934000</v>
      </c>
      <c r="M47" s="55">
        <v>1555068952</v>
      </c>
      <c r="N47" s="55">
        <v>0</v>
      </c>
      <c r="O47" s="952">
        <v>1555068952</v>
      </c>
      <c r="P47" s="103"/>
    </row>
    <row r="48" spans="1:16" s="40" customFormat="1" ht="15" customHeight="1" x14ac:dyDescent="0.25">
      <c r="A48" s="43"/>
      <c r="B48" s="38">
        <v>1</v>
      </c>
      <c r="C48" s="38"/>
      <c r="D48" s="38"/>
      <c r="E48" s="38"/>
      <c r="F48" s="38"/>
      <c r="G48" s="46"/>
      <c r="H48" s="1332" t="s">
        <v>67</v>
      </c>
      <c r="I48" s="1333"/>
      <c r="J48" s="1334"/>
      <c r="K48" s="792">
        <v>1066852000</v>
      </c>
      <c r="L48" s="56">
        <v>1286287000</v>
      </c>
      <c r="M48" s="55">
        <v>1236780790</v>
      </c>
      <c r="N48" s="55">
        <v>0</v>
      </c>
      <c r="O48" s="952">
        <v>1236780790</v>
      </c>
      <c r="P48" s="103"/>
    </row>
    <row r="49" spans="1:16" s="50" customFormat="1" x14ac:dyDescent="0.25">
      <c r="A49" s="49"/>
      <c r="B49" s="44"/>
      <c r="C49" s="44"/>
      <c r="D49" s="44"/>
      <c r="E49" s="44"/>
      <c r="F49" s="44">
        <v>1</v>
      </c>
      <c r="G49" s="45"/>
      <c r="H49" s="45"/>
      <c r="I49" s="45"/>
      <c r="J49" s="77" t="s">
        <v>68</v>
      </c>
      <c r="K49" s="47">
        <v>761918000</v>
      </c>
      <c r="L49" s="48">
        <v>849950000</v>
      </c>
      <c r="M49" s="88">
        <v>918982230</v>
      </c>
      <c r="N49" s="88">
        <v>0</v>
      </c>
      <c r="O49" s="950">
        <v>918982230</v>
      </c>
      <c r="P49" s="331"/>
    </row>
    <row r="50" spans="1:16" s="50" customFormat="1" x14ac:dyDescent="0.25">
      <c r="A50" s="49"/>
      <c r="B50" s="44"/>
      <c r="C50" s="44"/>
      <c r="D50" s="44"/>
      <c r="E50" s="44"/>
      <c r="F50" s="44">
        <v>2</v>
      </c>
      <c r="G50" s="45"/>
      <c r="H50" s="45"/>
      <c r="I50" s="45"/>
      <c r="J50" s="77" t="s">
        <v>69</v>
      </c>
      <c r="K50" s="47">
        <v>304934000</v>
      </c>
      <c r="L50" s="48">
        <v>306660000</v>
      </c>
      <c r="M50" s="88">
        <v>317798560</v>
      </c>
      <c r="N50" s="88">
        <v>0</v>
      </c>
      <c r="O50" s="950">
        <v>317798560</v>
      </c>
      <c r="P50" s="331"/>
    </row>
    <row r="51" spans="1:16" s="50" customFormat="1" ht="15" customHeight="1" x14ac:dyDescent="0.25">
      <c r="A51" s="57"/>
      <c r="B51" s="58"/>
      <c r="C51" s="58"/>
      <c r="D51" s="58"/>
      <c r="E51" s="58"/>
      <c r="F51" s="58">
        <v>3</v>
      </c>
      <c r="G51" s="59"/>
      <c r="H51" s="61"/>
      <c r="I51" s="59"/>
      <c r="J51" s="76" t="s">
        <v>769</v>
      </c>
      <c r="K51" s="64">
        <v>0</v>
      </c>
      <c r="L51" s="65">
        <v>129677000</v>
      </c>
      <c r="M51" s="606">
        <v>0</v>
      </c>
      <c r="N51" s="606">
        <v>0</v>
      </c>
      <c r="O51" s="954">
        <v>0</v>
      </c>
      <c r="P51" s="331"/>
    </row>
    <row r="52" spans="1:16" s="50" customFormat="1" ht="15" customHeight="1" x14ac:dyDescent="0.25">
      <c r="A52" s="57"/>
      <c r="B52" s="67">
        <v>2</v>
      </c>
      <c r="C52" s="58"/>
      <c r="D52" s="58"/>
      <c r="E52" s="67"/>
      <c r="F52" s="58"/>
      <c r="G52" s="59"/>
      <c r="H52" s="82" t="s">
        <v>71</v>
      </c>
      <c r="I52" s="59"/>
      <c r="J52" s="68"/>
      <c r="K52" s="55">
        <v>185990000</v>
      </c>
      <c r="L52" s="71">
        <v>415647000</v>
      </c>
      <c r="M52" s="70">
        <v>318288162</v>
      </c>
      <c r="N52" s="70">
        <v>0</v>
      </c>
      <c r="O52" s="955">
        <v>318288162</v>
      </c>
      <c r="P52" s="103"/>
    </row>
    <row r="53" spans="1:16" s="50" customFormat="1" ht="15" customHeight="1" x14ac:dyDescent="0.25">
      <c r="A53" s="57"/>
      <c r="B53" s="58"/>
      <c r="C53" s="58"/>
      <c r="D53" s="58"/>
      <c r="E53" s="58"/>
      <c r="F53" s="58">
        <v>1</v>
      </c>
      <c r="G53" s="59"/>
      <c r="H53" s="59"/>
      <c r="I53" s="59"/>
      <c r="J53" s="77" t="s">
        <v>72</v>
      </c>
      <c r="K53" s="64">
        <v>90116000</v>
      </c>
      <c r="L53" s="65">
        <v>90116000</v>
      </c>
      <c r="M53" s="606">
        <v>111598000</v>
      </c>
      <c r="N53" s="606">
        <v>0</v>
      </c>
      <c r="O53" s="954">
        <v>111598000</v>
      </c>
      <c r="P53" s="331"/>
    </row>
    <row r="54" spans="1:16" s="50" customFormat="1" ht="15" customHeight="1" x14ac:dyDescent="0.25">
      <c r="A54" s="49"/>
      <c r="B54" s="44"/>
      <c r="C54" s="44"/>
      <c r="D54" s="44"/>
      <c r="E54" s="44"/>
      <c r="F54" s="44">
        <v>2</v>
      </c>
      <c r="G54" s="45"/>
      <c r="H54" s="45"/>
      <c r="I54" s="45"/>
      <c r="J54" s="77" t="s">
        <v>73</v>
      </c>
      <c r="K54" s="47">
        <v>30932000</v>
      </c>
      <c r="L54" s="48">
        <v>100408000</v>
      </c>
      <c r="M54" s="88">
        <v>10727159</v>
      </c>
      <c r="N54" s="88">
        <v>0</v>
      </c>
      <c r="O54" s="950">
        <v>10727159</v>
      </c>
      <c r="P54" s="331"/>
    </row>
    <row r="55" spans="1:16" s="50" customFormat="1" ht="15" customHeight="1" x14ac:dyDescent="0.25">
      <c r="A55" s="57"/>
      <c r="B55" s="58"/>
      <c r="C55" s="58"/>
      <c r="D55" s="58"/>
      <c r="E55" s="58"/>
      <c r="F55" s="58">
        <v>3</v>
      </c>
      <c r="G55" s="59"/>
      <c r="H55" s="61"/>
      <c r="I55" s="59"/>
      <c r="J55" s="76" t="s">
        <v>74</v>
      </c>
      <c r="K55" s="47">
        <v>6480000</v>
      </c>
      <c r="L55" s="48">
        <v>6480000</v>
      </c>
      <c r="M55" s="88">
        <v>6480000</v>
      </c>
      <c r="N55" s="88">
        <v>0</v>
      </c>
      <c r="O55" s="950">
        <v>6480000</v>
      </c>
      <c r="P55" s="331"/>
    </row>
    <row r="56" spans="1:16" s="50" customFormat="1" x14ac:dyDescent="0.25">
      <c r="A56" s="57"/>
      <c r="B56" s="58"/>
      <c r="C56" s="58"/>
      <c r="D56" s="58"/>
      <c r="E56" s="58"/>
      <c r="F56" s="44">
        <v>4</v>
      </c>
      <c r="G56" s="59"/>
      <c r="H56" s="61"/>
      <c r="I56" s="59"/>
      <c r="J56" s="76" t="s">
        <v>764</v>
      </c>
      <c r="K56" s="47">
        <v>8180000</v>
      </c>
      <c r="L56" s="48">
        <v>8180000</v>
      </c>
      <c r="M56" s="88">
        <v>10095600</v>
      </c>
      <c r="N56" s="88">
        <v>0</v>
      </c>
      <c r="O56" s="950">
        <v>10095600</v>
      </c>
      <c r="P56" s="331"/>
    </row>
    <row r="57" spans="1:16" s="50" customFormat="1" ht="15" customHeight="1" x14ac:dyDescent="0.25">
      <c r="A57" s="57"/>
      <c r="B57" s="58"/>
      <c r="C57" s="58"/>
      <c r="D57" s="58"/>
      <c r="E57" s="58"/>
      <c r="F57" s="58">
        <v>5</v>
      </c>
      <c r="G57" s="59"/>
      <c r="H57" s="61"/>
      <c r="I57" s="59"/>
      <c r="J57" s="76" t="s">
        <v>75</v>
      </c>
      <c r="K57" s="47">
        <v>5678000</v>
      </c>
      <c r="L57" s="48">
        <v>5678000</v>
      </c>
      <c r="M57" s="88">
        <v>6055359</v>
      </c>
      <c r="N57" s="88">
        <v>0</v>
      </c>
      <c r="O57" s="950">
        <v>6055359</v>
      </c>
      <c r="P57" s="331"/>
    </row>
    <row r="58" spans="1:16" s="50" customFormat="1" ht="15" customHeight="1" x14ac:dyDescent="0.25">
      <c r="A58" s="57"/>
      <c r="B58" s="58"/>
      <c r="C58" s="58"/>
      <c r="D58" s="58"/>
      <c r="E58" s="58"/>
      <c r="F58" s="44">
        <v>6</v>
      </c>
      <c r="G58" s="59"/>
      <c r="H58" s="61"/>
      <c r="I58" s="59"/>
      <c r="J58" s="76" t="s">
        <v>76</v>
      </c>
      <c r="K58" s="47">
        <v>11785000</v>
      </c>
      <c r="L58" s="48">
        <v>11785000</v>
      </c>
      <c r="M58" s="88">
        <v>10284000</v>
      </c>
      <c r="N58" s="88">
        <v>0</v>
      </c>
      <c r="O58" s="950">
        <v>10284000</v>
      </c>
      <c r="P58" s="331"/>
    </row>
    <row r="59" spans="1:16" s="50" customFormat="1" ht="15" customHeight="1" x14ac:dyDescent="0.25">
      <c r="A59" s="57"/>
      <c r="B59" s="58"/>
      <c r="C59" s="58"/>
      <c r="D59" s="58"/>
      <c r="E59" s="58"/>
      <c r="F59" s="58">
        <v>7</v>
      </c>
      <c r="G59" s="59"/>
      <c r="H59" s="61"/>
      <c r="I59" s="59"/>
      <c r="J59" s="76" t="s">
        <v>77</v>
      </c>
      <c r="K59" s="47">
        <v>12200000</v>
      </c>
      <c r="L59" s="48">
        <v>18000000</v>
      </c>
      <c r="M59" s="88">
        <v>7317000</v>
      </c>
      <c r="N59" s="88">
        <v>0</v>
      </c>
      <c r="O59" s="950">
        <v>7317000</v>
      </c>
      <c r="P59" s="331"/>
    </row>
    <row r="60" spans="1:16" s="50" customFormat="1" ht="15" customHeight="1" x14ac:dyDescent="0.25">
      <c r="A60" s="57"/>
      <c r="B60" s="58"/>
      <c r="C60" s="58"/>
      <c r="D60" s="58"/>
      <c r="E60" s="58"/>
      <c r="F60" s="58">
        <v>8</v>
      </c>
      <c r="G60" s="59"/>
      <c r="H60" s="61"/>
      <c r="I60" s="59"/>
      <c r="J60" s="76" t="s">
        <v>70</v>
      </c>
      <c r="K60" s="47">
        <v>10183000</v>
      </c>
      <c r="L60" s="48">
        <v>2550000</v>
      </c>
      <c r="M60" s="88">
        <v>10840000</v>
      </c>
      <c r="N60" s="88">
        <v>0</v>
      </c>
      <c r="O60" s="950">
        <v>10840000</v>
      </c>
      <c r="P60" s="331"/>
    </row>
    <row r="61" spans="1:16" s="50" customFormat="1" ht="15" customHeight="1" x14ac:dyDescent="0.25">
      <c r="A61" s="57"/>
      <c r="B61" s="58"/>
      <c r="C61" s="58"/>
      <c r="D61" s="58"/>
      <c r="E61" s="58"/>
      <c r="F61" s="58">
        <v>9</v>
      </c>
      <c r="G61" s="59"/>
      <c r="H61" s="61"/>
      <c r="I61" s="59"/>
      <c r="J61" s="76" t="s">
        <v>630</v>
      </c>
      <c r="K61" s="47">
        <v>0</v>
      </c>
      <c r="L61" s="48">
        <v>0</v>
      </c>
      <c r="M61" s="88">
        <v>410000</v>
      </c>
      <c r="N61" s="88">
        <v>0</v>
      </c>
      <c r="O61" s="950">
        <v>410000</v>
      </c>
      <c r="P61" s="331"/>
    </row>
    <row r="62" spans="1:16" s="50" customFormat="1" x14ac:dyDescent="0.25">
      <c r="A62" s="57"/>
      <c r="B62" s="58"/>
      <c r="C62" s="58"/>
      <c r="D62" s="58"/>
      <c r="E62" s="58"/>
      <c r="F62" s="58">
        <v>10</v>
      </c>
      <c r="G62" s="59"/>
      <c r="H62" s="61"/>
      <c r="I62" s="59"/>
      <c r="J62" s="76" t="s">
        <v>897</v>
      </c>
      <c r="K62" s="47"/>
      <c r="L62" s="65"/>
      <c r="M62" s="606">
        <v>8407036</v>
      </c>
      <c r="N62" s="606">
        <v>0</v>
      </c>
      <c r="O62" s="950">
        <v>8407036</v>
      </c>
      <c r="P62" s="331"/>
    </row>
    <row r="63" spans="1:16" s="50" customFormat="1" x14ac:dyDescent="0.25">
      <c r="A63" s="57"/>
      <c r="B63" s="58"/>
      <c r="C63" s="58"/>
      <c r="D63" s="58"/>
      <c r="E63" s="58"/>
      <c r="F63" s="58">
        <v>11</v>
      </c>
      <c r="G63" s="59"/>
      <c r="H63" s="61"/>
      <c r="I63" s="59"/>
      <c r="J63" s="76" t="s">
        <v>910</v>
      </c>
      <c r="K63" s="47"/>
      <c r="L63" s="65"/>
      <c r="M63" s="606">
        <v>6009000</v>
      </c>
      <c r="N63" s="606">
        <v>0</v>
      </c>
      <c r="O63" s="950">
        <v>6009000</v>
      </c>
      <c r="P63" s="331"/>
    </row>
    <row r="64" spans="1:16" s="50" customFormat="1" ht="15" customHeight="1" x14ac:dyDescent="0.25">
      <c r="A64" s="57"/>
      <c r="B64" s="58"/>
      <c r="C64" s="58"/>
      <c r="D64" s="58"/>
      <c r="E64" s="58"/>
      <c r="F64" s="58">
        <v>12</v>
      </c>
      <c r="G64" s="59"/>
      <c r="H64" s="61"/>
      <c r="I64" s="59"/>
      <c r="J64" s="76" t="s">
        <v>768</v>
      </c>
      <c r="K64" s="47">
        <v>10436000</v>
      </c>
      <c r="L64" s="48">
        <v>18876000</v>
      </c>
      <c r="M64" s="88">
        <v>0</v>
      </c>
      <c r="N64" s="88">
        <v>0</v>
      </c>
      <c r="O64" s="950">
        <v>0</v>
      </c>
      <c r="P64" s="331"/>
    </row>
    <row r="65" spans="1:16" s="50" customFormat="1" ht="15" customHeight="1" x14ac:dyDescent="0.25">
      <c r="A65" s="57"/>
      <c r="B65" s="58"/>
      <c r="C65" s="58"/>
      <c r="D65" s="58"/>
      <c r="E65" s="58"/>
      <c r="F65" s="58"/>
      <c r="G65" s="59"/>
      <c r="H65" s="61"/>
      <c r="I65" s="59"/>
      <c r="J65" s="913" t="s">
        <v>651</v>
      </c>
      <c r="K65" s="73"/>
      <c r="L65" s="48">
        <v>153574000</v>
      </c>
      <c r="M65" s="88">
        <v>130065008</v>
      </c>
      <c r="N65" s="88">
        <v>0</v>
      </c>
      <c r="O65" s="950">
        <v>130065008</v>
      </c>
      <c r="P65" s="331"/>
    </row>
    <row r="66" spans="1:16" s="50" customFormat="1" ht="25.5" x14ac:dyDescent="0.25">
      <c r="A66" s="57"/>
      <c r="B66" s="58"/>
      <c r="C66" s="58"/>
      <c r="D66" s="58"/>
      <c r="E66" s="58"/>
      <c r="F66" s="58">
        <v>13</v>
      </c>
      <c r="G66" s="59"/>
      <c r="H66" s="61"/>
      <c r="I66" s="59"/>
      <c r="J66" s="76" t="s">
        <v>761</v>
      </c>
      <c r="K66" s="47">
        <v>0</v>
      </c>
      <c r="L66" s="65">
        <v>0</v>
      </c>
      <c r="M66" s="606">
        <v>59699988</v>
      </c>
      <c r="N66" s="606">
        <v>0</v>
      </c>
      <c r="O66" s="950">
        <v>59699988</v>
      </c>
      <c r="P66" s="331"/>
    </row>
    <row r="67" spans="1:16" s="50" customFormat="1" ht="25.5" x14ac:dyDescent="0.25">
      <c r="A67" s="57"/>
      <c r="B67" s="58"/>
      <c r="C67" s="58"/>
      <c r="D67" s="58"/>
      <c r="E67" s="58"/>
      <c r="F67" s="58">
        <v>14</v>
      </c>
      <c r="G67" s="59"/>
      <c r="H67" s="61"/>
      <c r="I67" s="59"/>
      <c r="J67" s="76" t="s">
        <v>895</v>
      </c>
      <c r="K67" s="47">
        <v>0</v>
      </c>
      <c r="L67" s="65">
        <v>0</v>
      </c>
      <c r="M67" s="606">
        <v>11019662</v>
      </c>
      <c r="N67" s="606">
        <v>0</v>
      </c>
      <c r="O67" s="950">
        <v>11019662</v>
      </c>
      <c r="P67" s="331"/>
    </row>
    <row r="68" spans="1:16" s="50" customFormat="1" ht="25.5" x14ac:dyDescent="0.25">
      <c r="A68" s="57"/>
      <c r="B68" s="58"/>
      <c r="C68" s="58"/>
      <c r="D68" s="58"/>
      <c r="E68" s="58"/>
      <c r="F68" s="58">
        <v>15</v>
      </c>
      <c r="G68" s="59"/>
      <c r="H68" s="61"/>
      <c r="I68" s="59"/>
      <c r="J68" s="76" t="s">
        <v>139</v>
      </c>
      <c r="K68" s="47">
        <v>0</v>
      </c>
      <c r="L68" s="65">
        <v>0</v>
      </c>
      <c r="M68" s="606">
        <v>2168800</v>
      </c>
      <c r="N68" s="606">
        <v>0</v>
      </c>
      <c r="O68" s="950">
        <v>2168800</v>
      </c>
      <c r="P68" s="331"/>
    </row>
    <row r="69" spans="1:16" s="50" customFormat="1" ht="25.5" x14ac:dyDescent="0.25">
      <c r="A69" s="57"/>
      <c r="B69" s="58"/>
      <c r="C69" s="58"/>
      <c r="D69" s="58"/>
      <c r="E69" s="58"/>
      <c r="F69" s="58">
        <v>16</v>
      </c>
      <c r="G69" s="59"/>
      <c r="H69" s="61"/>
      <c r="I69" s="59"/>
      <c r="J69" s="76" t="s">
        <v>898</v>
      </c>
      <c r="K69" s="47">
        <v>0</v>
      </c>
      <c r="L69" s="65">
        <v>0</v>
      </c>
      <c r="M69" s="606">
        <v>11213560</v>
      </c>
      <c r="N69" s="606">
        <v>0</v>
      </c>
      <c r="O69" s="950">
        <v>11213560</v>
      </c>
      <c r="P69" s="331"/>
    </row>
    <row r="70" spans="1:16" s="50" customFormat="1" ht="25.5" x14ac:dyDescent="0.25">
      <c r="A70" s="57"/>
      <c r="B70" s="58"/>
      <c r="C70" s="58"/>
      <c r="D70" s="58"/>
      <c r="E70" s="58"/>
      <c r="F70" s="58">
        <v>17</v>
      </c>
      <c r="G70" s="59"/>
      <c r="H70" s="61"/>
      <c r="I70" s="59"/>
      <c r="J70" s="76" t="s">
        <v>899</v>
      </c>
      <c r="K70" s="47">
        <v>0</v>
      </c>
      <c r="L70" s="65">
        <v>0</v>
      </c>
      <c r="M70" s="606">
        <v>45962998</v>
      </c>
      <c r="N70" s="606">
        <v>0</v>
      </c>
      <c r="O70" s="950">
        <v>45962998</v>
      </c>
      <c r="P70" s="331"/>
    </row>
    <row r="71" spans="1:16" s="50" customFormat="1" x14ac:dyDescent="0.25">
      <c r="A71" s="57"/>
      <c r="B71" s="58"/>
      <c r="C71" s="58"/>
      <c r="D71" s="58"/>
      <c r="E71" s="58"/>
      <c r="F71" s="58">
        <v>18</v>
      </c>
      <c r="G71" s="59"/>
      <c r="H71" s="61"/>
      <c r="I71" s="59"/>
      <c r="J71" s="76" t="s">
        <v>768</v>
      </c>
      <c r="K71" s="47">
        <v>0</v>
      </c>
      <c r="L71" s="48">
        <v>153574000</v>
      </c>
      <c r="M71" s="88">
        <v>0</v>
      </c>
      <c r="N71" s="88">
        <v>0</v>
      </c>
      <c r="O71" s="950">
        <v>0</v>
      </c>
      <c r="P71" s="331"/>
    </row>
    <row r="72" spans="1:16" s="40" customFormat="1" ht="15" customHeight="1" x14ac:dyDescent="0.25">
      <c r="A72" s="66">
        <v>2</v>
      </c>
      <c r="B72" s="67"/>
      <c r="C72" s="67"/>
      <c r="D72" s="67"/>
      <c r="E72" s="67">
        <v>2</v>
      </c>
      <c r="F72" s="67"/>
      <c r="G72" s="68" t="s">
        <v>8</v>
      </c>
      <c r="H72" s="68"/>
      <c r="I72" s="68"/>
      <c r="J72" s="912"/>
      <c r="K72" s="737">
        <v>0</v>
      </c>
      <c r="L72" s="71">
        <v>354038000</v>
      </c>
      <c r="M72" s="70">
        <v>3122753981</v>
      </c>
      <c r="N72" s="70">
        <v>0</v>
      </c>
      <c r="O72" s="950">
        <v>3122753981</v>
      </c>
      <c r="P72" s="331"/>
    </row>
    <row r="73" spans="1:16" s="50" customFormat="1" ht="15" customHeight="1" x14ac:dyDescent="0.25">
      <c r="A73" s="57"/>
      <c r="B73" s="58">
        <v>1</v>
      </c>
      <c r="C73" s="58"/>
      <c r="D73" s="58"/>
      <c r="E73" s="58"/>
      <c r="F73" s="58">
        <v>1</v>
      </c>
      <c r="G73" s="59"/>
      <c r="H73" s="61"/>
      <c r="I73" s="59"/>
      <c r="J73" s="76" t="s">
        <v>877</v>
      </c>
      <c r="K73" s="64">
        <v>0</v>
      </c>
      <c r="L73" s="89">
        <v>0</v>
      </c>
      <c r="M73" s="606">
        <v>17312500</v>
      </c>
      <c r="N73" s="606">
        <v>0</v>
      </c>
      <c r="O73" s="950">
        <v>17312500</v>
      </c>
      <c r="P73" s="117"/>
    </row>
    <row r="74" spans="1:16" s="86" customFormat="1" x14ac:dyDescent="0.25">
      <c r="A74" s="922"/>
      <c r="B74" s="923"/>
      <c r="C74" s="923"/>
      <c r="D74" s="923"/>
      <c r="E74" s="923"/>
      <c r="F74" s="83"/>
      <c r="G74" s="84"/>
      <c r="H74" s="87"/>
      <c r="I74" s="85"/>
      <c r="J74" s="914" t="s">
        <v>652</v>
      </c>
      <c r="K74" s="684">
        <v>0</v>
      </c>
      <c r="L74" s="63">
        <v>354038000</v>
      </c>
      <c r="M74" s="606">
        <v>3105441481</v>
      </c>
      <c r="N74" s="606">
        <v>0</v>
      </c>
      <c r="O74" s="950">
        <v>3105441481</v>
      </c>
      <c r="P74" s="117"/>
    </row>
    <row r="75" spans="1:16" s="86" customFormat="1" ht="25.5" x14ac:dyDescent="0.25">
      <c r="A75" s="922"/>
      <c r="B75" s="923"/>
      <c r="C75" s="923"/>
      <c r="D75" s="923"/>
      <c r="E75" s="923"/>
      <c r="F75" s="58">
        <v>2</v>
      </c>
      <c r="G75" s="84"/>
      <c r="H75" s="87"/>
      <c r="I75" s="85"/>
      <c r="J75" s="76" t="s">
        <v>752</v>
      </c>
      <c r="K75" s="64">
        <v>0</v>
      </c>
      <c r="L75" s="63">
        <v>0</v>
      </c>
      <c r="M75" s="606">
        <v>2154257063</v>
      </c>
      <c r="N75" s="606">
        <v>0</v>
      </c>
      <c r="O75" s="950">
        <v>2154257063</v>
      </c>
      <c r="P75" s="331"/>
    </row>
    <row r="76" spans="1:16" s="40" customFormat="1" ht="25.5" x14ac:dyDescent="0.25">
      <c r="A76" s="66"/>
      <c r="B76" s="67"/>
      <c r="C76" s="67"/>
      <c r="D76" s="67"/>
      <c r="E76" s="67"/>
      <c r="F76" s="58">
        <v>3</v>
      </c>
      <c r="G76" s="68"/>
      <c r="H76" s="61"/>
      <c r="I76" s="59"/>
      <c r="J76" s="76" t="s">
        <v>794</v>
      </c>
      <c r="K76" s="47">
        <v>0</v>
      </c>
      <c r="L76" s="65">
        <v>0</v>
      </c>
      <c r="M76" s="606">
        <v>239361896</v>
      </c>
      <c r="N76" s="606">
        <v>0</v>
      </c>
      <c r="O76" s="950">
        <v>239361896</v>
      </c>
      <c r="P76" s="331"/>
    </row>
    <row r="77" spans="1:16" s="50" customFormat="1" ht="25.5" x14ac:dyDescent="0.25">
      <c r="A77" s="57"/>
      <c r="B77" s="58"/>
      <c r="C77" s="58"/>
      <c r="D77" s="58"/>
      <c r="E77" s="58"/>
      <c r="F77" s="58">
        <v>4</v>
      </c>
      <c r="G77" s="59"/>
      <c r="H77" s="61"/>
      <c r="I77" s="59"/>
      <c r="J77" s="76" t="s">
        <v>898</v>
      </c>
      <c r="K77" s="47">
        <v>0</v>
      </c>
      <c r="L77" s="65">
        <v>0</v>
      </c>
      <c r="M77" s="606">
        <v>238785520</v>
      </c>
      <c r="N77" s="606">
        <v>0</v>
      </c>
      <c r="O77" s="950">
        <v>238785520</v>
      </c>
      <c r="P77" s="331"/>
    </row>
    <row r="78" spans="1:16" s="50" customFormat="1" ht="25.5" x14ac:dyDescent="0.25">
      <c r="A78" s="57"/>
      <c r="B78" s="58"/>
      <c r="C78" s="58"/>
      <c r="D78" s="58"/>
      <c r="E78" s="58"/>
      <c r="F78" s="58">
        <v>5</v>
      </c>
      <c r="G78" s="59"/>
      <c r="H78" s="61"/>
      <c r="I78" s="59"/>
      <c r="J78" s="76" t="s">
        <v>899</v>
      </c>
      <c r="K78" s="47">
        <v>0</v>
      </c>
      <c r="L78" s="65">
        <v>0</v>
      </c>
      <c r="M78" s="606">
        <v>473037002</v>
      </c>
      <c r="N78" s="606">
        <v>0</v>
      </c>
      <c r="O78" s="950">
        <v>473037002</v>
      </c>
      <c r="P78" s="331"/>
    </row>
    <row r="79" spans="1:16" s="40" customFormat="1" x14ac:dyDescent="0.25">
      <c r="A79" s="66"/>
      <c r="B79" s="67"/>
      <c r="C79" s="67"/>
      <c r="D79" s="67"/>
      <c r="E79" s="67"/>
      <c r="F79" s="58">
        <v>6</v>
      </c>
      <c r="G79" s="68"/>
      <c r="H79" s="61"/>
      <c r="I79" s="59"/>
      <c r="J79" s="76" t="s">
        <v>793</v>
      </c>
      <c r="K79" s="64">
        <v>0</v>
      </c>
      <c r="L79" s="65">
        <v>354038000</v>
      </c>
      <c r="M79" s="606">
        <v>0</v>
      </c>
      <c r="N79" s="606">
        <v>0</v>
      </c>
      <c r="O79" s="950">
        <v>0</v>
      </c>
      <c r="P79" s="103"/>
    </row>
    <row r="80" spans="1:16" s="40" customFormat="1" ht="15" customHeight="1" x14ac:dyDescent="0.25">
      <c r="A80" s="66">
        <v>3</v>
      </c>
      <c r="B80" s="67"/>
      <c r="C80" s="67"/>
      <c r="D80" s="67"/>
      <c r="E80" s="67">
        <v>3</v>
      </c>
      <c r="F80" s="67"/>
      <c r="G80" s="68" t="s">
        <v>10</v>
      </c>
      <c r="H80" s="68"/>
      <c r="I80" s="68"/>
      <c r="J80" s="912"/>
      <c r="K80" s="55">
        <v>2970000000</v>
      </c>
      <c r="L80" s="71">
        <v>2970000000</v>
      </c>
      <c r="M80" s="70">
        <v>3102800000</v>
      </c>
      <c r="N80" s="70">
        <v>0</v>
      </c>
      <c r="O80" s="955">
        <v>3102800000</v>
      </c>
      <c r="P80" s="331"/>
    </row>
    <row r="81" spans="1:16" s="40" customFormat="1" ht="15" customHeight="1" x14ac:dyDescent="0.25">
      <c r="A81" s="66"/>
      <c r="B81" s="67">
        <v>1</v>
      </c>
      <c r="C81" s="67"/>
      <c r="D81" s="67"/>
      <c r="E81" s="67"/>
      <c r="F81" s="67"/>
      <c r="G81" s="68"/>
      <c r="H81" s="68" t="s">
        <v>82</v>
      </c>
      <c r="I81" s="68"/>
      <c r="J81" s="912"/>
      <c r="K81" s="793">
        <v>2868000000</v>
      </c>
      <c r="L81" s="71">
        <v>2868000000</v>
      </c>
      <c r="M81" s="606">
        <v>3004800000</v>
      </c>
      <c r="N81" s="606">
        <v>0</v>
      </c>
      <c r="O81" s="954">
        <v>3004800000</v>
      </c>
      <c r="P81" s="331"/>
    </row>
    <row r="82" spans="1:16" s="50" customFormat="1" ht="15" customHeight="1" x14ac:dyDescent="0.25">
      <c r="A82" s="49"/>
      <c r="B82" s="44"/>
      <c r="C82" s="44"/>
      <c r="D82" s="44"/>
      <c r="E82" s="44"/>
      <c r="F82" s="44">
        <v>1</v>
      </c>
      <c r="G82" s="45"/>
      <c r="H82" s="45"/>
      <c r="I82" s="45"/>
      <c r="J82" s="77" t="s">
        <v>83</v>
      </c>
      <c r="K82" s="47">
        <v>426000000</v>
      </c>
      <c r="L82" s="48">
        <v>426000000</v>
      </c>
      <c r="M82" s="88">
        <v>455000000</v>
      </c>
      <c r="N82" s="88">
        <v>0</v>
      </c>
      <c r="O82" s="950">
        <v>455000000</v>
      </c>
      <c r="P82" s="331"/>
    </row>
    <row r="83" spans="1:16" s="50" customFormat="1" ht="15" customHeight="1" x14ac:dyDescent="0.25">
      <c r="A83" s="49"/>
      <c r="B83" s="44"/>
      <c r="C83" s="44"/>
      <c r="D83" s="44"/>
      <c r="E83" s="44"/>
      <c r="F83" s="44">
        <v>2</v>
      </c>
      <c r="G83" s="45"/>
      <c r="H83" s="45"/>
      <c r="I83" s="45"/>
      <c r="J83" s="77" t="s">
        <v>84</v>
      </c>
      <c r="K83" s="47">
        <v>2250000000</v>
      </c>
      <c r="L83" s="48">
        <v>2250000000</v>
      </c>
      <c r="M83" s="88">
        <v>2350000000</v>
      </c>
      <c r="N83" s="88">
        <v>0</v>
      </c>
      <c r="O83" s="950">
        <v>2350000000</v>
      </c>
      <c r="P83" s="331"/>
    </row>
    <row r="84" spans="1:16" s="50" customFormat="1" ht="15" customHeight="1" x14ac:dyDescent="0.25">
      <c r="A84" s="49"/>
      <c r="B84" s="44"/>
      <c r="C84" s="44"/>
      <c r="D84" s="44"/>
      <c r="E84" s="44"/>
      <c r="F84" s="44">
        <v>3</v>
      </c>
      <c r="G84" s="45"/>
      <c r="H84" s="45"/>
      <c r="I84" s="45"/>
      <c r="J84" s="77" t="s">
        <v>85</v>
      </c>
      <c r="K84" s="47">
        <v>78000000</v>
      </c>
      <c r="L84" s="48">
        <v>78000000</v>
      </c>
      <c r="M84" s="88">
        <v>84800000</v>
      </c>
      <c r="N84" s="88">
        <v>0</v>
      </c>
      <c r="O84" s="950">
        <v>84800000</v>
      </c>
      <c r="P84" s="331"/>
    </row>
    <row r="85" spans="1:16" s="50" customFormat="1" ht="15" customHeight="1" x14ac:dyDescent="0.25">
      <c r="A85" s="49"/>
      <c r="B85" s="44"/>
      <c r="C85" s="44"/>
      <c r="D85" s="44"/>
      <c r="E85" s="44"/>
      <c r="F85" s="44">
        <v>4</v>
      </c>
      <c r="G85" s="45"/>
      <c r="H85" s="45"/>
      <c r="I85" s="45"/>
      <c r="J85" s="77" t="s">
        <v>87</v>
      </c>
      <c r="K85" s="47">
        <v>114000000</v>
      </c>
      <c r="L85" s="48">
        <v>114000000</v>
      </c>
      <c r="M85" s="88">
        <v>115000000</v>
      </c>
      <c r="N85" s="88">
        <v>0</v>
      </c>
      <c r="O85" s="950">
        <v>115000000</v>
      </c>
      <c r="P85" s="331"/>
    </row>
    <row r="86" spans="1:16" s="50" customFormat="1" ht="15" customHeight="1" x14ac:dyDescent="0.25">
      <c r="A86" s="49"/>
      <c r="B86" s="38">
        <v>2</v>
      </c>
      <c r="C86" s="44"/>
      <c r="D86" s="44"/>
      <c r="E86" s="44"/>
      <c r="F86" s="44"/>
      <c r="G86" s="45"/>
      <c r="H86" s="90" t="s">
        <v>88</v>
      </c>
      <c r="I86" s="45"/>
      <c r="J86" s="45"/>
      <c r="K86" s="737">
        <v>90000000</v>
      </c>
      <c r="L86" s="54">
        <v>90000000</v>
      </c>
      <c r="M86" s="88">
        <v>92000000</v>
      </c>
      <c r="N86" s="88">
        <v>0</v>
      </c>
      <c r="O86" s="950">
        <v>92000000</v>
      </c>
      <c r="P86" s="331"/>
    </row>
    <row r="87" spans="1:16" s="50" customFormat="1" ht="15" customHeight="1" x14ac:dyDescent="0.25">
      <c r="A87" s="74"/>
      <c r="B87" s="38">
        <v>3</v>
      </c>
      <c r="C87" s="75"/>
      <c r="D87" s="75"/>
      <c r="E87" s="75"/>
      <c r="F87" s="44"/>
      <c r="G87" s="91"/>
      <c r="H87" s="92" t="s">
        <v>89</v>
      </c>
      <c r="I87" s="93"/>
      <c r="J87" s="915"/>
      <c r="K87" s="736">
        <v>12000000</v>
      </c>
      <c r="L87" s="735">
        <v>12000000</v>
      </c>
      <c r="M87" s="607">
        <v>6000000</v>
      </c>
      <c r="N87" s="607">
        <v>0</v>
      </c>
      <c r="O87" s="957">
        <v>6000000</v>
      </c>
      <c r="P87" s="331"/>
    </row>
    <row r="88" spans="1:16" s="50" customFormat="1" ht="15" customHeight="1" x14ac:dyDescent="0.25">
      <c r="A88" s="74"/>
      <c r="B88" s="38"/>
      <c r="C88" s="75"/>
      <c r="D88" s="75"/>
      <c r="E88" s="75"/>
      <c r="F88" s="44">
        <v>1</v>
      </c>
      <c r="G88" s="91"/>
      <c r="H88" s="92"/>
      <c r="I88" s="93"/>
      <c r="J88" s="77" t="s">
        <v>86</v>
      </c>
      <c r="K88" s="94">
        <v>1000000</v>
      </c>
      <c r="L88" s="95">
        <v>1000000</v>
      </c>
      <c r="M88" s="607">
        <v>2000000</v>
      </c>
      <c r="N88" s="607">
        <v>0</v>
      </c>
      <c r="O88" s="957">
        <v>2000000</v>
      </c>
      <c r="P88" s="331"/>
    </row>
    <row r="89" spans="1:16" s="50" customFormat="1" ht="15" customHeight="1" x14ac:dyDescent="0.25">
      <c r="A89" s="74"/>
      <c r="B89" s="38"/>
      <c r="C89" s="75"/>
      <c r="D89" s="75"/>
      <c r="E89" s="75"/>
      <c r="F89" s="44">
        <v>2</v>
      </c>
      <c r="G89" s="91"/>
      <c r="H89" s="92"/>
      <c r="I89" s="93"/>
      <c r="J89" s="915" t="s">
        <v>90</v>
      </c>
      <c r="K89" s="94">
        <v>5000000</v>
      </c>
      <c r="L89" s="95">
        <v>5000000</v>
      </c>
      <c r="M89" s="607">
        <v>2500000</v>
      </c>
      <c r="N89" s="607">
        <v>0</v>
      </c>
      <c r="O89" s="957">
        <v>2500000</v>
      </c>
      <c r="P89" s="331"/>
    </row>
    <row r="90" spans="1:16" s="50" customFormat="1" ht="15" customHeight="1" x14ac:dyDescent="0.25">
      <c r="A90" s="74"/>
      <c r="B90" s="38"/>
      <c r="C90" s="75"/>
      <c r="D90" s="75"/>
      <c r="E90" s="75"/>
      <c r="F90" s="44">
        <v>3</v>
      </c>
      <c r="G90" s="91"/>
      <c r="H90" s="92"/>
      <c r="I90" s="93"/>
      <c r="J90" s="915" t="s">
        <v>661</v>
      </c>
      <c r="K90" s="94">
        <v>6000000</v>
      </c>
      <c r="L90" s="95">
        <v>6000000</v>
      </c>
      <c r="M90" s="607">
        <v>500000</v>
      </c>
      <c r="N90" s="607">
        <v>0</v>
      </c>
      <c r="O90" s="957">
        <v>500000</v>
      </c>
      <c r="P90" s="331"/>
    </row>
    <row r="91" spans="1:16" s="50" customFormat="1" ht="15" customHeight="1" x14ac:dyDescent="0.25">
      <c r="A91" s="49"/>
      <c r="B91" s="38"/>
      <c r="C91" s="44"/>
      <c r="D91" s="44"/>
      <c r="E91" s="44"/>
      <c r="F91" s="44">
        <v>4</v>
      </c>
      <c r="G91" s="46"/>
      <c r="H91" s="90"/>
      <c r="I91" s="45"/>
      <c r="J91" s="77" t="s">
        <v>662</v>
      </c>
      <c r="K91" s="47">
        <v>0</v>
      </c>
      <c r="L91" s="47">
        <v>0</v>
      </c>
      <c r="M91" s="88">
        <v>1000000</v>
      </c>
      <c r="N91" s="88">
        <v>0</v>
      </c>
      <c r="O91" s="958">
        <v>1000000</v>
      </c>
      <c r="P91" s="103"/>
    </row>
    <row r="92" spans="1:16" s="40" customFormat="1" ht="15" customHeight="1" x14ac:dyDescent="0.25">
      <c r="A92" s="66">
        <v>4</v>
      </c>
      <c r="B92" s="67"/>
      <c r="C92" s="67"/>
      <c r="D92" s="67"/>
      <c r="E92" s="67">
        <v>4</v>
      </c>
      <c r="F92" s="67"/>
      <c r="G92" s="68" t="s">
        <v>14</v>
      </c>
      <c r="H92" s="68"/>
      <c r="I92" s="68"/>
      <c r="J92" s="912"/>
      <c r="K92" s="70">
        <v>556827000</v>
      </c>
      <c r="L92" s="71">
        <v>575259000</v>
      </c>
      <c r="M92" s="70">
        <v>503168837</v>
      </c>
      <c r="N92" s="70">
        <v>829684385</v>
      </c>
      <c r="O92" s="955">
        <v>1332853222</v>
      </c>
      <c r="P92" s="331"/>
    </row>
    <row r="93" spans="1:16" s="50" customFormat="1" ht="15" customHeight="1" x14ac:dyDescent="0.25">
      <c r="A93" s="49"/>
      <c r="B93" s="44"/>
      <c r="C93" s="44"/>
      <c r="D93" s="44"/>
      <c r="E93" s="44"/>
      <c r="F93" s="44">
        <v>1</v>
      </c>
      <c r="G93" s="46"/>
      <c r="H93" s="45"/>
      <c r="I93" s="45"/>
      <c r="J93" s="77" t="s">
        <v>91</v>
      </c>
      <c r="K93" s="47">
        <v>106342000</v>
      </c>
      <c r="L93" s="48">
        <v>106342000</v>
      </c>
      <c r="M93" s="88">
        <v>114966000</v>
      </c>
      <c r="N93" s="88">
        <v>0</v>
      </c>
      <c r="O93" s="950">
        <v>114966000</v>
      </c>
      <c r="P93" s="331"/>
    </row>
    <row r="94" spans="1:16" s="50" customFormat="1" ht="15" customHeight="1" x14ac:dyDescent="0.25">
      <c r="A94" s="49"/>
      <c r="B94" s="44"/>
      <c r="C94" s="44"/>
      <c r="D94" s="44"/>
      <c r="E94" s="44"/>
      <c r="F94" s="44">
        <v>2</v>
      </c>
      <c r="G94" s="46"/>
      <c r="H94" s="45"/>
      <c r="I94" s="45"/>
      <c r="J94" s="77" t="s">
        <v>92</v>
      </c>
      <c r="K94" s="47">
        <v>13358000</v>
      </c>
      <c r="L94" s="48">
        <v>13358000</v>
      </c>
      <c r="M94" s="88">
        <v>10257000</v>
      </c>
      <c r="N94" s="88">
        <v>2842000</v>
      </c>
      <c r="O94" s="950">
        <v>13099000</v>
      </c>
      <c r="P94" s="331"/>
    </row>
    <row r="95" spans="1:16" s="50" customFormat="1" ht="25.5" x14ac:dyDescent="0.25">
      <c r="A95" s="49"/>
      <c r="B95" s="44"/>
      <c r="C95" s="44"/>
      <c r="D95" s="44"/>
      <c r="E95" s="44"/>
      <c r="F95" s="44">
        <v>3</v>
      </c>
      <c r="G95" s="46"/>
      <c r="H95" s="45"/>
      <c r="I95" s="45"/>
      <c r="J95" s="77" t="s">
        <v>93</v>
      </c>
      <c r="K95" s="47">
        <v>40842000</v>
      </c>
      <c r="L95" s="48">
        <v>40842000</v>
      </c>
      <c r="M95" s="88">
        <v>38864392</v>
      </c>
      <c r="N95" s="88">
        <v>11053906</v>
      </c>
      <c r="O95" s="950">
        <v>49918298</v>
      </c>
      <c r="P95" s="331"/>
    </row>
    <row r="96" spans="1:16" s="50" customFormat="1" ht="15" customHeight="1" x14ac:dyDescent="0.25">
      <c r="A96" s="49"/>
      <c r="B96" s="44"/>
      <c r="C96" s="44"/>
      <c r="D96" s="44"/>
      <c r="E96" s="44"/>
      <c r="F96" s="44">
        <v>4</v>
      </c>
      <c r="G96" s="46"/>
      <c r="H96" s="45"/>
      <c r="I96" s="45"/>
      <c r="J96" s="77" t="s">
        <v>94</v>
      </c>
      <c r="K96" s="47">
        <v>17960000</v>
      </c>
      <c r="L96" s="48">
        <v>17960000</v>
      </c>
      <c r="M96" s="88">
        <v>15606000</v>
      </c>
      <c r="N96" s="88">
        <v>4213000</v>
      </c>
      <c r="O96" s="950">
        <v>19819000</v>
      </c>
      <c r="P96" s="331"/>
    </row>
    <row r="97" spans="1:16" s="50" customFormat="1" ht="15" customHeight="1" x14ac:dyDescent="0.25">
      <c r="A97" s="49"/>
      <c r="B97" s="44"/>
      <c r="C97" s="44"/>
      <c r="D97" s="44"/>
      <c r="E97" s="44"/>
      <c r="F97" s="44">
        <v>5</v>
      </c>
      <c r="G97" s="46"/>
      <c r="H97" s="45"/>
      <c r="I97" s="45"/>
      <c r="J97" s="77" t="s">
        <v>95</v>
      </c>
      <c r="K97" s="47">
        <v>63126000</v>
      </c>
      <c r="L97" s="48">
        <v>63126000</v>
      </c>
      <c r="M97" s="88">
        <v>56221000</v>
      </c>
      <c r="N97" s="88">
        <v>13650000</v>
      </c>
      <c r="O97" s="950">
        <v>69871000</v>
      </c>
      <c r="P97" s="331"/>
    </row>
    <row r="98" spans="1:16" s="50" customFormat="1" ht="15" customHeight="1" x14ac:dyDescent="0.25">
      <c r="A98" s="49"/>
      <c r="B98" s="44"/>
      <c r="C98" s="44"/>
      <c r="D98" s="44"/>
      <c r="E98" s="44"/>
      <c r="F98" s="44">
        <v>6</v>
      </c>
      <c r="G98" s="46"/>
      <c r="H98" s="45"/>
      <c r="I98" s="45"/>
      <c r="J98" s="96" t="s">
        <v>96</v>
      </c>
      <c r="K98" s="47">
        <v>25550000</v>
      </c>
      <c r="L98" s="48">
        <v>25550000</v>
      </c>
      <c r="M98" s="88">
        <v>30727000</v>
      </c>
      <c r="N98" s="88">
        <v>8144000</v>
      </c>
      <c r="O98" s="950">
        <v>38871000</v>
      </c>
      <c r="P98" s="103"/>
    </row>
    <row r="99" spans="1:16" s="40" customFormat="1" ht="15" customHeight="1" x14ac:dyDescent="0.25">
      <c r="A99" s="66"/>
      <c r="B99" s="67"/>
      <c r="C99" s="67"/>
      <c r="D99" s="67"/>
      <c r="E99" s="67"/>
      <c r="F99" s="67"/>
      <c r="G99" s="68"/>
      <c r="H99" s="68"/>
      <c r="I99" s="68"/>
      <c r="J99" s="913" t="s">
        <v>97</v>
      </c>
      <c r="K99" s="73">
        <v>267178000</v>
      </c>
      <c r="L99" s="582">
        <v>267178000</v>
      </c>
      <c r="M99" s="581">
        <v>266641392</v>
      </c>
      <c r="N99" s="581">
        <v>39902906</v>
      </c>
      <c r="O99" s="953">
        <v>306544298</v>
      </c>
      <c r="P99" s="331"/>
    </row>
    <row r="100" spans="1:16" s="50" customFormat="1" ht="15" customHeight="1" x14ac:dyDescent="0.25">
      <c r="A100" s="49"/>
      <c r="B100" s="44"/>
      <c r="C100" s="44"/>
      <c r="D100" s="44"/>
      <c r="E100" s="44"/>
      <c r="F100" s="44">
        <v>7</v>
      </c>
      <c r="G100" s="45"/>
      <c r="H100" s="45"/>
      <c r="I100" s="45"/>
      <c r="J100" s="77" t="s">
        <v>98</v>
      </c>
      <c r="K100" s="47">
        <v>90170000</v>
      </c>
      <c r="L100" s="48">
        <v>90170000</v>
      </c>
      <c r="M100" s="88">
        <v>71000000</v>
      </c>
      <c r="N100" s="88">
        <v>19170000</v>
      </c>
      <c r="O100" s="950">
        <v>90170000</v>
      </c>
      <c r="P100" s="331"/>
    </row>
    <row r="101" spans="1:16" s="50" customFormat="1" ht="15" customHeight="1" x14ac:dyDescent="0.25">
      <c r="A101" s="49"/>
      <c r="B101" s="44"/>
      <c r="C101" s="44"/>
      <c r="D101" s="44"/>
      <c r="E101" s="44"/>
      <c r="F101" s="44">
        <v>8</v>
      </c>
      <c r="G101" s="45"/>
      <c r="H101" s="45"/>
      <c r="I101" s="45"/>
      <c r="J101" s="77" t="s">
        <v>99</v>
      </c>
      <c r="K101" s="47">
        <v>51753000</v>
      </c>
      <c r="L101" s="48">
        <v>51753000</v>
      </c>
      <c r="M101" s="88">
        <v>40750000</v>
      </c>
      <c r="N101" s="88">
        <v>11003000</v>
      </c>
      <c r="O101" s="950">
        <v>51753000</v>
      </c>
      <c r="P101" s="331"/>
    </row>
    <row r="102" spans="1:16" s="50" customFormat="1" ht="15" customHeight="1" x14ac:dyDescent="0.25">
      <c r="A102" s="74"/>
      <c r="B102" s="44"/>
      <c r="C102" s="75"/>
      <c r="D102" s="75"/>
      <c r="E102" s="75"/>
      <c r="F102" s="44">
        <v>9</v>
      </c>
      <c r="G102" s="91"/>
      <c r="H102" s="93"/>
      <c r="I102" s="93"/>
      <c r="J102" s="915" t="s">
        <v>100</v>
      </c>
      <c r="K102" s="94">
        <v>88900000</v>
      </c>
      <c r="L102" s="48">
        <v>88900000</v>
      </c>
      <c r="M102" s="607">
        <v>65660369</v>
      </c>
      <c r="N102" s="607">
        <v>17728300</v>
      </c>
      <c r="O102" s="957">
        <v>83388669</v>
      </c>
      <c r="P102" s="331"/>
    </row>
    <row r="103" spans="1:16" s="50" customFormat="1" ht="15" customHeight="1" x14ac:dyDescent="0.25">
      <c r="A103" s="74"/>
      <c r="B103" s="44"/>
      <c r="C103" s="75"/>
      <c r="D103" s="75"/>
      <c r="E103" s="75"/>
      <c r="F103" s="44">
        <v>10</v>
      </c>
      <c r="G103" s="91"/>
      <c r="H103" s="93"/>
      <c r="I103" s="93"/>
      <c r="J103" s="915" t="s">
        <v>792</v>
      </c>
      <c r="K103" s="94">
        <v>0</v>
      </c>
      <c r="L103" s="48">
        <v>0</v>
      </c>
      <c r="M103" s="607">
        <v>0</v>
      </c>
      <c r="N103" s="607">
        <v>86259060</v>
      </c>
      <c r="O103" s="957">
        <v>86259060</v>
      </c>
      <c r="P103" s="331"/>
    </row>
    <row r="104" spans="1:16" s="50" customFormat="1" ht="25.5" x14ac:dyDescent="0.25">
      <c r="A104" s="74"/>
      <c r="B104" s="44"/>
      <c r="C104" s="75"/>
      <c r="D104" s="75"/>
      <c r="E104" s="75"/>
      <c r="F104" s="44">
        <v>11</v>
      </c>
      <c r="G104" s="91"/>
      <c r="H104" s="93"/>
      <c r="I104" s="93"/>
      <c r="J104" s="915" t="s">
        <v>791</v>
      </c>
      <c r="K104" s="94">
        <v>0</v>
      </c>
      <c r="L104" s="48">
        <v>0</v>
      </c>
      <c r="M104" s="607">
        <v>0</v>
      </c>
      <c r="N104" s="607">
        <v>646277119</v>
      </c>
      <c r="O104" s="957">
        <v>646277119</v>
      </c>
      <c r="P104" s="331"/>
    </row>
    <row r="105" spans="1:16" s="50" customFormat="1" ht="15" customHeight="1" x14ac:dyDescent="0.25">
      <c r="A105" s="49"/>
      <c r="B105" s="44"/>
      <c r="C105" s="44"/>
      <c r="D105" s="44"/>
      <c r="E105" s="44"/>
      <c r="F105" s="44">
        <v>12</v>
      </c>
      <c r="G105" s="46"/>
      <c r="H105" s="45"/>
      <c r="I105" s="45"/>
      <c r="J105" s="77" t="s">
        <v>101</v>
      </c>
      <c r="K105" s="47">
        <v>58826000</v>
      </c>
      <c r="L105" s="48">
        <v>77258000</v>
      </c>
      <c r="M105" s="88">
        <v>59117076</v>
      </c>
      <c r="N105" s="88">
        <v>9344000</v>
      </c>
      <c r="O105" s="950">
        <v>68461076</v>
      </c>
      <c r="P105" s="333"/>
    </row>
    <row r="106" spans="1:16" s="50" customFormat="1" ht="15" customHeight="1" x14ac:dyDescent="0.25">
      <c r="A106" s="74"/>
      <c r="B106" s="75"/>
      <c r="C106" s="75"/>
      <c r="D106" s="44"/>
      <c r="E106" s="97"/>
      <c r="F106" s="44"/>
      <c r="G106" s="98"/>
      <c r="H106" s="99"/>
      <c r="I106" s="99"/>
      <c r="J106" s="916" t="s">
        <v>102</v>
      </c>
      <c r="K106" s="73">
        <v>2911000</v>
      </c>
      <c r="L106" s="63">
        <v>2911000</v>
      </c>
      <c r="M106" s="73">
        <v>5000000</v>
      </c>
      <c r="N106" s="73">
        <v>0</v>
      </c>
      <c r="O106" s="953">
        <v>5000000</v>
      </c>
      <c r="P106" s="103"/>
    </row>
    <row r="107" spans="1:16" s="40" customFormat="1" ht="15" customHeight="1" x14ac:dyDescent="0.25">
      <c r="A107" s="43">
        <v>5</v>
      </c>
      <c r="B107" s="38"/>
      <c r="C107" s="38"/>
      <c r="D107" s="67"/>
      <c r="E107" s="67">
        <v>5</v>
      </c>
      <c r="F107" s="67"/>
      <c r="G107" s="68" t="s">
        <v>16</v>
      </c>
      <c r="H107" s="68"/>
      <c r="I107" s="68"/>
      <c r="J107" s="912"/>
      <c r="K107" s="55">
        <v>206141000</v>
      </c>
      <c r="L107" s="71">
        <v>360041000</v>
      </c>
      <c r="M107" s="70">
        <v>67670490</v>
      </c>
      <c r="N107" s="70">
        <v>5662032</v>
      </c>
      <c r="O107" s="955">
        <v>73332522</v>
      </c>
      <c r="P107" s="331"/>
    </row>
    <row r="108" spans="1:16" s="50" customFormat="1" ht="15" customHeight="1" x14ac:dyDescent="0.25">
      <c r="A108" s="49"/>
      <c r="B108" s="44"/>
      <c r="C108" s="44"/>
      <c r="D108" s="44"/>
      <c r="E108" s="44"/>
      <c r="F108" s="44">
        <v>1</v>
      </c>
      <c r="G108" s="45"/>
      <c r="H108" s="45"/>
      <c r="I108" s="45"/>
      <c r="J108" s="77" t="s">
        <v>103</v>
      </c>
      <c r="K108" s="47">
        <v>202141000</v>
      </c>
      <c r="L108" s="48">
        <v>356041000</v>
      </c>
      <c r="M108" s="88">
        <v>63870490</v>
      </c>
      <c r="N108" s="88">
        <v>5662032</v>
      </c>
      <c r="O108" s="950">
        <v>69532522</v>
      </c>
      <c r="P108" s="331"/>
    </row>
    <row r="109" spans="1:16" s="50" customFormat="1" ht="15" customHeight="1" x14ac:dyDescent="0.25">
      <c r="A109" s="49"/>
      <c r="B109" s="44"/>
      <c r="C109" s="44"/>
      <c r="D109" s="44"/>
      <c r="E109" s="44"/>
      <c r="F109" s="44">
        <v>2</v>
      </c>
      <c r="G109" s="45"/>
      <c r="H109" s="45"/>
      <c r="I109" s="45"/>
      <c r="J109" s="77" t="s">
        <v>104</v>
      </c>
      <c r="K109" s="47">
        <v>4000000</v>
      </c>
      <c r="L109" s="48">
        <v>4000000</v>
      </c>
      <c r="M109" s="88">
        <v>3800000</v>
      </c>
      <c r="N109" s="88">
        <v>0</v>
      </c>
      <c r="O109" s="950">
        <v>3800000</v>
      </c>
      <c r="P109" s="103"/>
    </row>
    <row r="110" spans="1:16" s="40" customFormat="1" ht="15" customHeight="1" x14ac:dyDescent="0.25">
      <c r="A110" s="100">
        <v>6</v>
      </c>
      <c r="B110" s="101"/>
      <c r="C110" s="101"/>
      <c r="D110" s="101"/>
      <c r="E110" s="101">
        <v>6</v>
      </c>
      <c r="F110" s="101"/>
      <c r="G110" s="102" t="s">
        <v>105</v>
      </c>
      <c r="H110" s="102"/>
      <c r="I110" s="102"/>
      <c r="J110" s="917"/>
      <c r="K110" s="55">
        <v>88198000</v>
      </c>
      <c r="L110" s="104">
        <v>88198000</v>
      </c>
      <c r="M110" s="959">
        <v>74783540</v>
      </c>
      <c r="N110" s="959">
        <v>0</v>
      </c>
      <c r="O110" s="960">
        <v>74783540</v>
      </c>
      <c r="P110" s="331"/>
    </row>
    <row r="111" spans="1:16" s="40" customFormat="1" ht="15" customHeight="1" x14ac:dyDescent="0.25">
      <c r="A111" s="49"/>
      <c r="B111" s="44"/>
      <c r="C111" s="44"/>
      <c r="D111" s="44"/>
      <c r="E111" s="44"/>
      <c r="F111" s="44">
        <v>1</v>
      </c>
      <c r="G111" s="45"/>
      <c r="H111" s="45"/>
      <c r="I111" s="45"/>
      <c r="J111" s="77" t="s">
        <v>106</v>
      </c>
      <c r="K111" s="47">
        <v>87818000</v>
      </c>
      <c r="L111" s="48">
        <v>87818000</v>
      </c>
      <c r="M111" s="88">
        <v>74366960</v>
      </c>
      <c r="N111" s="88">
        <v>0</v>
      </c>
      <c r="O111" s="950">
        <v>74366960</v>
      </c>
      <c r="P111" s="331"/>
    </row>
    <row r="112" spans="1:16" s="40" customFormat="1" ht="15" customHeight="1" x14ac:dyDescent="0.25">
      <c r="A112" s="57"/>
      <c r="B112" s="58"/>
      <c r="C112" s="58"/>
      <c r="D112" s="58"/>
      <c r="E112" s="58"/>
      <c r="F112" s="58">
        <v>2</v>
      </c>
      <c r="G112" s="45"/>
      <c r="H112" s="59"/>
      <c r="I112" s="59"/>
      <c r="J112" s="76" t="s">
        <v>107</v>
      </c>
      <c r="K112" s="47">
        <v>380000</v>
      </c>
      <c r="L112" s="48">
        <v>380000</v>
      </c>
      <c r="M112" s="88">
        <v>416580</v>
      </c>
      <c r="N112" s="88">
        <v>0</v>
      </c>
      <c r="O112" s="950">
        <v>416580</v>
      </c>
      <c r="P112" s="103"/>
    </row>
    <row r="113" spans="1:16" s="50" customFormat="1" ht="15" customHeight="1" x14ac:dyDescent="0.25">
      <c r="A113" s="66">
        <v>7</v>
      </c>
      <c r="B113" s="67"/>
      <c r="C113" s="67"/>
      <c r="D113" s="67"/>
      <c r="E113" s="67">
        <v>7</v>
      </c>
      <c r="F113" s="67"/>
      <c r="G113" s="102" t="s">
        <v>108</v>
      </c>
      <c r="H113" s="68"/>
      <c r="I113" s="68"/>
      <c r="J113" s="912"/>
      <c r="K113" s="55">
        <v>8500000</v>
      </c>
      <c r="L113" s="71">
        <v>8000000</v>
      </c>
      <c r="M113" s="70">
        <v>8700000</v>
      </c>
      <c r="N113" s="70">
        <v>0</v>
      </c>
      <c r="O113" s="955">
        <v>8700000</v>
      </c>
      <c r="P113" s="331"/>
    </row>
    <row r="114" spans="1:16" s="50" customFormat="1" ht="15" customHeight="1" x14ac:dyDescent="0.25">
      <c r="A114" s="49"/>
      <c r="B114" s="44"/>
      <c r="C114" s="44"/>
      <c r="D114" s="44"/>
      <c r="E114" s="44"/>
      <c r="F114" s="44">
        <v>1</v>
      </c>
      <c r="G114" s="45"/>
      <c r="H114" s="45"/>
      <c r="I114" s="45"/>
      <c r="J114" s="77" t="s">
        <v>109</v>
      </c>
      <c r="K114" s="47">
        <v>6000000</v>
      </c>
      <c r="L114" s="48">
        <v>6000000</v>
      </c>
      <c r="M114" s="88">
        <v>6300000</v>
      </c>
      <c r="N114" s="88">
        <v>0</v>
      </c>
      <c r="O114" s="950">
        <v>6300000</v>
      </c>
      <c r="P114" s="331"/>
    </row>
    <row r="115" spans="1:16" s="50" customFormat="1" ht="15" customHeight="1" x14ac:dyDescent="0.25">
      <c r="A115" s="74"/>
      <c r="B115" s="75"/>
      <c r="C115" s="75"/>
      <c r="D115" s="75"/>
      <c r="E115" s="75"/>
      <c r="F115" s="75">
        <v>2</v>
      </c>
      <c r="G115" s="93"/>
      <c r="H115" s="93"/>
      <c r="I115" s="93"/>
      <c r="J115" s="915" t="s">
        <v>81</v>
      </c>
      <c r="K115" s="47">
        <v>500000</v>
      </c>
      <c r="L115" s="48">
        <v>0</v>
      </c>
      <c r="M115" s="88">
        <v>0</v>
      </c>
      <c r="N115" s="88">
        <v>0</v>
      </c>
      <c r="O115" s="950">
        <v>0</v>
      </c>
      <c r="P115" s="331"/>
    </row>
    <row r="116" spans="1:16" s="50" customFormat="1" ht="15" customHeight="1" x14ac:dyDescent="0.25">
      <c r="A116" s="74"/>
      <c r="B116" s="75"/>
      <c r="C116" s="75"/>
      <c r="D116" s="75"/>
      <c r="E116" s="75"/>
      <c r="F116" s="75">
        <v>3</v>
      </c>
      <c r="G116" s="93"/>
      <c r="H116" s="93"/>
      <c r="I116" s="93"/>
      <c r="J116" s="915" t="s">
        <v>110</v>
      </c>
      <c r="K116" s="47">
        <v>2000000</v>
      </c>
      <c r="L116" s="48">
        <v>2000000</v>
      </c>
      <c r="M116" s="88">
        <v>2400000</v>
      </c>
      <c r="N116" s="88">
        <v>0</v>
      </c>
      <c r="O116" s="950">
        <v>2400000</v>
      </c>
      <c r="P116" s="103"/>
    </row>
    <row r="117" spans="1:16" s="50" customFormat="1" ht="15" customHeight="1" thickBot="1" x14ac:dyDescent="0.3">
      <c r="A117" s="105" t="s">
        <v>111</v>
      </c>
      <c r="B117" s="106"/>
      <c r="C117" s="106"/>
      <c r="D117" s="106"/>
      <c r="E117" s="106"/>
      <c r="F117" s="106"/>
      <c r="G117" s="107"/>
      <c r="H117" s="107"/>
      <c r="I117" s="107"/>
      <c r="J117" s="918"/>
      <c r="K117" s="624">
        <v>5082508000</v>
      </c>
      <c r="L117" s="109">
        <v>6057470000</v>
      </c>
      <c r="M117" s="108">
        <v>8434945800</v>
      </c>
      <c r="N117" s="108">
        <v>835346417</v>
      </c>
      <c r="O117" s="961">
        <v>9270292217</v>
      </c>
      <c r="P117" s="334"/>
    </row>
    <row r="118" spans="1:16" s="50" customFormat="1" ht="15" customHeight="1" thickTop="1" x14ac:dyDescent="0.25">
      <c r="A118" s="1335" t="s">
        <v>112</v>
      </c>
      <c r="B118" s="1336"/>
      <c r="C118" s="1336"/>
      <c r="D118" s="1336"/>
      <c r="E118" s="1336"/>
      <c r="F118" s="1336"/>
      <c r="G118" s="1336"/>
      <c r="H118" s="1336"/>
      <c r="I118" s="1336"/>
      <c r="J118" s="1336"/>
      <c r="K118" s="1336"/>
      <c r="L118" s="1336"/>
      <c r="M118" s="1336"/>
      <c r="N118" s="1336"/>
      <c r="O118" s="1337"/>
      <c r="P118" s="331"/>
    </row>
    <row r="119" spans="1:16" s="50" customFormat="1" ht="15" customHeight="1" x14ac:dyDescent="0.25">
      <c r="A119" s="57"/>
      <c r="B119" s="58"/>
      <c r="C119" s="58"/>
      <c r="D119" s="58"/>
      <c r="E119" s="58"/>
      <c r="F119" s="58">
        <v>1</v>
      </c>
      <c r="G119" s="68"/>
      <c r="H119" s="59"/>
      <c r="I119" s="59"/>
      <c r="J119" s="77" t="s">
        <v>113</v>
      </c>
      <c r="K119" s="65">
        <v>0</v>
      </c>
      <c r="L119" s="65">
        <v>0</v>
      </c>
      <c r="M119" s="88">
        <v>500000000</v>
      </c>
      <c r="N119" s="88">
        <v>0</v>
      </c>
      <c r="O119" s="954">
        <v>500000000</v>
      </c>
      <c r="P119" s="331"/>
    </row>
    <row r="120" spans="1:16" s="50" customFormat="1" ht="15" customHeight="1" x14ac:dyDescent="0.25">
      <c r="A120" s="57"/>
      <c r="B120" s="58"/>
      <c r="C120" s="58"/>
      <c r="D120" s="58"/>
      <c r="E120" s="58"/>
      <c r="F120" s="58">
        <v>2</v>
      </c>
      <c r="G120" s="68"/>
      <c r="H120" s="59"/>
      <c r="I120" s="59"/>
      <c r="J120" s="77" t="s">
        <v>30</v>
      </c>
      <c r="K120" s="65">
        <v>0</v>
      </c>
      <c r="L120" s="65">
        <v>699900000</v>
      </c>
      <c r="M120" s="606">
        <v>350000000</v>
      </c>
      <c r="N120" s="606">
        <v>0</v>
      </c>
      <c r="O120" s="954">
        <v>350000000</v>
      </c>
      <c r="P120" s="331"/>
    </row>
    <row r="121" spans="1:16" s="50" customFormat="1" ht="15" customHeight="1" x14ac:dyDescent="0.25">
      <c r="A121" s="57"/>
      <c r="B121" s="58"/>
      <c r="C121" s="58"/>
      <c r="D121" s="58"/>
      <c r="E121" s="58"/>
      <c r="F121" s="58">
        <v>3</v>
      </c>
      <c r="G121" s="68"/>
      <c r="H121" s="59"/>
      <c r="I121" s="59"/>
      <c r="J121" s="77" t="s">
        <v>32</v>
      </c>
      <c r="K121" s="65">
        <v>639874000</v>
      </c>
      <c r="L121" s="89">
        <v>652951000</v>
      </c>
      <c r="M121" s="606">
        <v>1350238564</v>
      </c>
      <c r="N121" s="606">
        <v>0</v>
      </c>
      <c r="O121" s="954">
        <v>1350238564</v>
      </c>
      <c r="P121" s="331"/>
    </row>
    <row r="122" spans="1:16" s="50" customFormat="1" ht="25.5" x14ac:dyDescent="0.25">
      <c r="A122" s="49"/>
      <c r="B122" s="44"/>
      <c r="C122" s="44"/>
      <c r="D122" s="44"/>
      <c r="E122" s="44">
        <v>11</v>
      </c>
      <c r="F122" s="44"/>
      <c r="G122" s="45"/>
      <c r="H122" s="45"/>
      <c r="I122" s="45">
        <v>1</v>
      </c>
      <c r="J122" s="77" t="s">
        <v>114</v>
      </c>
      <c r="K122" s="48">
        <v>77790000</v>
      </c>
      <c r="L122" s="48">
        <v>90867000</v>
      </c>
      <c r="M122" s="88">
        <v>157708617</v>
      </c>
      <c r="N122" s="88">
        <v>0</v>
      </c>
      <c r="O122" s="950">
        <v>157708617</v>
      </c>
      <c r="P122" s="331"/>
    </row>
    <row r="123" spans="1:16" s="50" customFormat="1" ht="15" customHeight="1" x14ac:dyDescent="0.25">
      <c r="A123" s="49"/>
      <c r="B123" s="44"/>
      <c r="C123" s="44"/>
      <c r="D123" s="44"/>
      <c r="E123" s="44">
        <v>11</v>
      </c>
      <c r="F123" s="44"/>
      <c r="G123" s="45"/>
      <c r="H123" s="45"/>
      <c r="I123" s="45">
        <v>2</v>
      </c>
      <c r="J123" s="77" t="s">
        <v>115</v>
      </c>
      <c r="K123" s="48">
        <v>213597000</v>
      </c>
      <c r="L123" s="48">
        <v>213597000</v>
      </c>
      <c r="M123" s="88">
        <v>66244456</v>
      </c>
      <c r="N123" s="88">
        <v>0</v>
      </c>
      <c r="O123" s="950">
        <v>66244456</v>
      </c>
      <c r="P123" s="331"/>
    </row>
    <row r="124" spans="1:16" s="50" customFormat="1" ht="25.5" x14ac:dyDescent="0.25">
      <c r="A124" s="49"/>
      <c r="B124" s="44"/>
      <c r="C124" s="44"/>
      <c r="D124" s="44"/>
      <c r="E124" s="44">
        <v>12</v>
      </c>
      <c r="F124" s="44"/>
      <c r="G124" s="45"/>
      <c r="H124" s="45"/>
      <c r="I124" s="45">
        <v>3</v>
      </c>
      <c r="J124" s="77" t="s">
        <v>795</v>
      </c>
      <c r="K124" s="48">
        <v>121928000</v>
      </c>
      <c r="L124" s="48">
        <v>121928000</v>
      </c>
      <c r="M124" s="88">
        <v>1072161646</v>
      </c>
      <c r="N124" s="88">
        <v>0</v>
      </c>
      <c r="O124" s="950">
        <v>1072161646</v>
      </c>
      <c r="P124" s="331"/>
    </row>
    <row r="125" spans="1:16" s="50" customFormat="1" ht="15" customHeight="1" x14ac:dyDescent="0.25">
      <c r="A125" s="49"/>
      <c r="B125" s="44"/>
      <c r="C125" s="44"/>
      <c r="D125" s="44"/>
      <c r="E125" s="44">
        <v>12</v>
      </c>
      <c r="F125" s="44"/>
      <c r="G125" s="45"/>
      <c r="H125" s="45"/>
      <c r="I125" s="45">
        <v>4</v>
      </c>
      <c r="J125" s="77" t="s">
        <v>116</v>
      </c>
      <c r="K125" s="48">
        <v>226559000</v>
      </c>
      <c r="L125" s="48">
        <v>226559000</v>
      </c>
      <c r="M125" s="88">
        <v>54123845</v>
      </c>
      <c r="N125" s="88">
        <v>0</v>
      </c>
      <c r="O125" s="950">
        <v>54123845</v>
      </c>
      <c r="P125" s="331"/>
    </row>
    <row r="126" spans="1:16" s="50" customFormat="1" ht="15" customHeight="1" x14ac:dyDescent="0.25">
      <c r="A126" s="49"/>
      <c r="B126" s="44"/>
      <c r="C126" s="44"/>
      <c r="D126" s="44"/>
      <c r="E126" s="44"/>
      <c r="F126" s="44">
        <v>4</v>
      </c>
      <c r="G126" s="45"/>
      <c r="H126" s="45"/>
      <c r="I126" s="45"/>
      <c r="J126" s="77" t="s">
        <v>36</v>
      </c>
      <c r="K126" s="48">
        <v>0</v>
      </c>
      <c r="L126" s="48">
        <v>0</v>
      </c>
      <c r="M126" s="88">
        <v>0</v>
      </c>
      <c r="N126" s="88">
        <v>0</v>
      </c>
      <c r="O126" s="950">
        <v>0</v>
      </c>
      <c r="P126" s="103"/>
    </row>
    <row r="127" spans="1:16" s="50" customFormat="1" ht="15" customHeight="1" thickBot="1" x14ac:dyDescent="0.3">
      <c r="A127" s="110" t="s">
        <v>117</v>
      </c>
      <c r="B127" s="111"/>
      <c r="C127" s="111"/>
      <c r="D127" s="111"/>
      <c r="E127" s="111"/>
      <c r="F127" s="111"/>
      <c r="G127" s="112"/>
      <c r="H127" s="112"/>
      <c r="I127" s="112"/>
      <c r="J127" s="113"/>
      <c r="K127" s="583">
        <v>639874000</v>
      </c>
      <c r="L127" s="115">
        <v>1352851000</v>
      </c>
      <c r="M127" s="891">
        <v>2200238564</v>
      </c>
      <c r="N127" s="891">
        <v>0</v>
      </c>
      <c r="O127" s="962">
        <v>2200238564</v>
      </c>
      <c r="P127" s="103"/>
    </row>
    <row r="128" spans="1:16" s="50" customFormat="1" ht="5.25" customHeight="1" thickBot="1" x14ac:dyDescent="0.3">
      <c r="A128" s="1338"/>
      <c r="B128" s="1339"/>
      <c r="C128" s="1339"/>
      <c r="D128" s="1339"/>
      <c r="E128" s="1339"/>
      <c r="F128" s="1339"/>
      <c r="G128" s="1339"/>
      <c r="H128" s="1339"/>
      <c r="I128" s="1339"/>
      <c r="J128" s="1339"/>
      <c r="K128" s="114"/>
      <c r="L128" s="114"/>
      <c r="M128" s="890"/>
      <c r="N128" s="890"/>
      <c r="O128" s="962"/>
      <c r="P128" s="103"/>
    </row>
    <row r="129" spans="1:16" s="50" customFormat="1" ht="20.25" customHeight="1" thickBot="1" x14ac:dyDescent="0.3">
      <c r="A129" s="1322" t="s">
        <v>118</v>
      </c>
      <c r="B129" s="1323"/>
      <c r="C129" s="1323"/>
      <c r="D129" s="1323"/>
      <c r="E129" s="1323"/>
      <c r="F129" s="1323"/>
      <c r="G129" s="1323"/>
      <c r="H129" s="1323"/>
      <c r="I129" s="1323"/>
      <c r="J129" s="1324"/>
      <c r="K129" s="116">
        <v>7717058000</v>
      </c>
      <c r="L129" s="116">
        <v>9450393000</v>
      </c>
      <c r="M129" s="116">
        <v>12715510800</v>
      </c>
      <c r="N129" s="116">
        <v>859168627</v>
      </c>
      <c r="O129" s="963">
        <v>13574679427</v>
      </c>
      <c r="P129" s="335"/>
    </row>
    <row r="130" spans="1:16" s="118" customFormat="1" ht="13.5" thickTop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5"/>
      <c r="K130" s="34"/>
      <c r="L130" s="34"/>
      <c r="M130" s="335"/>
      <c r="N130" s="335"/>
      <c r="O130" s="335"/>
      <c r="P130" s="335"/>
    </row>
    <row r="131" spans="1:16" s="50" customForma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5"/>
      <c r="K131" s="34"/>
      <c r="L131" s="34"/>
      <c r="M131" s="335"/>
      <c r="N131" s="335"/>
      <c r="O131" s="335"/>
      <c r="P131" s="335"/>
    </row>
    <row r="132" spans="1:16" s="120" customForma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K132" s="34"/>
      <c r="L132" s="35"/>
      <c r="M132" s="335"/>
      <c r="N132" s="335"/>
      <c r="O132" s="335"/>
      <c r="P132" s="335"/>
    </row>
    <row r="133" spans="1:16" s="50" customForma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K133" s="34"/>
      <c r="L133" s="35"/>
      <c r="M133" s="335"/>
      <c r="N133" s="335"/>
      <c r="O133" s="335"/>
      <c r="P133" s="335"/>
    </row>
    <row r="134" spans="1:16" s="121" customFormat="1" ht="14.25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K134" s="34"/>
      <c r="L134" s="35"/>
      <c r="M134" s="335"/>
      <c r="N134" s="335"/>
      <c r="O134" s="335"/>
      <c r="P134" s="335"/>
    </row>
    <row r="135" spans="1:16" s="35" customFormat="1" x14ac:dyDescent="0.25">
      <c r="K135" s="34"/>
      <c r="M135" s="335"/>
      <c r="N135" s="335"/>
      <c r="O135" s="335"/>
      <c r="P135" s="335"/>
    </row>
    <row r="136" spans="1:16" s="35" customFormat="1" x14ac:dyDescent="0.25">
      <c r="K136" s="34"/>
      <c r="M136" s="335"/>
      <c r="N136" s="335"/>
      <c r="O136" s="335"/>
      <c r="P136" s="335"/>
    </row>
    <row r="137" spans="1:16" s="35" customFormat="1" x14ac:dyDescent="0.25">
      <c r="K137" s="34"/>
      <c r="M137" s="335"/>
      <c r="N137" s="335"/>
      <c r="O137" s="335"/>
      <c r="P137" s="335"/>
    </row>
    <row r="138" spans="1:16" s="35" customFormat="1" x14ac:dyDescent="0.25">
      <c r="K138" s="34"/>
      <c r="M138" s="335"/>
      <c r="N138" s="335"/>
      <c r="O138" s="335"/>
      <c r="P138" s="335"/>
    </row>
  </sheetData>
  <mergeCells count="23">
    <mergeCell ref="F1:F2"/>
    <mergeCell ref="G1:G2"/>
    <mergeCell ref="A1:A2"/>
    <mergeCell ref="B1:B2"/>
    <mergeCell ref="C1:C2"/>
    <mergeCell ref="D1:D2"/>
    <mergeCell ref="E1:E2"/>
    <mergeCell ref="L1:L2"/>
    <mergeCell ref="M1:O1"/>
    <mergeCell ref="A129:J129"/>
    <mergeCell ref="K1:K2"/>
    <mergeCell ref="A11:J11"/>
    <mergeCell ref="K11:O11"/>
    <mergeCell ref="A46:O46"/>
    <mergeCell ref="H48:J48"/>
    <mergeCell ref="A118:O118"/>
    <mergeCell ref="A128:J128"/>
    <mergeCell ref="A3:E3"/>
    <mergeCell ref="G3:J3"/>
    <mergeCell ref="A10:J10"/>
    <mergeCell ref="H1:H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60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zoomScale="90" zoomScaleNormal="90" workbookViewId="0">
      <pane xSplit="3" ySplit="5" topLeftCell="E39" activePane="bottomRight" state="frozen"/>
      <selection activeCell="Y2" sqref="Y2:AA2"/>
      <selection pane="topRight" activeCell="Y2" sqref="Y2:AA2"/>
      <selection pane="bottomLeft" activeCell="Y2" sqref="Y2:AA2"/>
      <selection pane="bottomRight" activeCell="A6" sqref="A6:XFD6"/>
    </sheetView>
  </sheetViews>
  <sheetFormatPr defaultColWidth="10.28515625" defaultRowHeight="12.75" x14ac:dyDescent="0.25"/>
  <cols>
    <col min="1" max="1" width="5.5703125" style="358" customWidth="1"/>
    <col min="2" max="2" width="56.28515625" style="577" customWidth="1"/>
    <col min="3" max="3" width="13.28515625" style="399" customWidth="1"/>
    <col min="4" max="4" width="11.140625" style="358" customWidth="1"/>
    <col min="5" max="5" width="13.5703125" style="359" customWidth="1"/>
    <col min="6" max="6" width="11.140625" style="358" customWidth="1"/>
    <col min="7" max="7" width="13.5703125" style="359" customWidth="1"/>
    <col min="8" max="8" width="7.7109375" style="358" bestFit="1" customWidth="1"/>
    <col min="9" max="9" width="14.28515625" style="359" customWidth="1"/>
    <col min="10" max="254" width="10.28515625" style="358"/>
    <col min="255" max="255" width="5.5703125" style="358" customWidth="1"/>
    <col min="256" max="256" width="73.42578125" style="358" customWidth="1"/>
    <col min="257" max="257" width="13.28515625" style="358" customWidth="1"/>
    <col min="258" max="258" width="7.28515625" style="358" customWidth="1"/>
    <col min="259" max="259" width="12.28515625" style="358" customWidth="1"/>
    <col min="260" max="260" width="7.28515625" style="358" customWidth="1"/>
    <col min="261" max="261" width="13.5703125" style="358" customWidth="1"/>
    <col min="262" max="262" width="7.28515625" style="358" customWidth="1"/>
    <col min="263" max="263" width="13.5703125" style="358" customWidth="1"/>
    <col min="264" max="264" width="7.28515625" style="358" customWidth="1"/>
    <col min="265" max="265" width="13.5703125" style="358" customWidth="1"/>
    <col min="266" max="510" width="10.28515625" style="358"/>
    <col min="511" max="511" width="5.5703125" style="358" customWidth="1"/>
    <col min="512" max="512" width="73.42578125" style="358" customWidth="1"/>
    <col min="513" max="513" width="13.28515625" style="358" customWidth="1"/>
    <col min="514" max="514" width="7.28515625" style="358" customWidth="1"/>
    <col min="515" max="515" width="12.28515625" style="358" customWidth="1"/>
    <col min="516" max="516" width="7.28515625" style="358" customWidth="1"/>
    <col min="517" max="517" width="13.5703125" style="358" customWidth="1"/>
    <col min="518" max="518" width="7.28515625" style="358" customWidth="1"/>
    <col min="519" max="519" width="13.5703125" style="358" customWidth="1"/>
    <col min="520" max="520" width="7.28515625" style="358" customWidth="1"/>
    <col min="521" max="521" width="13.5703125" style="358" customWidth="1"/>
    <col min="522" max="766" width="10.28515625" style="358"/>
    <col min="767" max="767" width="5.5703125" style="358" customWidth="1"/>
    <col min="768" max="768" width="73.42578125" style="358" customWidth="1"/>
    <col min="769" max="769" width="13.28515625" style="358" customWidth="1"/>
    <col min="770" max="770" width="7.28515625" style="358" customWidth="1"/>
    <col min="771" max="771" width="12.28515625" style="358" customWidth="1"/>
    <col min="772" max="772" width="7.28515625" style="358" customWidth="1"/>
    <col min="773" max="773" width="13.5703125" style="358" customWidth="1"/>
    <col min="774" max="774" width="7.28515625" style="358" customWidth="1"/>
    <col min="775" max="775" width="13.5703125" style="358" customWidth="1"/>
    <col min="776" max="776" width="7.28515625" style="358" customWidth="1"/>
    <col min="777" max="777" width="13.5703125" style="358" customWidth="1"/>
    <col min="778" max="1022" width="10.28515625" style="358"/>
    <col min="1023" max="1023" width="5.5703125" style="358" customWidth="1"/>
    <col min="1024" max="1024" width="73.42578125" style="358" customWidth="1"/>
    <col min="1025" max="1025" width="13.28515625" style="358" customWidth="1"/>
    <col min="1026" max="1026" width="7.28515625" style="358" customWidth="1"/>
    <col min="1027" max="1027" width="12.28515625" style="358" customWidth="1"/>
    <col min="1028" max="1028" width="7.28515625" style="358" customWidth="1"/>
    <col min="1029" max="1029" width="13.5703125" style="358" customWidth="1"/>
    <col min="1030" max="1030" width="7.28515625" style="358" customWidth="1"/>
    <col min="1031" max="1031" width="13.5703125" style="358" customWidth="1"/>
    <col min="1032" max="1032" width="7.28515625" style="358" customWidth="1"/>
    <col min="1033" max="1033" width="13.5703125" style="358" customWidth="1"/>
    <col min="1034" max="1278" width="10.28515625" style="358"/>
    <col min="1279" max="1279" width="5.5703125" style="358" customWidth="1"/>
    <col min="1280" max="1280" width="73.42578125" style="358" customWidth="1"/>
    <col min="1281" max="1281" width="13.28515625" style="358" customWidth="1"/>
    <col min="1282" max="1282" width="7.28515625" style="358" customWidth="1"/>
    <col min="1283" max="1283" width="12.28515625" style="358" customWidth="1"/>
    <col min="1284" max="1284" width="7.28515625" style="358" customWidth="1"/>
    <col min="1285" max="1285" width="13.5703125" style="358" customWidth="1"/>
    <col min="1286" max="1286" width="7.28515625" style="358" customWidth="1"/>
    <col min="1287" max="1287" width="13.5703125" style="358" customWidth="1"/>
    <col min="1288" max="1288" width="7.28515625" style="358" customWidth="1"/>
    <col min="1289" max="1289" width="13.5703125" style="358" customWidth="1"/>
    <col min="1290" max="1534" width="10.28515625" style="358"/>
    <col min="1535" max="1535" width="5.5703125" style="358" customWidth="1"/>
    <col min="1536" max="1536" width="73.42578125" style="358" customWidth="1"/>
    <col min="1537" max="1537" width="13.28515625" style="358" customWidth="1"/>
    <col min="1538" max="1538" width="7.28515625" style="358" customWidth="1"/>
    <col min="1539" max="1539" width="12.28515625" style="358" customWidth="1"/>
    <col min="1540" max="1540" width="7.28515625" style="358" customWidth="1"/>
    <col min="1541" max="1541" width="13.5703125" style="358" customWidth="1"/>
    <col min="1542" max="1542" width="7.28515625" style="358" customWidth="1"/>
    <col min="1543" max="1543" width="13.5703125" style="358" customWidth="1"/>
    <col min="1544" max="1544" width="7.28515625" style="358" customWidth="1"/>
    <col min="1545" max="1545" width="13.5703125" style="358" customWidth="1"/>
    <col min="1546" max="1790" width="10.28515625" style="358"/>
    <col min="1791" max="1791" width="5.5703125" style="358" customWidth="1"/>
    <col min="1792" max="1792" width="73.42578125" style="358" customWidth="1"/>
    <col min="1793" max="1793" width="13.28515625" style="358" customWidth="1"/>
    <col min="1794" max="1794" width="7.28515625" style="358" customWidth="1"/>
    <col min="1795" max="1795" width="12.28515625" style="358" customWidth="1"/>
    <col min="1796" max="1796" width="7.28515625" style="358" customWidth="1"/>
    <col min="1797" max="1797" width="13.5703125" style="358" customWidth="1"/>
    <col min="1798" max="1798" width="7.28515625" style="358" customWidth="1"/>
    <col min="1799" max="1799" width="13.5703125" style="358" customWidth="1"/>
    <col min="1800" max="1800" width="7.28515625" style="358" customWidth="1"/>
    <col min="1801" max="1801" width="13.5703125" style="358" customWidth="1"/>
    <col min="1802" max="2046" width="10.28515625" style="358"/>
    <col min="2047" max="2047" width="5.5703125" style="358" customWidth="1"/>
    <col min="2048" max="2048" width="73.42578125" style="358" customWidth="1"/>
    <col min="2049" max="2049" width="13.28515625" style="358" customWidth="1"/>
    <col min="2050" max="2050" width="7.28515625" style="358" customWidth="1"/>
    <col min="2051" max="2051" width="12.28515625" style="358" customWidth="1"/>
    <col min="2052" max="2052" width="7.28515625" style="358" customWidth="1"/>
    <col min="2053" max="2053" width="13.5703125" style="358" customWidth="1"/>
    <col min="2054" max="2054" width="7.28515625" style="358" customWidth="1"/>
    <col min="2055" max="2055" width="13.5703125" style="358" customWidth="1"/>
    <col min="2056" max="2056" width="7.28515625" style="358" customWidth="1"/>
    <col min="2057" max="2057" width="13.5703125" style="358" customWidth="1"/>
    <col min="2058" max="2302" width="10.28515625" style="358"/>
    <col min="2303" max="2303" width="5.5703125" style="358" customWidth="1"/>
    <col min="2304" max="2304" width="73.42578125" style="358" customWidth="1"/>
    <col min="2305" max="2305" width="13.28515625" style="358" customWidth="1"/>
    <col min="2306" max="2306" width="7.28515625" style="358" customWidth="1"/>
    <col min="2307" max="2307" width="12.28515625" style="358" customWidth="1"/>
    <col min="2308" max="2308" width="7.28515625" style="358" customWidth="1"/>
    <col min="2309" max="2309" width="13.5703125" style="358" customWidth="1"/>
    <col min="2310" max="2310" width="7.28515625" style="358" customWidth="1"/>
    <col min="2311" max="2311" width="13.5703125" style="358" customWidth="1"/>
    <col min="2312" max="2312" width="7.28515625" style="358" customWidth="1"/>
    <col min="2313" max="2313" width="13.5703125" style="358" customWidth="1"/>
    <col min="2314" max="2558" width="10.28515625" style="358"/>
    <col min="2559" max="2559" width="5.5703125" style="358" customWidth="1"/>
    <col min="2560" max="2560" width="73.42578125" style="358" customWidth="1"/>
    <col min="2561" max="2561" width="13.28515625" style="358" customWidth="1"/>
    <col min="2562" max="2562" width="7.28515625" style="358" customWidth="1"/>
    <col min="2563" max="2563" width="12.28515625" style="358" customWidth="1"/>
    <col min="2564" max="2564" width="7.28515625" style="358" customWidth="1"/>
    <col min="2565" max="2565" width="13.5703125" style="358" customWidth="1"/>
    <col min="2566" max="2566" width="7.28515625" style="358" customWidth="1"/>
    <col min="2567" max="2567" width="13.5703125" style="358" customWidth="1"/>
    <col min="2568" max="2568" width="7.28515625" style="358" customWidth="1"/>
    <col min="2569" max="2569" width="13.5703125" style="358" customWidth="1"/>
    <col min="2570" max="2814" width="10.28515625" style="358"/>
    <col min="2815" max="2815" width="5.5703125" style="358" customWidth="1"/>
    <col min="2816" max="2816" width="73.42578125" style="358" customWidth="1"/>
    <col min="2817" max="2817" width="13.28515625" style="358" customWidth="1"/>
    <col min="2818" max="2818" width="7.28515625" style="358" customWidth="1"/>
    <col min="2819" max="2819" width="12.28515625" style="358" customWidth="1"/>
    <col min="2820" max="2820" width="7.28515625" style="358" customWidth="1"/>
    <col min="2821" max="2821" width="13.5703125" style="358" customWidth="1"/>
    <col min="2822" max="2822" width="7.28515625" style="358" customWidth="1"/>
    <col min="2823" max="2823" width="13.5703125" style="358" customWidth="1"/>
    <col min="2824" max="2824" width="7.28515625" style="358" customWidth="1"/>
    <col min="2825" max="2825" width="13.5703125" style="358" customWidth="1"/>
    <col min="2826" max="3070" width="10.28515625" style="358"/>
    <col min="3071" max="3071" width="5.5703125" style="358" customWidth="1"/>
    <col min="3072" max="3072" width="73.42578125" style="358" customWidth="1"/>
    <col min="3073" max="3073" width="13.28515625" style="358" customWidth="1"/>
    <col min="3074" max="3074" width="7.28515625" style="358" customWidth="1"/>
    <col min="3075" max="3075" width="12.28515625" style="358" customWidth="1"/>
    <col min="3076" max="3076" width="7.28515625" style="358" customWidth="1"/>
    <col min="3077" max="3077" width="13.5703125" style="358" customWidth="1"/>
    <col min="3078" max="3078" width="7.28515625" style="358" customWidth="1"/>
    <col min="3079" max="3079" width="13.5703125" style="358" customWidth="1"/>
    <col min="3080" max="3080" width="7.28515625" style="358" customWidth="1"/>
    <col min="3081" max="3081" width="13.5703125" style="358" customWidth="1"/>
    <col min="3082" max="3326" width="10.28515625" style="358"/>
    <col min="3327" max="3327" width="5.5703125" style="358" customWidth="1"/>
    <col min="3328" max="3328" width="73.42578125" style="358" customWidth="1"/>
    <col min="3329" max="3329" width="13.28515625" style="358" customWidth="1"/>
    <col min="3330" max="3330" width="7.28515625" style="358" customWidth="1"/>
    <col min="3331" max="3331" width="12.28515625" style="358" customWidth="1"/>
    <col min="3332" max="3332" width="7.28515625" style="358" customWidth="1"/>
    <col min="3333" max="3333" width="13.5703125" style="358" customWidth="1"/>
    <col min="3334" max="3334" width="7.28515625" style="358" customWidth="1"/>
    <col min="3335" max="3335" width="13.5703125" style="358" customWidth="1"/>
    <col min="3336" max="3336" width="7.28515625" style="358" customWidth="1"/>
    <col min="3337" max="3337" width="13.5703125" style="358" customWidth="1"/>
    <col min="3338" max="3582" width="10.28515625" style="358"/>
    <col min="3583" max="3583" width="5.5703125" style="358" customWidth="1"/>
    <col min="3584" max="3584" width="73.42578125" style="358" customWidth="1"/>
    <col min="3585" max="3585" width="13.28515625" style="358" customWidth="1"/>
    <col min="3586" max="3586" width="7.28515625" style="358" customWidth="1"/>
    <col min="3587" max="3587" width="12.28515625" style="358" customWidth="1"/>
    <col min="3588" max="3588" width="7.28515625" style="358" customWidth="1"/>
    <col min="3589" max="3589" width="13.5703125" style="358" customWidth="1"/>
    <col min="3590" max="3590" width="7.28515625" style="358" customWidth="1"/>
    <col min="3591" max="3591" width="13.5703125" style="358" customWidth="1"/>
    <col min="3592" max="3592" width="7.28515625" style="358" customWidth="1"/>
    <col min="3593" max="3593" width="13.5703125" style="358" customWidth="1"/>
    <col min="3594" max="3838" width="10.28515625" style="358"/>
    <col min="3839" max="3839" width="5.5703125" style="358" customWidth="1"/>
    <col min="3840" max="3840" width="73.42578125" style="358" customWidth="1"/>
    <col min="3841" max="3841" width="13.28515625" style="358" customWidth="1"/>
    <col min="3842" max="3842" width="7.28515625" style="358" customWidth="1"/>
    <col min="3843" max="3843" width="12.28515625" style="358" customWidth="1"/>
    <col min="3844" max="3844" width="7.28515625" style="358" customWidth="1"/>
    <col min="3845" max="3845" width="13.5703125" style="358" customWidth="1"/>
    <col min="3846" max="3846" width="7.28515625" style="358" customWidth="1"/>
    <col min="3847" max="3847" width="13.5703125" style="358" customWidth="1"/>
    <col min="3848" max="3848" width="7.28515625" style="358" customWidth="1"/>
    <col min="3849" max="3849" width="13.5703125" style="358" customWidth="1"/>
    <col min="3850" max="4094" width="10.28515625" style="358"/>
    <col min="4095" max="4095" width="5.5703125" style="358" customWidth="1"/>
    <col min="4096" max="4096" width="73.42578125" style="358" customWidth="1"/>
    <col min="4097" max="4097" width="13.28515625" style="358" customWidth="1"/>
    <col min="4098" max="4098" width="7.28515625" style="358" customWidth="1"/>
    <col min="4099" max="4099" width="12.28515625" style="358" customWidth="1"/>
    <col min="4100" max="4100" width="7.28515625" style="358" customWidth="1"/>
    <col min="4101" max="4101" width="13.5703125" style="358" customWidth="1"/>
    <col min="4102" max="4102" width="7.28515625" style="358" customWidth="1"/>
    <col min="4103" max="4103" width="13.5703125" style="358" customWidth="1"/>
    <col min="4104" max="4104" width="7.28515625" style="358" customWidth="1"/>
    <col min="4105" max="4105" width="13.5703125" style="358" customWidth="1"/>
    <col min="4106" max="4350" width="10.28515625" style="358"/>
    <col min="4351" max="4351" width="5.5703125" style="358" customWidth="1"/>
    <col min="4352" max="4352" width="73.42578125" style="358" customWidth="1"/>
    <col min="4353" max="4353" width="13.28515625" style="358" customWidth="1"/>
    <col min="4354" max="4354" width="7.28515625" style="358" customWidth="1"/>
    <col min="4355" max="4355" width="12.28515625" style="358" customWidth="1"/>
    <col min="4356" max="4356" width="7.28515625" style="358" customWidth="1"/>
    <col min="4357" max="4357" width="13.5703125" style="358" customWidth="1"/>
    <col min="4358" max="4358" width="7.28515625" style="358" customWidth="1"/>
    <col min="4359" max="4359" width="13.5703125" style="358" customWidth="1"/>
    <col min="4360" max="4360" width="7.28515625" style="358" customWidth="1"/>
    <col min="4361" max="4361" width="13.5703125" style="358" customWidth="1"/>
    <col min="4362" max="4606" width="10.28515625" style="358"/>
    <col min="4607" max="4607" width="5.5703125" style="358" customWidth="1"/>
    <col min="4608" max="4608" width="73.42578125" style="358" customWidth="1"/>
    <col min="4609" max="4609" width="13.28515625" style="358" customWidth="1"/>
    <col min="4610" max="4610" width="7.28515625" style="358" customWidth="1"/>
    <col min="4611" max="4611" width="12.28515625" style="358" customWidth="1"/>
    <col min="4612" max="4612" width="7.28515625" style="358" customWidth="1"/>
    <col min="4613" max="4613" width="13.5703125" style="358" customWidth="1"/>
    <col min="4614" max="4614" width="7.28515625" style="358" customWidth="1"/>
    <col min="4615" max="4615" width="13.5703125" style="358" customWidth="1"/>
    <col min="4616" max="4616" width="7.28515625" style="358" customWidth="1"/>
    <col min="4617" max="4617" width="13.5703125" style="358" customWidth="1"/>
    <col min="4618" max="4862" width="10.28515625" style="358"/>
    <col min="4863" max="4863" width="5.5703125" style="358" customWidth="1"/>
    <col min="4864" max="4864" width="73.42578125" style="358" customWidth="1"/>
    <col min="4865" max="4865" width="13.28515625" style="358" customWidth="1"/>
    <col min="4866" max="4866" width="7.28515625" style="358" customWidth="1"/>
    <col min="4867" max="4867" width="12.28515625" style="358" customWidth="1"/>
    <col min="4868" max="4868" width="7.28515625" style="358" customWidth="1"/>
    <col min="4869" max="4869" width="13.5703125" style="358" customWidth="1"/>
    <col min="4870" max="4870" width="7.28515625" style="358" customWidth="1"/>
    <col min="4871" max="4871" width="13.5703125" style="358" customWidth="1"/>
    <col min="4872" max="4872" width="7.28515625" style="358" customWidth="1"/>
    <col min="4873" max="4873" width="13.5703125" style="358" customWidth="1"/>
    <col min="4874" max="5118" width="10.28515625" style="358"/>
    <col min="5119" max="5119" width="5.5703125" style="358" customWidth="1"/>
    <col min="5120" max="5120" width="73.42578125" style="358" customWidth="1"/>
    <col min="5121" max="5121" width="13.28515625" style="358" customWidth="1"/>
    <col min="5122" max="5122" width="7.28515625" style="358" customWidth="1"/>
    <col min="5123" max="5123" width="12.28515625" style="358" customWidth="1"/>
    <col min="5124" max="5124" width="7.28515625" style="358" customWidth="1"/>
    <col min="5125" max="5125" width="13.5703125" style="358" customWidth="1"/>
    <col min="5126" max="5126" width="7.28515625" style="358" customWidth="1"/>
    <col min="5127" max="5127" width="13.5703125" style="358" customWidth="1"/>
    <col min="5128" max="5128" width="7.28515625" style="358" customWidth="1"/>
    <col min="5129" max="5129" width="13.5703125" style="358" customWidth="1"/>
    <col min="5130" max="5374" width="10.28515625" style="358"/>
    <col min="5375" max="5375" width="5.5703125" style="358" customWidth="1"/>
    <col min="5376" max="5376" width="73.42578125" style="358" customWidth="1"/>
    <col min="5377" max="5377" width="13.28515625" style="358" customWidth="1"/>
    <col min="5378" max="5378" width="7.28515625" style="358" customWidth="1"/>
    <col min="5379" max="5379" width="12.28515625" style="358" customWidth="1"/>
    <col min="5380" max="5380" width="7.28515625" style="358" customWidth="1"/>
    <col min="5381" max="5381" width="13.5703125" style="358" customWidth="1"/>
    <col min="5382" max="5382" width="7.28515625" style="358" customWidth="1"/>
    <col min="5383" max="5383" width="13.5703125" style="358" customWidth="1"/>
    <col min="5384" max="5384" width="7.28515625" style="358" customWidth="1"/>
    <col min="5385" max="5385" width="13.5703125" style="358" customWidth="1"/>
    <col min="5386" max="5630" width="10.28515625" style="358"/>
    <col min="5631" max="5631" width="5.5703125" style="358" customWidth="1"/>
    <col min="5632" max="5632" width="73.42578125" style="358" customWidth="1"/>
    <col min="5633" max="5633" width="13.28515625" style="358" customWidth="1"/>
    <col min="5634" max="5634" width="7.28515625" style="358" customWidth="1"/>
    <col min="5635" max="5635" width="12.28515625" style="358" customWidth="1"/>
    <col min="5636" max="5636" width="7.28515625" style="358" customWidth="1"/>
    <col min="5637" max="5637" width="13.5703125" style="358" customWidth="1"/>
    <col min="5638" max="5638" width="7.28515625" style="358" customWidth="1"/>
    <col min="5639" max="5639" width="13.5703125" style="358" customWidth="1"/>
    <col min="5640" max="5640" width="7.28515625" style="358" customWidth="1"/>
    <col min="5641" max="5641" width="13.5703125" style="358" customWidth="1"/>
    <col min="5642" max="5886" width="10.28515625" style="358"/>
    <col min="5887" max="5887" width="5.5703125" style="358" customWidth="1"/>
    <col min="5888" max="5888" width="73.42578125" style="358" customWidth="1"/>
    <col min="5889" max="5889" width="13.28515625" style="358" customWidth="1"/>
    <col min="5890" max="5890" width="7.28515625" style="358" customWidth="1"/>
    <col min="5891" max="5891" width="12.28515625" style="358" customWidth="1"/>
    <col min="5892" max="5892" width="7.28515625" style="358" customWidth="1"/>
    <col min="5893" max="5893" width="13.5703125" style="358" customWidth="1"/>
    <col min="5894" max="5894" width="7.28515625" style="358" customWidth="1"/>
    <col min="5895" max="5895" width="13.5703125" style="358" customWidth="1"/>
    <col min="5896" max="5896" width="7.28515625" style="358" customWidth="1"/>
    <col min="5897" max="5897" width="13.5703125" style="358" customWidth="1"/>
    <col min="5898" max="6142" width="10.28515625" style="358"/>
    <col min="6143" max="6143" width="5.5703125" style="358" customWidth="1"/>
    <col min="6144" max="6144" width="73.42578125" style="358" customWidth="1"/>
    <col min="6145" max="6145" width="13.28515625" style="358" customWidth="1"/>
    <col min="6146" max="6146" width="7.28515625" style="358" customWidth="1"/>
    <col min="6147" max="6147" width="12.28515625" style="358" customWidth="1"/>
    <col min="6148" max="6148" width="7.28515625" style="358" customWidth="1"/>
    <col min="6149" max="6149" width="13.5703125" style="358" customWidth="1"/>
    <col min="6150" max="6150" width="7.28515625" style="358" customWidth="1"/>
    <col min="6151" max="6151" width="13.5703125" style="358" customWidth="1"/>
    <col min="6152" max="6152" width="7.28515625" style="358" customWidth="1"/>
    <col min="6153" max="6153" width="13.5703125" style="358" customWidth="1"/>
    <col min="6154" max="6398" width="10.28515625" style="358"/>
    <col min="6399" max="6399" width="5.5703125" style="358" customWidth="1"/>
    <col min="6400" max="6400" width="73.42578125" style="358" customWidth="1"/>
    <col min="6401" max="6401" width="13.28515625" style="358" customWidth="1"/>
    <col min="6402" max="6402" width="7.28515625" style="358" customWidth="1"/>
    <col min="6403" max="6403" width="12.28515625" style="358" customWidth="1"/>
    <col min="6404" max="6404" width="7.28515625" style="358" customWidth="1"/>
    <col min="6405" max="6405" width="13.5703125" style="358" customWidth="1"/>
    <col min="6406" max="6406" width="7.28515625" style="358" customWidth="1"/>
    <col min="6407" max="6407" width="13.5703125" style="358" customWidth="1"/>
    <col min="6408" max="6408" width="7.28515625" style="358" customWidth="1"/>
    <col min="6409" max="6409" width="13.5703125" style="358" customWidth="1"/>
    <col min="6410" max="6654" width="10.28515625" style="358"/>
    <col min="6655" max="6655" width="5.5703125" style="358" customWidth="1"/>
    <col min="6656" max="6656" width="73.42578125" style="358" customWidth="1"/>
    <col min="6657" max="6657" width="13.28515625" style="358" customWidth="1"/>
    <col min="6658" max="6658" width="7.28515625" style="358" customWidth="1"/>
    <col min="6659" max="6659" width="12.28515625" style="358" customWidth="1"/>
    <col min="6660" max="6660" width="7.28515625" style="358" customWidth="1"/>
    <col min="6661" max="6661" width="13.5703125" style="358" customWidth="1"/>
    <col min="6662" max="6662" width="7.28515625" style="358" customWidth="1"/>
    <col min="6663" max="6663" width="13.5703125" style="358" customWidth="1"/>
    <col min="6664" max="6664" width="7.28515625" style="358" customWidth="1"/>
    <col min="6665" max="6665" width="13.5703125" style="358" customWidth="1"/>
    <col min="6666" max="6910" width="10.28515625" style="358"/>
    <col min="6911" max="6911" width="5.5703125" style="358" customWidth="1"/>
    <col min="6912" max="6912" width="73.42578125" style="358" customWidth="1"/>
    <col min="6913" max="6913" width="13.28515625" style="358" customWidth="1"/>
    <col min="6914" max="6914" width="7.28515625" style="358" customWidth="1"/>
    <col min="6915" max="6915" width="12.28515625" style="358" customWidth="1"/>
    <col min="6916" max="6916" width="7.28515625" style="358" customWidth="1"/>
    <col min="6917" max="6917" width="13.5703125" style="358" customWidth="1"/>
    <col min="6918" max="6918" width="7.28515625" style="358" customWidth="1"/>
    <col min="6919" max="6919" width="13.5703125" style="358" customWidth="1"/>
    <col min="6920" max="6920" width="7.28515625" style="358" customWidth="1"/>
    <col min="6921" max="6921" width="13.5703125" style="358" customWidth="1"/>
    <col min="6922" max="7166" width="10.28515625" style="358"/>
    <col min="7167" max="7167" width="5.5703125" style="358" customWidth="1"/>
    <col min="7168" max="7168" width="73.42578125" style="358" customWidth="1"/>
    <col min="7169" max="7169" width="13.28515625" style="358" customWidth="1"/>
    <col min="7170" max="7170" width="7.28515625" style="358" customWidth="1"/>
    <col min="7171" max="7171" width="12.28515625" style="358" customWidth="1"/>
    <col min="7172" max="7172" width="7.28515625" style="358" customWidth="1"/>
    <col min="7173" max="7173" width="13.5703125" style="358" customWidth="1"/>
    <col min="7174" max="7174" width="7.28515625" style="358" customWidth="1"/>
    <col min="7175" max="7175" width="13.5703125" style="358" customWidth="1"/>
    <col min="7176" max="7176" width="7.28515625" style="358" customWidth="1"/>
    <col min="7177" max="7177" width="13.5703125" style="358" customWidth="1"/>
    <col min="7178" max="7422" width="10.28515625" style="358"/>
    <col min="7423" max="7423" width="5.5703125" style="358" customWidth="1"/>
    <col min="7424" max="7424" width="73.42578125" style="358" customWidth="1"/>
    <col min="7425" max="7425" width="13.28515625" style="358" customWidth="1"/>
    <col min="7426" max="7426" width="7.28515625" style="358" customWidth="1"/>
    <col min="7427" max="7427" width="12.28515625" style="358" customWidth="1"/>
    <col min="7428" max="7428" width="7.28515625" style="358" customWidth="1"/>
    <col min="7429" max="7429" width="13.5703125" style="358" customWidth="1"/>
    <col min="7430" max="7430" width="7.28515625" style="358" customWidth="1"/>
    <col min="7431" max="7431" width="13.5703125" style="358" customWidth="1"/>
    <col min="7432" max="7432" width="7.28515625" style="358" customWidth="1"/>
    <col min="7433" max="7433" width="13.5703125" style="358" customWidth="1"/>
    <col min="7434" max="7678" width="10.28515625" style="358"/>
    <col min="7679" max="7679" width="5.5703125" style="358" customWidth="1"/>
    <col min="7680" max="7680" width="73.42578125" style="358" customWidth="1"/>
    <col min="7681" max="7681" width="13.28515625" style="358" customWidth="1"/>
    <col min="7682" max="7682" width="7.28515625" style="358" customWidth="1"/>
    <col min="7683" max="7683" width="12.28515625" style="358" customWidth="1"/>
    <col min="7684" max="7684" width="7.28515625" style="358" customWidth="1"/>
    <col min="7685" max="7685" width="13.5703125" style="358" customWidth="1"/>
    <col min="7686" max="7686" width="7.28515625" style="358" customWidth="1"/>
    <col min="7687" max="7687" width="13.5703125" style="358" customWidth="1"/>
    <col min="7688" max="7688" width="7.28515625" style="358" customWidth="1"/>
    <col min="7689" max="7689" width="13.5703125" style="358" customWidth="1"/>
    <col min="7690" max="7934" width="10.28515625" style="358"/>
    <col min="7935" max="7935" width="5.5703125" style="358" customWidth="1"/>
    <col min="7936" max="7936" width="73.42578125" style="358" customWidth="1"/>
    <col min="7937" max="7937" width="13.28515625" style="358" customWidth="1"/>
    <col min="7938" max="7938" width="7.28515625" style="358" customWidth="1"/>
    <col min="7939" max="7939" width="12.28515625" style="358" customWidth="1"/>
    <col min="7940" max="7940" width="7.28515625" style="358" customWidth="1"/>
    <col min="7941" max="7941" width="13.5703125" style="358" customWidth="1"/>
    <col min="7942" max="7942" width="7.28515625" style="358" customWidth="1"/>
    <col min="7943" max="7943" width="13.5703125" style="358" customWidth="1"/>
    <col min="7944" max="7944" width="7.28515625" style="358" customWidth="1"/>
    <col min="7945" max="7945" width="13.5703125" style="358" customWidth="1"/>
    <col min="7946" max="8190" width="10.28515625" style="358"/>
    <col min="8191" max="8191" width="5.5703125" style="358" customWidth="1"/>
    <col min="8192" max="8192" width="73.42578125" style="358" customWidth="1"/>
    <col min="8193" max="8193" width="13.28515625" style="358" customWidth="1"/>
    <col min="8194" max="8194" width="7.28515625" style="358" customWidth="1"/>
    <col min="8195" max="8195" width="12.28515625" style="358" customWidth="1"/>
    <col min="8196" max="8196" width="7.28515625" style="358" customWidth="1"/>
    <col min="8197" max="8197" width="13.5703125" style="358" customWidth="1"/>
    <col min="8198" max="8198" width="7.28515625" style="358" customWidth="1"/>
    <col min="8199" max="8199" width="13.5703125" style="358" customWidth="1"/>
    <col min="8200" max="8200" width="7.28515625" style="358" customWidth="1"/>
    <col min="8201" max="8201" width="13.5703125" style="358" customWidth="1"/>
    <col min="8202" max="8446" width="10.28515625" style="358"/>
    <col min="8447" max="8447" width="5.5703125" style="358" customWidth="1"/>
    <col min="8448" max="8448" width="73.42578125" style="358" customWidth="1"/>
    <col min="8449" max="8449" width="13.28515625" style="358" customWidth="1"/>
    <col min="8450" max="8450" width="7.28515625" style="358" customWidth="1"/>
    <col min="8451" max="8451" width="12.28515625" style="358" customWidth="1"/>
    <col min="8452" max="8452" width="7.28515625" style="358" customWidth="1"/>
    <col min="8453" max="8453" width="13.5703125" style="358" customWidth="1"/>
    <col min="8454" max="8454" width="7.28515625" style="358" customWidth="1"/>
    <col min="8455" max="8455" width="13.5703125" style="358" customWidth="1"/>
    <col min="8456" max="8456" width="7.28515625" style="358" customWidth="1"/>
    <col min="8457" max="8457" width="13.5703125" style="358" customWidth="1"/>
    <col min="8458" max="8702" width="10.28515625" style="358"/>
    <col min="8703" max="8703" width="5.5703125" style="358" customWidth="1"/>
    <col min="8704" max="8704" width="73.42578125" style="358" customWidth="1"/>
    <col min="8705" max="8705" width="13.28515625" style="358" customWidth="1"/>
    <col min="8706" max="8706" width="7.28515625" style="358" customWidth="1"/>
    <col min="8707" max="8707" width="12.28515625" style="358" customWidth="1"/>
    <col min="8708" max="8708" width="7.28515625" style="358" customWidth="1"/>
    <col min="8709" max="8709" width="13.5703125" style="358" customWidth="1"/>
    <col min="8710" max="8710" width="7.28515625" style="358" customWidth="1"/>
    <col min="8711" max="8711" width="13.5703125" style="358" customWidth="1"/>
    <col min="8712" max="8712" width="7.28515625" style="358" customWidth="1"/>
    <col min="8713" max="8713" width="13.5703125" style="358" customWidth="1"/>
    <col min="8714" max="8958" width="10.28515625" style="358"/>
    <col min="8959" max="8959" width="5.5703125" style="358" customWidth="1"/>
    <col min="8960" max="8960" width="73.42578125" style="358" customWidth="1"/>
    <col min="8961" max="8961" width="13.28515625" style="358" customWidth="1"/>
    <col min="8962" max="8962" width="7.28515625" style="358" customWidth="1"/>
    <col min="8963" max="8963" width="12.28515625" style="358" customWidth="1"/>
    <col min="8964" max="8964" width="7.28515625" style="358" customWidth="1"/>
    <col min="8965" max="8965" width="13.5703125" style="358" customWidth="1"/>
    <col min="8966" max="8966" width="7.28515625" style="358" customWidth="1"/>
    <col min="8967" max="8967" width="13.5703125" style="358" customWidth="1"/>
    <col min="8968" max="8968" width="7.28515625" style="358" customWidth="1"/>
    <col min="8969" max="8969" width="13.5703125" style="358" customWidth="1"/>
    <col min="8970" max="9214" width="10.28515625" style="358"/>
    <col min="9215" max="9215" width="5.5703125" style="358" customWidth="1"/>
    <col min="9216" max="9216" width="73.42578125" style="358" customWidth="1"/>
    <col min="9217" max="9217" width="13.28515625" style="358" customWidth="1"/>
    <col min="9218" max="9218" width="7.28515625" style="358" customWidth="1"/>
    <col min="9219" max="9219" width="12.28515625" style="358" customWidth="1"/>
    <col min="9220" max="9220" width="7.28515625" style="358" customWidth="1"/>
    <col min="9221" max="9221" width="13.5703125" style="358" customWidth="1"/>
    <col min="9222" max="9222" width="7.28515625" style="358" customWidth="1"/>
    <col min="9223" max="9223" width="13.5703125" style="358" customWidth="1"/>
    <col min="9224" max="9224" width="7.28515625" style="358" customWidth="1"/>
    <col min="9225" max="9225" width="13.5703125" style="358" customWidth="1"/>
    <col min="9226" max="9470" width="10.28515625" style="358"/>
    <col min="9471" max="9471" width="5.5703125" style="358" customWidth="1"/>
    <col min="9472" max="9472" width="73.42578125" style="358" customWidth="1"/>
    <col min="9473" max="9473" width="13.28515625" style="358" customWidth="1"/>
    <col min="9474" max="9474" width="7.28515625" style="358" customWidth="1"/>
    <col min="9475" max="9475" width="12.28515625" style="358" customWidth="1"/>
    <col min="9476" max="9476" width="7.28515625" style="358" customWidth="1"/>
    <col min="9477" max="9477" width="13.5703125" style="358" customWidth="1"/>
    <col min="9478" max="9478" width="7.28515625" style="358" customWidth="1"/>
    <col min="9479" max="9479" width="13.5703125" style="358" customWidth="1"/>
    <col min="9480" max="9480" width="7.28515625" style="358" customWidth="1"/>
    <col min="9481" max="9481" width="13.5703125" style="358" customWidth="1"/>
    <col min="9482" max="9726" width="10.28515625" style="358"/>
    <col min="9727" max="9727" width="5.5703125" style="358" customWidth="1"/>
    <col min="9728" max="9728" width="73.42578125" style="358" customWidth="1"/>
    <col min="9729" max="9729" width="13.28515625" style="358" customWidth="1"/>
    <col min="9730" max="9730" width="7.28515625" style="358" customWidth="1"/>
    <col min="9731" max="9731" width="12.28515625" style="358" customWidth="1"/>
    <col min="9732" max="9732" width="7.28515625" style="358" customWidth="1"/>
    <col min="9733" max="9733" width="13.5703125" style="358" customWidth="1"/>
    <col min="9734" max="9734" width="7.28515625" style="358" customWidth="1"/>
    <col min="9735" max="9735" width="13.5703125" style="358" customWidth="1"/>
    <col min="9736" max="9736" width="7.28515625" style="358" customWidth="1"/>
    <col min="9737" max="9737" width="13.5703125" style="358" customWidth="1"/>
    <col min="9738" max="9982" width="10.28515625" style="358"/>
    <col min="9983" max="9983" width="5.5703125" style="358" customWidth="1"/>
    <col min="9984" max="9984" width="73.42578125" style="358" customWidth="1"/>
    <col min="9985" max="9985" width="13.28515625" style="358" customWidth="1"/>
    <col min="9986" max="9986" width="7.28515625" style="358" customWidth="1"/>
    <col min="9987" max="9987" width="12.28515625" style="358" customWidth="1"/>
    <col min="9988" max="9988" width="7.28515625" style="358" customWidth="1"/>
    <col min="9989" max="9989" width="13.5703125" style="358" customWidth="1"/>
    <col min="9990" max="9990" width="7.28515625" style="358" customWidth="1"/>
    <col min="9991" max="9991" width="13.5703125" style="358" customWidth="1"/>
    <col min="9992" max="9992" width="7.28515625" style="358" customWidth="1"/>
    <col min="9993" max="9993" width="13.5703125" style="358" customWidth="1"/>
    <col min="9994" max="10238" width="10.28515625" style="358"/>
    <col min="10239" max="10239" width="5.5703125" style="358" customWidth="1"/>
    <col min="10240" max="10240" width="73.42578125" style="358" customWidth="1"/>
    <col min="10241" max="10241" width="13.28515625" style="358" customWidth="1"/>
    <col min="10242" max="10242" width="7.28515625" style="358" customWidth="1"/>
    <col min="10243" max="10243" width="12.28515625" style="358" customWidth="1"/>
    <col min="10244" max="10244" width="7.28515625" style="358" customWidth="1"/>
    <col min="10245" max="10245" width="13.5703125" style="358" customWidth="1"/>
    <col min="10246" max="10246" width="7.28515625" style="358" customWidth="1"/>
    <col min="10247" max="10247" width="13.5703125" style="358" customWidth="1"/>
    <col min="10248" max="10248" width="7.28515625" style="358" customWidth="1"/>
    <col min="10249" max="10249" width="13.5703125" style="358" customWidth="1"/>
    <col min="10250" max="10494" width="10.28515625" style="358"/>
    <col min="10495" max="10495" width="5.5703125" style="358" customWidth="1"/>
    <col min="10496" max="10496" width="73.42578125" style="358" customWidth="1"/>
    <col min="10497" max="10497" width="13.28515625" style="358" customWidth="1"/>
    <col min="10498" max="10498" width="7.28515625" style="358" customWidth="1"/>
    <col min="10499" max="10499" width="12.28515625" style="358" customWidth="1"/>
    <col min="10500" max="10500" width="7.28515625" style="358" customWidth="1"/>
    <col min="10501" max="10501" width="13.5703125" style="358" customWidth="1"/>
    <col min="10502" max="10502" width="7.28515625" style="358" customWidth="1"/>
    <col min="10503" max="10503" width="13.5703125" style="358" customWidth="1"/>
    <col min="10504" max="10504" width="7.28515625" style="358" customWidth="1"/>
    <col min="10505" max="10505" width="13.5703125" style="358" customWidth="1"/>
    <col min="10506" max="10750" width="10.28515625" style="358"/>
    <col min="10751" max="10751" width="5.5703125" style="358" customWidth="1"/>
    <col min="10752" max="10752" width="73.42578125" style="358" customWidth="1"/>
    <col min="10753" max="10753" width="13.28515625" style="358" customWidth="1"/>
    <col min="10754" max="10754" width="7.28515625" style="358" customWidth="1"/>
    <col min="10755" max="10755" width="12.28515625" style="358" customWidth="1"/>
    <col min="10756" max="10756" width="7.28515625" style="358" customWidth="1"/>
    <col min="10757" max="10757" width="13.5703125" style="358" customWidth="1"/>
    <col min="10758" max="10758" width="7.28515625" style="358" customWidth="1"/>
    <col min="10759" max="10759" width="13.5703125" style="358" customWidth="1"/>
    <col min="10760" max="10760" width="7.28515625" style="358" customWidth="1"/>
    <col min="10761" max="10761" width="13.5703125" style="358" customWidth="1"/>
    <col min="10762" max="11006" width="10.28515625" style="358"/>
    <col min="11007" max="11007" width="5.5703125" style="358" customWidth="1"/>
    <col min="11008" max="11008" width="73.42578125" style="358" customWidth="1"/>
    <col min="11009" max="11009" width="13.28515625" style="358" customWidth="1"/>
    <col min="11010" max="11010" width="7.28515625" style="358" customWidth="1"/>
    <col min="11011" max="11011" width="12.28515625" style="358" customWidth="1"/>
    <col min="11012" max="11012" width="7.28515625" style="358" customWidth="1"/>
    <col min="11013" max="11013" width="13.5703125" style="358" customWidth="1"/>
    <col min="11014" max="11014" width="7.28515625" style="358" customWidth="1"/>
    <col min="11015" max="11015" width="13.5703125" style="358" customWidth="1"/>
    <col min="11016" max="11016" width="7.28515625" style="358" customWidth="1"/>
    <col min="11017" max="11017" width="13.5703125" style="358" customWidth="1"/>
    <col min="11018" max="11262" width="10.28515625" style="358"/>
    <col min="11263" max="11263" width="5.5703125" style="358" customWidth="1"/>
    <col min="11264" max="11264" width="73.42578125" style="358" customWidth="1"/>
    <col min="11265" max="11265" width="13.28515625" style="358" customWidth="1"/>
    <col min="11266" max="11266" width="7.28515625" style="358" customWidth="1"/>
    <col min="11267" max="11267" width="12.28515625" style="358" customWidth="1"/>
    <col min="11268" max="11268" width="7.28515625" style="358" customWidth="1"/>
    <col min="11269" max="11269" width="13.5703125" style="358" customWidth="1"/>
    <col min="11270" max="11270" width="7.28515625" style="358" customWidth="1"/>
    <col min="11271" max="11271" width="13.5703125" style="358" customWidth="1"/>
    <col min="11272" max="11272" width="7.28515625" style="358" customWidth="1"/>
    <col min="11273" max="11273" width="13.5703125" style="358" customWidth="1"/>
    <col min="11274" max="11518" width="10.28515625" style="358"/>
    <col min="11519" max="11519" width="5.5703125" style="358" customWidth="1"/>
    <col min="11520" max="11520" width="73.42578125" style="358" customWidth="1"/>
    <col min="11521" max="11521" width="13.28515625" style="358" customWidth="1"/>
    <col min="11522" max="11522" width="7.28515625" style="358" customWidth="1"/>
    <col min="11523" max="11523" width="12.28515625" style="358" customWidth="1"/>
    <col min="11524" max="11524" width="7.28515625" style="358" customWidth="1"/>
    <col min="11525" max="11525" width="13.5703125" style="358" customWidth="1"/>
    <col min="11526" max="11526" width="7.28515625" style="358" customWidth="1"/>
    <col min="11527" max="11527" width="13.5703125" style="358" customWidth="1"/>
    <col min="11528" max="11528" width="7.28515625" style="358" customWidth="1"/>
    <col min="11529" max="11529" width="13.5703125" style="358" customWidth="1"/>
    <col min="11530" max="11774" width="10.28515625" style="358"/>
    <col min="11775" max="11775" width="5.5703125" style="358" customWidth="1"/>
    <col min="11776" max="11776" width="73.42578125" style="358" customWidth="1"/>
    <col min="11777" max="11777" width="13.28515625" style="358" customWidth="1"/>
    <col min="11778" max="11778" width="7.28515625" style="358" customWidth="1"/>
    <col min="11779" max="11779" width="12.28515625" style="358" customWidth="1"/>
    <col min="11780" max="11780" width="7.28515625" style="358" customWidth="1"/>
    <col min="11781" max="11781" width="13.5703125" style="358" customWidth="1"/>
    <col min="11782" max="11782" width="7.28515625" style="358" customWidth="1"/>
    <col min="11783" max="11783" width="13.5703125" style="358" customWidth="1"/>
    <col min="11784" max="11784" width="7.28515625" style="358" customWidth="1"/>
    <col min="11785" max="11785" width="13.5703125" style="358" customWidth="1"/>
    <col min="11786" max="12030" width="10.28515625" style="358"/>
    <col min="12031" max="12031" width="5.5703125" style="358" customWidth="1"/>
    <col min="12032" max="12032" width="73.42578125" style="358" customWidth="1"/>
    <col min="12033" max="12033" width="13.28515625" style="358" customWidth="1"/>
    <col min="12034" max="12034" width="7.28515625" style="358" customWidth="1"/>
    <col min="12035" max="12035" width="12.28515625" style="358" customWidth="1"/>
    <col min="12036" max="12036" width="7.28515625" style="358" customWidth="1"/>
    <col min="12037" max="12037" width="13.5703125" style="358" customWidth="1"/>
    <col min="12038" max="12038" width="7.28515625" style="358" customWidth="1"/>
    <col min="12039" max="12039" width="13.5703125" style="358" customWidth="1"/>
    <col min="12040" max="12040" width="7.28515625" style="358" customWidth="1"/>
    <col min="12041" max="12041" width="13.5703125" style="358" customWidth="1"/>
    <col min="12042" max="12286" width="10.28515625" style="358"/>
    <col min="12287" max="12287" width="5.5703125" style="358" customWidth="1"/>
    <col min="12288" max="12288" width="73.42578125" style="358" customWidth="1"/>
    <col min="12289" max="12289" width="13.28515625" style="358" customWidth="1"/>
    <col min="12290" max="12290" width="7.28515625" style="358" customWidth="1"/>
    <col min="12291" max="12291" width="12.28515625" style="358" customWidth="1"/>
    <col min="12292" max="12292" width="7.28515625" style="358" customWidth="1"/>
    <col min="12293" max="12293" width="13.5703125" style="358" customWidth="1"/>
    <col min="12294" max="12294" width="7.28515625" style="358" customWidth="1"/>
    <col min="12295" max="12295" width="13.5703125" style="358" customWidth="1"/>
    <col min="12296" max="12296" width="7.28515625" style="358" customWidth="1"/>
    <col min="12297" max="12297" width="13.5703125" style="358" customWidth="1"/>
    <col min="12298" max="12542" width="10.28515625" style="358"/>
    <col min="12543" max="12543" width="5.5703125" style="358" customWidth="1"/>
    <col min="12544" max="12544" width="73.42578125" style="358" customWidth="1"/>
    <col min="12545" max="12545" width="13.28515625" style="358" customWidth="1"/>
    <col min="12546" max="12546" width="7.28515625" style="358" customWidth="1"/>
    <col min="12547" max="12547" width="12.28515625" style="358" customWidth="1"/>
    <col min="12548" max="12548" width="7.28515625" style="358" customWidth="1"/>
    <col min="12549" max="12549" width="13.5703125" style="358" customWidth="1"/>
    <col min="12550" max="12550" width="7.28515625" style="358" customWidth="1"/>
    <col min="12551" max="12551" width="13.5703125" style="358" customWidth="1"/>
    <col min="12552" max="12552" width="7.28515625" style="358" customWidth="1"/>
    <col min="12553" max="12553" width="13.5703125" style="358" customWidth="1"/>
    <col min="12554" max="12798" width="10.28515625" style="358"/>
    <col min="12799" max="12799" width="5.5703125" style="358" customWidth="1"/>
    <col min="12800" max="12800" width="73.42578125" style="358" customWidth="1"/>
    <col min="12801" max="12801" width="13.28515625" style="358" customWidth="1"/>
    <col min="12802" max="12802" width="7.28515625" style="358" customWidth="1"/>
    <col min="12803" max="12803" width="12.28515625" style="358" customWidth="1"/>
    <col min="12804" max="12804" width="7.28515625" style="358" customWidth="1"/>
    <col min="12805" max="12805" width="13.5703125" style="358" customWidth="1"/>
    <col min="12806" max="12806" width="7.28515625" style="358" customWidth="1"/>
    <col min="12807" max="12807" width="13.5703125" style="358" customWidth="1"/>
    <col min="12808" max="12808" width="7.28515625" style="358" customWidth="1"/>
    <col min="12809" max="12809" width="13.5703125" style="358" customWidth="1"/>
    <col min="12810" max="13054" width="10.28515625" style="358"/>
    <col min="13055" max="13055" width="5.5703125" style="358" customWidth="1"/>
    <col min="13056" max="13056" width="73.42578125" style="358" customWidth="1"/>
    <col min="13057" max="13057" width="13.28515625" style="358" customWidth="1"/>
    <col min="13058" max="13058" width="7.28515625" style="358" customWidth="1"/>
    <col min="13059" max="13059" width="12.28515625" style="358" customWidth="1"/>
    <col min="13060" max="13060" width="7.28515625" style="358" customWidth="1"/>
    <col min="13061" max="13061" width="13.5703125" style="358" customWidth="1"/>
    <col min="13062" max="13062" width="7.28515625" style="358" customWidth="1"/>
    <col min="13063" max="13063" width="13.5703125" style="358" customWidth="1"/>
    <col min="13064" max="13064" width="7.28515625" style="358" customWidth="1"/>
    <col min="13065" max="13065" width="13.5703125" style="358" customWidth="1"/>
    <col min="13066" max="13310" width="10.28515625" style="358"/>
    <col min="13311" max="13311" width="5.5703125" style="358" customWidth="1"/>
    <col min="13312" max="13312" width="73.42578125" style="358" customWidth="1"/>
    <col min="13313" max="13313" width="13.28515625" style="358" customWidth="1"/>
    <col min="13314" max="13314" width="7.28515625" style="358" customWidth="1"/>
    <col min="13315" max="13315" width="12.28515625" style="358" customWidth="1"/>
    <col min="13316" max="13316" width="7.28515625" style="358" customWidth="1"/>
    <col min="13317" max="13317" width="13.5703125" style="358" customWidth="1"/>
    <col min="13318" max="13318" width="7.28515625" style="358" customWidth="1"/>
    <col min="13319" max="13319" width="13.5703125" style="358" customWidth="1"/>
    <col min="13320" max="13320" width="7.28515625" style="358" customWidth="1"/>
    <col min="13321" max="13321" width="13.5703125" style="358" customWidth="1"/>
    <col min="13322" max="13566" width="10.28515625" style="358"/>
    <col min="13567" max="13567" width="5.5703125" style="358" customWidth="1"/>
    <col min="13568" max="13568" width="73.42578125" style="358" customWidth="1"/>
    <col min="13569" max="13569" width="13.28515625" style="358" customWidth="1"/>
    <col min="13570" max="13570" width="7.28515625" style="358" customWidth="1"/>
    <col min="13571" max="13571" width="12.28515625" style="358" customWidth="1"/>
    <col min="13572" max="13572" width="7.28515625" style="358" customWidth="1"/>
    <col min="13573" max="13573" width="13.5703125" style="358" customWidth="1"/>
    <col min="13574" max="13574" width="7.28515625" style="358" customWidth="1"/>
    <col min="13575" max="13575" width="13.5703125" style="358" customWidth="1"/>
    <col min="13576" max="13576" width="7.28515625" style="358" customWidth="1"/>
    <col min="13577" max="13577" width="13.5703125" style="358" customWidth="1"/>
    <col min="13578" max="13822" width="10.28515625" style="358"/>
    <col min="13823" max="13823" width="5.5703125" style="358" customWidth="1"/>
    <col min="13824" max="13824" width="73.42578125" style="358" customWidth="1"/>
    <col min="13825" max="13825" width="13.28515625" style="358" customWidth="1"/>
    <col min="13826" max="13826" width="7.28515625" style="358" customWidth="1"/>
    <col min="13827" max="13827" width="12.28515625" style="358" customWidth="1"/>
    <col min="13828" max="13828" width="7.28515625" style="358" customWidth="1"/>
    <col min="13829" max="13829" width="13.5703125" style="358" customWidth="1"/>
    <col min="13830" max="13830" width="7.28515625" style="358" customWidth="1"/>
    <col min="13831" max="13831" width="13.5703125" style="358" customWidth="1"/>
    <col min="13832" max="13832" width="7.28515625" style="358" customWidth="1"/>
    <col min="13833" max="13833" width="13.5703125" style="358" customWidth="1"/>
    <col min="13834" max="14078" width="10.28515625" style="358"/>
    <col min="14079" max="14079" width="5.5703125" style="358" customWidth="1"/>
    <col min="14080" max="14080" width="73.42578125" style="358" customWidth="1"/>
    <col min="14081" max="14081" width="13.28515625" style="358" customWidth="1"/>
    <col min="14082" max="14082" width="7.28515625" style="358" customWidth="1"/>
    <col min="14083" max="14083" width="12.28515625" style="358" customWidth="1"/>
    <col min="14084" max="14084" width="7.28515625" style="358" customWidth="1"/>
    <col min="14085" max="14085" width="13.5703125" style="358" customWidth="1"/>
    <col min="14086" max="14086" width="7.28515625" style="358" customWidth="1"/>
    <col min="14087" max="14087" width="13.5703125" style="358" customWidth="1"/>
    <col min="14088" max="14088" width="7.28515625" style="358" customWidth="1"/>
    <col min="14089" max="14089" width="13.5703125" style="358" customWidth="1"/>
    <col min="14090" max="14334" width="10.28515625" style="358"/>
    <col min="14335" max="14335" width="5.5703125" style="358" customWidth="1"/>
    <col min="14336" max="14336" width="73.42578125" style="358" customWidth="1"/>
    <col min="14337" max="14337" width="13.28515625" style="358" customWidth="1"/>
    <col min="14338" max="14338" width="7.28515625" style="358" customWidth="1"/>
    <col min="14339" max="14339" width="12.28515625" style="358" customWidth="1"/>
    <col min="14340" max="14340" width="7.28515625" style="358" customWidth="1"/>
    <col min="14341" max="14341" width="13.5703125" style="358" customWidth="1"/>
    <col min="14342" max="14342" width="7.28515625" style="358" customWidth="1"/>
    <col min="14343" max="14343" width="13.5703125" style="358" customWidth="1"/>
    <col min="14344" max="14344" width="7.28515625" style="358" customWidth="1"/>
    <col min="14345" max="14345" width="13.5703125" style="358" customWidth="1"/>
    <col min="14346" max="14590" width="10.28515625" style="358"/>
    <col min="14591" max="14591" width="5.5703125" style="358" customWidth="1"/>
    <col min="14592" max="14592" width="73.42578125" style="358" customWidth="1"/>
    <col min="14593" max="14593" width="13.28515625" style="358" customWidth="1"/>
    <col min="14594" max="14594" width="7.28515625" style="358" customWidth="1"/>
    <col min="14595" max="14595" width="12.28515625" style="358" customWidth="1"/>
    <col min="14596" max="14596" width="7.28515625" style="358" customWidth="1"/>
    <col min="14597" max="14597" width="13.5703125" style="358" customWidth="1"/>
    <col min="14598" max="14598" width="7.28515625" style="358" customWidth="1"/>
    <col min="14599" max="14599" width="13.5703125" style="358" customWidth="1"/>
    <col min="14600" max="14600" width="7.28515625" style="358" customWidth="1"/>
    <col min="14601" max="14601" width="13.5703125" style="358" customWidth="1"/>
    <col min="14602" max="14846" width="10.28515625" style="358"/>
    <col min="14847" max="14847" width="5.5703125" style="358" customWidth="1"/>
    <col min="14848" max="14848" width="73.42578125" style="358" customWidth="1"/>
    <col min="14849" max="14849" width="13.28515625" style="358" customWidth="1"/>
    <col min="14850" max="14850" width="7.28515625" style="358" customWidth="1"/>
    <col min="14851" max="14851" width="12.28515625" style="358" customWidth="1"/>
    <col min="14852" max="14852" width="7.28515625" style="358" customWidth="1"/>
    <col min="14853" max="14853" width="13.5703125" style="358" customWidth="1"/>
    <col min="14854" max="14854" width="7.28515625" style="358" customWidth="1"/>
    <col min="14855" max="14855" width="13.5703125" style="358" customWidth="1"/>
    <col min="14856" max="14856" width="7.28515625" style="358" customWidth="1"/>
    <col min="14857" max="14857" width="13.5703125" style="358" customWidth="1"/>
    <col min="14858" max="15102" width="10.28515625" style="358"/>
    <col min="15103" max="15103" width="5.5703125" style="358" customWidth="1"/>
    <col min="15104" max="15104" width="73.42578125" style="358" customWidth="1"/>
    <col min="15105" max="15105" width="13.28515625" style="358" customWidth="1"/>
    <col min="15106" max="15106" width="7.28515625" style="358" customWidth="1"/>
    <col min="15107" max="15107" width="12.28515625" style="358" customWidth="1"/>
    <col min="15108" max="15108" width="7.28515625" style="358" customWidth="1"/>
    <col min="15109" max="15109" width="13.5703125" style="358" customWidth="1"/>
    <col min="15110" max="15110" width="7.28515625" style="358" customWidth="1"/>
    <col min="15111" max="15111" width="13.5703125" style="358" customWidth="1"/>
    <col min="15112" max="15112" width="7.28515625" style="358" customWidth="1"/>
    <col min="15113" max="15113" width="13.5703125" style="358" customWidth="1"/>
    <col min="15114" max="15358" width="10.28515625" style="358"/>
    <col min="15359" max="15359" width="5.5703125" style="358" customWidth="1"/>
    <col min="15360" max="15360" width="73.42578125" style="358" customWidth="1"/>
    <col min="15361" max="15361" width="13.28515625" style="358" customWidth="1"/>
    <col min="15362" max="15362" width="7.28515625" style="358" customWidth="1"/>
    <col min="15363" max="15363" width="12.28515625" style="358" customWidth="1"/>
    <col min="15364" max="15364" width="7.28515625" style="358" customWidth="1"/>
    <col min="15365" max="15365" width="13.5703125" style="358" customWidth="1"/>
    <col min="15366" max="15366" width="7.28515625" style="358" customWidth="1"/>
    <col min="15367" max="15367" width="13.5703125" style="358" customWidth="1"/>
    <col min="15368" max="15368" width="7.28515625" style="358" customWidth="1"/>
    <col min="15369" max="15369" width="13.5703125" style="358" customWidth="1"/>
    <col min="15370" max="15614" width="10.28515625" style="358"/>
    <col min="15615" max="15615" width="5.5703125" style="358" customWidth="1"/>
    <col min="15616" max="15616" width="73.42578125" style="358" customWidth="1"/>
    <col min="15617" max="15617" width="13.28515625" style="358" customWidth="1"/>
    <col min="15618" max="15618" width="7.28515625" style="358" customWidth="1"/>
    <col min="15619" max="15619" width="12.28515625" style="358" customWidth="1"/>
    <col min="15620" max="15620" width="7.28515625" style="358" customWidth="1"/>
    <col min="15621" max="15621" width="13.5703125" style="358" customWidth="1"/>
    <col min="15622" max="15622" width="7.28515625" style="358" customWidth="1"/>
    <col min="15623" max="15623" width="13.5703125" style="358" customWidth="1"/>
    <col min="15624" max="15624" width="7.28515625" style="358" customWidth="1"/>
    <col min="15625" max="15625" width="13.5703125" style="358" customWidth="1"/>
    <col min="15626" max="15870" width="10.28515625" style="358"/>
    <col min="15871" max="15871" width="5.5703125" style="358" customWidth="1"/>
    <col min="15872" max="15872" width="73.42578125" style="358" customWidth="1"/>
    <col min="15873" max="15873" width="13.28515625" style="358" customWidth="1"/>
    <col min="15874" max="15874" width="7.28515625" style="358" customWidth="1"/>
    <col min="15875" max="15875" width="12.28515625" style="358" customWidth="1"/>
    <col min="15876" max="15876" width="7.28515625" style="358" customWidth="1"/>
    <col min="15877" max="15877" width="13.5703125" style="358" customWidth="1"/>
    <col min="15878" max="15878" width="7.28515625" style="358" customWidth="1"/>
    <col min="15879" max="15879" width="13.5703125" style="358" customWidth="1"/>
    <col min="15880" max="15880" width="7.28515625" style="358" customWidth="1"/>
    <col min="15881" max="15881" width="13.5703125" style="358" customWidth="1"/>
    <col min="15882" max="16126" width="10.28515625" style="358"/>
    <col min="16127" max="16127" width="5.5703125" style="358" customWidth="1"/>
    <col min="16128" max="16128" width="73.42578125" style="358" customWidth="1"/>
    <col min="16129" max="16129" width="13.28515625" style="358" customWidth="1"/>
    <col min="16130" max="16130" width="7.28515625" style="358" customWidth="1"/>
    <col min="16131" max="16131" width="12.28515625" style="358" customWidth="1"/>
    <col min="16132" max="16132" width="7.28515625" style="358" customWidth="1"/>
    <col min="16133" max="16133" width="13.5703125" style="358" customWidth="1"/>
    <col min="16134" max="16134" width="7.28515625" style="358" customWidth="1"/>
    <col min="16135" max="16135" width="13.5703125" style="358" customWidth="1"/>
    <col min="16136" max="16136" width="7.28515625" style="358" customWidth="1"/>
    <col min="16137" max="16137" width="13.5703125" style="358" customWidth="1"/>
    <col min="16138" max="16384" width="10.28515625" style="358"/>
  </cols>
  <sheetData>
    <row r="1" spans="1:9" s="356" customFormat="1" ht="15" customHeight="1" x14ac:dyDescent="0.25">
      <c r="A1" s="1381" t="s">
        <v>672</v>
      </c>
      <c r="B1" s="1381"/>
      <c r="C1" s="1381"/>
      <c r="D1" s="1381"/>
      <c r="E1" s="1381"/>
      <c r="F1" s="1381"/>
      <c r="G1" s="1381"/>
      <c r="H1" s="1381"/>
      <c r="I1" s="1381"/>
    </row>
    <row r="2" spans="1:9" s="356" customFormat="1" ht="15" customHeight="1" x14ac:dyDescent="0.25">
      <c r="A2" s="1381" t="s">
        <v>305</v>
      </c>
      <c r="B2" s="1381"/>
      <c r="C2" s="1381"/>
      <c r="D2" s="1381"/>
      <c r="E2" s="1381"/>
      <c r="F2" s="1381"/>
      <c r="G2" s="1381"/>
      <c r="H2" s="1381"/>
      <c r="I2" s="1381"/>
    </row>
    <row r="3" spans="1:9" s="356" customFormat="1" ht="13.5" thickBot="1" x14ac:dyDescent="0.3">
      <c r="B3" s="571"/>
      <c r="C3" s="357"/>
      <c r="D3" s="358"/>
      <c r="E3" s="359"/>
      <c r="F3" s="358"/>
      <c r="G3" s="359"/>
      <c r="H3" s="358"/>
      <c r="I3" s="964"/>
    </row>
    <row r="4" spans="1:9" s="360" customFormat="1" ht="34.5" customHeight="1" thickTop="1" x14ac:dyDescent="0.25">
      <c r="A4" s="1361" t="s">
        <v>306</v>
      </c>
      <c r="B4" s="1363" t="s">
        <v>43</v>
      </c>
      <c r="C4" s="1365" t="s">
        <v>307</v>
      </c>
      <c r="D4" s="1359" t="s">
        <v>308</v>
      </c>
      <c r="E4" s="1360"/>
      <c r="F4" s="1359" t="s">
        <v>120</v>
      </c>
      <c r="G4" s="1360"/>
      <c r="H4" s="1359" t="s">
        <v>946</v>
      </c>
      <c r="I4" s="1375"/>
    </row>
    <row r="5" spans="1:9" s="360" customFormat="1" ht="27" customHeight="1" thickBot="1" x14ac:dyDescent="0.3">
      <c r="A5" s="1362"/>
      <c r="B5" s="1364"/>
      <c r="C5" s="1366"/>
      <c r="D5" s="361" t="s">
        <v>415</v>
      </c>
      <c r="E5" s="362" t="s">
        <v>943</v>
      </c>
      <c r="F5" s="361" t="s">
        <v>415</v>
      </c>
      <c r="G5" s="362" t="s">
        <v>943</v>
      </c>
      <c r="H5" s="361" t="s">
        <v>415</v>
      </c>
      <c r="I5" s="965" t="s">
        <v>943</v>
      </c>
    </row>
    <row r="6" spans="1:9" s="363" customFormat="1" ht="25.5" customHeight="1" thickBot="1" x14ac:dyDescent="0.3">
      <c r="A6" s="1378" t="s">
        <v>309</v>
      </c>
      <c r="B6" s="1379"/>
      <c r="C6" s="1379"/>
      <c r="D6" s="1379"/>
      <c r="E6" s="1379"/>
      <c r="F6" s="1379"/>
      <c r="G6" s="1379"/>
      <c r="H6" s="1379"/>
      <c r="I6" s="1380"/>
    </row>
    <row r="7" spans="1:9" s="363" customFormat="1" ht="38.25" customHeight="1" x14ac:dyDescent="0.25">
      <c r="A7" s="1373" t="s">
        <v>310</v>
      </c>
      <c r="B7" s="1374"/>
      <c r="C7" s="364" t="s">
        <v>311</v>
      </c>
      <c r="D7" s="365"/>
      <c r="E7" s="375">
        <v>1786293</v>
      </c>
      <c r="F7" s="365"/>
      <c r="G7" s="375">
        <v>1786293</v>
      </c>
      <c r="H7" s="365"/>
      <c r="I7" s="966">
        <v>0</v>
      </c>
    </row>
    <row r="8" spans="1:9" s="363" customFormat="1" ht="25.5" x14ac:dyDescent="0.25">
      <c r="A8" s="367">
        <v>1</v>
      </c>
      <c r="B8" s="572" t="s">
        <v>312</v>
      </c>
      <c r="C8" s="364" t="s">
        <v>313</v>
      </c>
      <c r="D8" s="686">
        <v>54.22</v>
      </c>
      <c r="E8" s="366">
        <v>248327600</v>
      </c>
      <c r="F8" s="686">
        <v>54.22</v>
      </c>
      <c r="G8" s="366">
        <v>248327600</v>
      </c>
      <c r="H8" s="686">
        <v>53.78</v>
      </c>
      <c r="I8" s="966">
        <v>494640000</v>
      </c>
    </row>
    <row r="9" spans="1:9" s="363" customFormat="1" ht="25.5" x14ac:dyDescent="0.25">
      <c r="A9" s="367">
        <v>2</v>
      </c>
      <c r="B9" s="572" t="s">
        <v>314</v>
      </c>
      <c r="C9" s="364" t="s">
        <v>313</v>
      </c>
      <c r="D9" s="368">
        <v>0</v>
      </c>
      <c r="E9" s="366">
        <v>0</v>
      </c>
      <c r="F9" s="368">
        <v>0</v>
      </c>
      <c r="G9" s="366">
        <v>0</v>
      </c>
      <c r="H9" s="368">
        <v>0</v>
      </c>
      <c r="I9" s="966">
        <v>0</v>
      </c>
    </row>
    <row r="10" spans="1:9" s="363" customFormat="1" ht="25.5" x14ac:dyDescent="0.25">
      <c r="A10" s="367">
        <v>3</v>
      </c>
      <c r="B10" s="573" t="s">
        <v>315</v>
      </c>
      <c r="C10" s="364" t="s">
        <v>316</v>
      </c>
      <c r="D10" s="368">
        <v>0</v>
      </c>
      <c r="E10" s="366">
        <v>30727170</v>
      </c>
      <c r="F10" s="368">
        <v>0</v>
      </c>
      <c r="G10" s="366">
        <v>30727170</v>
      </c>
      <c r="H10" s="368">
        <v>0</v>
      </c>
      <c r="I10" s="966">
        <v>61454340</v>
      </c>
    </row>
    <row r="11" spans="1:9" s="363" customFormat="1" ht="25.5" x14ac:dyDescent="0.25">
      <c r="A11" s="367">
        <v>4</v>
      </c>
      <c r="B11" s="573" t="s">
        <v>317</v>
      </c>
      <c r="C11" s="364" t="s">
        <v>316</v>
      </c>
      <c r="D11" s="368">
        <v>0</v>
      </c>
      <c r="E11" s="366">
        <v>0</v>
      </c>
      <c r="F11" s="368">
        <v>0</v>
      </c>
      <c r="G11" s="366">
        <v>0</v>
      </c>
      <c r="H11" s="368">
        <v>0</v>
      </c>
      <c r="I11" s="966">
        <v>0</v>
      </c>
    </row>
    <row r="12" spans="1:9" s="363" customFormat="1" ht="20.100000000000001" customHeight="1" x14ac:dyDescent="0.25">
      <c r="A12" s="367">
        <v>5</v>
      </c>
      <c r="B12" s="573" t="s">
        <v>318</v>
      </c>
      <c r="C12" s="364" t="s">
        <v>319</v>
      </c>
      <c r="D12" s="368">
        <v>0</v>
      </c>
      <c r="E12" s="366">
        <v>58800000</v>
      </c>
      <c r="F12" s="368">
        <v>0</v>
      </c>
      <c r="G12" s="366">
        <v>58800000</v>
      </c>
      <c r="H12" s="368">
        <v>0</v>
      </c>
      <c r="I12" s="966">
        <v>117600000</v>
      </c>
    </row>
    <row r="13" spans="1:9" s="363" customFormat="1" ht="20.100000000000001" customHeight="1" x14ac:dyDescent="0.25">
      <c r="A13" s="367">
        <v>6</v>
      </c>
      <c r="B13" s="573" t="s">
        <v>320</v>
      </c>
      <c r="C13" s="364" t="s">
        <v>319</v>
      </c>
      <c r="D13" s="368">
        <v>0</v>
      </c>
      <c r="E13" s="366">
        <v>0</v>
      </c>
      <c r="F13" s="368">
        <v>0</v>
      </c>
      <c r="G13" s="366">
        <v>0</v>
      </c>
      <c r="H13" s="368">
        <v>0</v>
      </c>
      <c r="I13" s="966">
        <v>0</v>
      </c>
    </row>
    <row r="14" spans="1:9" s="363" customFormat="1" ht="20.100000000000001" customHeight="1" x14ac:dyDescent="0.25">
      <c r="A14" s="367">
        <v>7</v>
      </c>
      <c r="B14" s="573" t="s">
        <v>321</v>
      </c>
      <c r="C14" s="364" t="s">
        <v>322</v>
      </c>
      <c r="D14" s="368">
        <v>0</v>
      </c>
      <c r="E14" s="366">
        <v>16913832</v>
      </c>
      <c r="F14" s="368">
        <v>0</v>
      </c>
      <c r="G14" s="366">
        <v>16913832</v>
      </c>
      <c r="H14" s="368">
        <v>0</v>
      </c>
      <c r="I14" s="966">
        <v>33827664</v>
      </c>
    </row>
    <row r="15" spans="1:9" s="363" customFormat="1" ht="25.5" x14ac:dyDescent="0.25">
      <c r="A15" s="367">
        <v>8</v>
      </c>
      <c r="B15" s="573" t="s">
        <v>323</v>
      </c>
      <c r="C15" s="364" t="s">
        <v>322</v>
      </c>
      <c r="D15" s="368">
        <v>0</v>
      </c>
      <c r="E15" s="366">
        <v>0</v>
      </c>
      <c r="F15" s="368">
        <v>0</v>
      </c>
      <c r="G15" s="366">
        <v>0</v>
      </c>
      <c r="H15" s="368">
        <v>0</v>
      </c>
      <c r="I15" s="966">
        <v>0</v>
      </c>
    </row>
    <row r="16" spans="1:9" s="363" customFormat="1" ht="20.100000000000001" customHeight="1" x14ac:dyDescent="0.25">
      <c r="A16" s="367">
        <v>9</v>
      </c>
      <c r="B16" s="573" t="s">
        <v>324</v>
      </c>
      <c r="C16" s="364" t="s">
        <v>325</v>
      </c>
      <c r="D16" s="368">
        <v>0</v>
      </c>
      <c r="E16" s="366">
        <v>35240700</v>
      </c>
      <c r="F16" s="368">
        <v>0</v>
      </c>
      <c r="G16" s="366">
        <v>35240700</v>
      </c>
      <c r="H16" s="368">
        <v>0</v>
      </c>
      <c r="I16" s="966">
        <v>70481400</v>
      </c>
    </row>
    <row r="17" spans="1:9" s="363" customFormat="1" ht="20.100000000000001" customHeight="1" x14ac:dyDescent="0.25">
      <c r="A17" s="367">
        <v>10</v>
      </c>
      <c r="B17" s="573" t="s">
        <v>326</v>
      </c>
      <c r="C17" s="364" t="s">
        <v>325</v>
      </c>
      <c r="D17" s="368">
        <v>0</v>
      </c>
      <c r="E17" s="366">
        <v>0</v>
      </c>
      <c r="F17" s="368">
        <v>0</v>
      </c>
      <c r="G17" s="366">
        <v>0</v>
      </c>
      <c r="H17" s="368">
        <v>0</v>
      </c>
      <c r="I17" s="966">
        <v>0</v>
      </c>
    </row>
    <row r="18" spans="1:9" s="363" customFormat="1" ht="20.100000000000001" customHeight="1" x14ac:dyDescent="0.25">
      <c r="A18" s="367">
        <v>11</v>
      </c>
      <c r="B18" s="573" t="s">
        <v>327</v>
      </c>
      <c r="C18" s="364" t="s">
        <v>328</v>
      </c>
      <c r="D18" s="368">
        <v>0</v>
      </c>
      <c r="E18" s="366">
        <v>81307800</v>
      </c>
      <c r="F18" s="368">
        <v>0</v>
      </c>
      <c r="G18" s="366">
        <v>81307800</v>
      </c>
      <c r="H18" s="368">
        <v>0</v>
      </c>
      <c r="I18" s="966">
        <v>161632800</v>
      </c>
    </row>
    <row r="19" spans="1:9" s="363" customFormat="1" ht="20.100000000000001" customHeight="1" x14ac:dyDescent="0.25">
      <c r="A19" s="367">
        <v>12</v>
      </c>
      <c r="B19" s="573" t="s">
        <v>329</v>
      </c>
      <c r="C19" s="364" t="s">
        <v>328</v>
      </c>
      <c r="D19" s="368">
        <v>0</v>
      </c>
      <c r="E19" s="366">
        <v>0</v>
      </c>
      <c r="F19" s="368">
        <v>0</v>
      </c>
      <c r="G19" s="366">
        <v>0</v>
      </c>
      <c r="H19" s="368">
        <v>0</v>
      </c>
      <c r="I19" s="966">
        <v>0</v>
      </c>
    </row>
    <row r="20" spans="1:9" s="363" customFormat="1" ht="20.100000000000001" customHeight="1" x14ac:dyDescent="0.25">
      <c r="A20" s="367">
        <v>13</v>
      </c>
      <c r="B20" s="573" t="s">
        <v>330</v>
      </c>
      <c r="C20" s="364" t="s">
        <v>331</v>
      </c>
      <c r="D20" s="368">
        <v>0</v>
      </c>
      <c r="E20" s="366">
        <v>79050</v>
      </c>
      <c r="F20" s="368">
        <v>0</v>
      </c>
      <c r="G20" s="366">
        <v>79050</v>
      </c>
      <c r="H20" s="368">
        <v>0</v>
      </c>
      <c r="I20" s="966">
        <v>175950</v>
      </c>
    </row>
    <row r="21" spans="1:9" s="363" customFormat="1" ht="25.5" x14ac:dyDescent="0.25">
      <c r="A21" s="367">
        <v>14</v>
      </c>
      <c r="B21" s="573" t="s">
        <v>332</v>
      </c>
      <c r="C21" s="364" t="s">
        <v>331</v>
      </c>
      <c r="D21" s="368">
        <v>0</v>
      </c>
      <c r="E21" s="366">
        <v>0</v>
      </c>
      <c r="F21" s="368">
        <v>0</v>
      </c>
      <c r="G21" s="366">
        <v>0</v>
      </c>
      <c r="H21" s="368">
        <v>0</v>
      </c>
      <c r="I21" s="966">
        <v>0</v>
      </c>
    </row>
    <row r="22" spans="1:9" s="363" customFormat="1" ht="20.100000000000001" customHeight="1" x14ac:dyDescent="0.25">
      <c r="A22" s="367">
        <v>15</v>
      </c>
      <c r="B22" s="573" t="s">
        <v>333</v>
      </c>
      <c r="C22" s="364" t="s">
        <v>334</v>
      </c>
      <c r="D22" s="368">
        <v>0</v>
      </c>
      <c r="E22" s="366">
        <v>64382000</v>
      </c>
      <c r="F22" s="368">
        <v>0</v>
      </c>
      <c r="G22" s="366">
        <v>64382000</v>
      </c>
      <c r="H22" s="368">
        <v>0</v>
      </c>
      <c r="I22" s="966">
        <v>144978284</v>
      </c>
    </row>
    <row r="23" spans="1:9" s="363" customFormat="1" ht="20.100000000000001" customHeight="1" x14ac:dyDescent="0.25">
      <c r="A23" s="367">
        <v>16</v>
      </c>
      <c r="B23" s="573" t="s">
        <v>335</v>
      </c>
      <c r="C23" s="364" t="s">
        <v>334</v>
      </c>
      <c r="D23" s="368">
        <v>0</v>
      </c>
      <c r="E23" s="366">
        <v>0</v>
      </c>
      <c r="F23" s="368">
        <v>0</v>
      </c>
      <c r="G23" s="366">
        <v>0</v>
      </c>
      <c r="H23" s="368">
        <v>0</v>
      </c>
      <c r="I23" s="966">
        <v>0</v>
      </c>
    </row>
    <row r="24" spans="1:9" s="363" customFormat="1" ht="20.100000000000001" customHeight="1" x14ac:dyDescent="0.25">
      <c r="A24" s="367">
        <v>17</v>
      </c>
      <c r="B24" s="573" t="s">
        <v>336</v>
      </c>
      <c r="C24" s="364" t="s">
        <v>337</v>
      </c>
      <c r="D24" s="368">
        <v>0</v>
      </c>
      <c r="E24" s="366">
        <v>656948731</v>
      </c>
      <c r="F24" s="368">
        <v>0</v>
      </c>
      <c r="G24" s="366">
        <v>656948731</v>
      </c>
      <c r="H24" s="368">
        <v>0</v>
      </c>
      <c r="I24" s="966">
        <v>1336155721</v>
      </c>
    </row>
    <row r="25" spans="1:9" s="363" customFormat="1" ht="20.100000000000001" customHeight="1" x14ac:dyDescent="0.25">
      <c r="A25" s="367">
        <v>18</v>
      </c>
      <c r="B25" s="573" t="s">
        <v>338</v>
      </c>
      <c r="C25" s="364"/>
      <c r="D25" s="368">
        <v>0</v>
      </c>
      <c r="E25" s="366">
        <v>0</v>
      </c>
      <c r="F25" s="368">
        <v>0</v>
      </c>
      <c r="G25" s="366">
        <v>0</v>
      </c>
      <c r="H25" s="368">
        <v>0</v>
      </c>
      <c r="I25" s="966">
        <v>130194704</v>
      </c>
    </row>
    <row r="26" spans="1:9" s="363" customFormat="1" ht="20.100000000000001" customHeight="1" x14ac:dyDescent="0.25">
      <c r="A26" s="367">
        <v>19</v>
      </c>
      <c r="B26" s="573" t="s">
        <v>160</v>
      </c>
      <c r="C26" s="364" t="s">
        <v>339</v>
      </c>
      <c r="D26" s="368">
        <v>0</v>
      </c>
      <c r="E26" s="366">
        <v>84819405</v>
      </c>
      <c r="F26" s="368">
        <v>0</v>
      </c>
      <c r="G26" s="366">
        <v>84819405</v>
      </c>
      <c r="H26" s="368">
        <v>0</v>
      </c>
      <c r="I26" s="966">
        <v>104755763</v>
      </c>
    </row>
    <row r="27" spans="1:9" s="363" customFormat="1" ht="20.100000000000001" customHeight="1" thickBot="1" x14ac:dyDescent="0.3">
      <c r="A27" s="369">
        <v>20</v>
      </c>
      <c r="B27" s="574" t="s">
        <v>673</v>
      </c>
      <c r="C27" s="370"/>
      <c r="D27" s="371">
        <v>0</v>
      </c>
      <c r="E27" s="372">
        <v>1786293</v>
      </c>
      <c r="F27" s="371">
        <v>0</v>
      </c>
      <c r="G27" s="372">
        <v>1786293</v>
      </c>
      <c r="H27" s="371">
        <v>0</v>
      </c>
      <c r="I27" s="967">
        <v>0</v>
      </c>
    </row>
    <row r="28" spans="1:9" ht="32.25" customHeight="1" thickTop="1" x14ac:dyDescent="0.25">
      <c r="A28" s="373" t="s">
        <v>340</v>
      </c>
      <c r="B28" s="575"/>
      <c r="C28" s="374"/>
      <c r="D28" s="365"/>
      <c r="E28" s="375">
        <v>482320163</v>
      </c>
      <c r="F28" s="365"/>
      <c r="G28" s="375">
        <v>568070352</v>
      </c>
      <c r="H28" s="365"/>
      <c r="I28" s="968">
        <v>589310437</v>
      </c>
    </row>
    <row r="29" spans="1:9" ht="21" customHeight="1" x14ac:dyDescent="0.25">
      <c r="A29" s="367">
        <v>1</v>
      </c>
      <c r="B29" s="376" t="s">
        <v>341</v>
      </c>
      <c r="C29" s="364" t="s">
        <v>342</v>
      </c>
      <c r="D29" s="578">
        <v>79.3</v>
      </c>
      <c r="E29" s="366">
        <v>236308713</v>
      </c>
      <c r="F29" s="578">
        <v>79.3</v>
      </c>
      <c r="G29" s="366">
        <v>236308713</v>
      </c>
      <c r="H29" s="969">
        <v>81.099999999999994</v>
      </c>
      <c r="I29" s="966">
        <v>238920600</v>
      </c>
    </row>
    <row r="30" spans="1:9" ht="41.25" customHeight="1" x14ac:dyDescent="0.25">
      <c r="A30" s="367">
        <v>2</v>
      </c>
      <c r="B30" s="376" t="s">
        <v>343</v>
      </c>
      <c r="C30" s="364" t="s">
        <v>344</v>
      </c>
      <c r="D30" s="377">
        <v>13</v>
      </c>
      <c r="E30" s="366">
        <v>15600000</v>
      </c>
      <c r="F30" s="377">
        <v>58</v>
      </c>
      <c r="G30" s="366">
        <v>69600000</v>
      </c>
      <c r="H30" s="368">
        <v>59</v>
      </c>
      <c r="I30" s="966">
        <v>86730000</v>
      </c>
    </row>
    <row r="31" spans="1:9" ht="37.5" customHeight="1" x14ac:dyDescent="0.25">
      <c r="A31" s="367">
        <v>3</v>
      </c>
      <c r="B31" s="376" t="s">
        <v>345</v>
      </c>
      <c r="C31" s="364" t="s">
        <v>346</v>
      </c>
      <c r="D31" s="377">
        <v>1</v>
      </c>
      <c r="E31" s="366">
        <v>2979933</v>
      </c>
      <c r="F31" s="377">
        <v>1</v>
      </c>
      <c r="G31" s="366">
        <v>2979933</v>
      </c>
      <c r="H31" s="368">
        <v>0</v>
      </c>
      <c r="I31" s="966">
        <v>0</v>
      </c>
    </row>
    <row r="32" spans="1:9" ht="20.100000000000001" customHeight="1" x14ac:dyDescent="0.25">
      <c r="A32" s="367">
        <v>4</v>
      </c>
      <c r="B32" s="376" t="s">
        <v>347</v>
      </c>
      <c r="C32" s="364" t="s">
        <v>348</v>
      </c>
      <c r="D32" s="578">
        <v>78.099999999999994</v>
      </c>
      <c r="E32" s="366">
        <v>116366397</v>
      </c>
      <c r="F32" s="578">
        <v>80.099999999999994</v>
      </c>
      <c r="G32" s="366">
        <v>120240310</v>
      </c>
      <c r="H32" s="969">
        <v>79.2</v>
      </c>
      <c r="I32" s="966">
        <v>116661600</v>
      </c>
    </row>
    <row r="33" spans="1:9" ht="37.5" customHeight="1" x14ac:dyDescent="0.25">
      <c r="A33" s="367">
        <v>5</v>
      </c>
      <c r="B33" s="376" t="s">
        <v>349</v>
      </c>
      <c r="C33" s="364" t="s">
        <v>350</v>
      </c>
      <c r="D33" s="377">
        <v>13</v>
      </c>
      <c r="E33" s="366">
        <v>7800000</v>
      </c>
      <c r="F33" s="377">
        <v>58</v>
      </c>
      <c r="G33" s="366">
        <v>35400000</v>
      </c>
      <c r="H33" s="368">
        <v>59</v>
      </c>
      <c r="I33" s="966">
        <v>43365000</v>
      </c>
    </row>
    <row r="34" spans="1:9" ht="39" customHeight="1" x14ac:dyDescent="0.25">
      <c r="A34" s="367">
        <v>6</v>
      </c>
      <c r="B34" s="376" t="s">
        <v>351</v>
      </c>
      <c r="C34" s="364" t="s">
        <v>352</v>
      </c>
      <c r="D34" s="377">
        <v>1</v>
      </c>
      <c r="E34" s="366">
        <v>1489967</v>
      </c>
      <c r="F34" s="377">
        <v>0</v>
      </c>
      <c r="G34" s="366">
        <v>0</v>
      </c>
      <c r="H34" s="368">
        <v>0</v>
      </c>
      <c r="I34" s="966">
        <v>0</v>
      </c>
    </row>
    <row r="35" spans="1:9" ht="20.100000000000001" customHeight="1" x14ac:dyDescent="0.25">
      <c r="A35" s="367">
        <v>7</v>
      </c>
      <c r="B35" s="376" t="s">
        <v>353</v>
      </c>
      <c r="C35" s="364" t="s">
        <v>354</v>
      </c>
      <c r="D35" s="578">
        <v>78.099999999999994</v>
      </c>
      <c r="E35" s="366">
        <v>2983420</v>
      </c>
      <c r="F35" s="578">
        <v>80.099999999999994</v>
      </c>
      <c r="G35" s="366">
        <v>3082740</v>
      </c>
      <c r="H35" s="969">
        <v>0</v>
      </c>
      <c r="I35" s="966">
        <v>0</v>
      </c>
    </row>
    <row r="36" spans="1:9" ht="30" customHeight="1" x14ac:dyDescent="0.25">
      <c r="A36" s="367">
        <v>8</v>
      </c>
      <c r="B36" s="376" t="s">
        <v>355</v>
      </c>
      <c r="C36" s="364" t="s">
        <v>356</v>
      </c>
      <c r="D36" s="377">
        <v>1</v>
      </c>
      <c r="E36" s="366">
        <v>38200</v>
      </c>
      <c r="F36" s="377"/>
      <c r="G36" s="366">
        <v>0</v>
      </c>
      <c r="H36" s="368">
        <v>0</v>
      </c>
      <c r="I36" s="966">
        <v>0</v>
      </c>
    </row>
    <row r="37" spans="1:9" ht="30" customHeight="1" x14ac:dyDescent="0.25">
      <c r="A37" s="367">
        <v>9</v>
      </c>
      <c r="B37" s="376" t="s">
        <v>357</v>
      </c>
      <c r="C37" s="364" t="s">
        <v>358</v>
      </c>
      <c r="D37" s="377">
        <v>881</v>
      </c>
      <c r="E37" s="366">
        <v>47985133</v>
      </c>
      <c r="F37" s="377">
        <v>881</v>
      </c>
      <c r="G37" s="366">
        <v>47985133</v>
      </c>
      <c r="H37" s="368">
        <v>908</v>
      </c>
      <c r="I37" s="966">
        <v>49455733</v>
      </c>
    </row>
    <row r="38" spans="1:9" ht="30" customHeight="1" x14ac:dyDescent="0.25">
      <c r="A38" s="367">
        <v>10</v>
      </c>
      <c r="B38" s="376" t="s">
        <v>359</v>
      </c>
      <c r="C38" s="364" t="s">
        <v>360</v>
      </c>
      <c r="D38" s="377">
        <v>870</v>
      </c>
      <c r="E38" s="366">
        <v>23693000</v>
      </c>
      <c r="F38" s="377">
        <v>905</v>
      </c>
      <c r="G38" s="366">
        <v>24646167</v>
      </c>
      <c r="H38" s="368">
        <v>900</v>
      </c>
      <c r="I38" s="966">
        <v>24510000</v>
      </c>
    </row>
    <row r="39" spans="1:9" ht="25.5" x14ac:dyDescent="0.25">
      <c r="A39" s="367">
        <v>11</v>
      </c>
      <c r="B39" s="376" t="s">
        <v>361</v>
      </c>
      <c r="C39" s="364" t="s">
        <v>362</v>
      </c>
      <c r="D39" s="377">
        <v>0</v>
      </c>
      <c r="E39" s="366">
        <v>0</v>
      </c>
      <c r="F39" s="377">
        <v>0</v>
      </c>
      <c r="G39" s="366">
        <v>0</v>
      </c>
      <c r="H39" s="368">
        <v>0</v>
      </c>
      <c r="I39" s="966">
        <v>0</v>
      </c>
    </row>
    <row r="40" spans="1:9" ht="38.25" x14ac:dyDescent="0.25">
      <c r="A40" s="367">
        <v>12</v>
      </c>
      <c r="B40" s="376" t="s">
        <v>363</v>
      </c>
      <c r="C40" s="364" t="s">
        <v>364</v>
      </c>
      <c r="D40" s="377">
        <v>33</v>
      </c>
      <c r="E40" s="366">
        <v>13300000</v>
      </c>
      <c r="F40" s="377">
        <v>32</v>
      </c>
      <c r="G40" s="366">
        <v>12776456</v>
      </c>
      <c r="H40" s="368">
        <v>32</v>
      </c>
      <c r="I40" s="966">
        <v>12832000</v>
      </c>
    </row>
    <row r="41" spans="1:9" ht="38.25" x14ac:dyDescent="0.25">
      <c r="A41" s="367">
        <v>13</v>
      </c>
      <c r="B41" s="376" t="s">
        <v>365</v>
      </c>
      <c r="C41" s="364" t="s">
        <v>366</v>
      </c>
      <c r="D41" s="377">
        <v>9</v>
      </c>
      <c r="E41" s="366">
        <v>13775400</v>
      </c>
      <c r="F41" s="377">
        <v>11</v>
      </c>
      <c r="G41" s="366">
        <v>15050900</v>
      </c>
      <c r="H41" s="368">
        <v>10</v>
      </c>
      <c r="I41" s="966">
        <v>14630000</v>
      </c>
    </row>
    <row r="42" spans="1:9" ht="39" thickBot="1" x14ac:dyDescent="0.3">
      <c r="A42" s="367">
        <v>14</v>
      </c>
      <c r="B42" s="376" t="s">
        <v>887</v>
      </c>
      <c r="C42" s="364" t="s">
        <v>364</v>
      </c>
      <c r="D42" s="377">
        <v>0</v>
      </c>
      <c r="E42" s="366">
        <v>0</v>
      </c>
      <c r="F42" s="377">
        <v>0</v>
      </c>
      <c r="G42" s="366">
        <v>0</v>
      </c>
      <c r="H42" s="368">
        <v>6</v>
      </c>
      <c r="I42" s="966">
        <v>2205504</v>
      </c>
    </row>
    <row r="43" spans="1:9" ht="31.5" customHeight="1" x14ac:dyDescent="0.25">
      <c r="A43" s="920" t="s">
        <v>367</v>
      </c>
      <c r="B43" s="576"/>
      <c r="C43" s="921"/>
      <c r="D43" s="380"/>
      <c r="E43" s="375">
        <v>285357187</v>
      </c>
      <c r="F43" s="380"/>
      <c r="G43" s="375">
        <v>283043624</v>
      </c>
      <c r="H43" s="380"/>
      <c r="I43" s="970">
        <v>293674293</v>
      </c>
    </row>
    <row r="44" spans="1:9" ht="25.5" x14ac:dyDescent="0.25">
      <c r="A44" s="381">
        <v>1</v>
      </c>
      <c r="B44" s="376" t="s">
        <v>605</v>
      </c>
      <c r="C44" s="364" t="s">
        <v>674</v>
      </c>
      <c r="D44" s="1367">
        <v>135</v>
      </c>
      <c r="E44" s="1367">
        <v>68235210</v>
      </c>
      <c r="F44" s="1367">
        <v>125</v>
      </c>
      <c r="G44" s="1367">
        <v>62553060</v>
      </c>
      <c r="H44" s="377">
        <v>8</v>
      </c>
      <c r="I44" s="966">
        <v>35352000</v>
      </c>
    </row>
    <row r="45" spans="1:9" ht="25.5" x14ac:dyDescent="0.25">
      <c r="A45" s="381">
        <v>2</v>
      </c>
      <c r="B45" s="376" t="s">
        <v>606</v>
      </c>
      <c r="C45" s="364" t="s">
        <v>675</v>
      </c>
      <c r="D45" s="1368"/>
      <c r="E45" s="1368"/>
      <c r="F45" s="1368"/>
      <c r="G45" s="1368"/>
      <c r="H45" s="377">
        <v>19.899999999999999</v>
      </c>
      <c r="I45" s="966">
        <v>59560700</v>
      </c>
    </row>
    <row r="46" spans="1:9" ht="20.100000000000001" customHeight="1" x14ac:dyDescent="0.25">
      <c r="A46" s="381">
        <v>3</v>
      </c>
      <c r="B46" s="376" t="s">
        <v>607</v>
      </c>
      <c r="C46" s="364" t="s">
        <v>676</v>
      </c>
      <c r="D46" s="1369"/>
      <c r="E46" s="1369"/>
      <c r="F46" s="1369"/>
      <c r="G46" s="1369"/>
      <c r="H46" s="377">
        <v>0</v>
      </c>
      <c r="I46" s="966">
        <v>0</v>
      </c>
    </row>
    <row r="47" spans="1:9" ht="20.100000000000001" customHeight="1" x14ac:dyDescent="0.25">
      <c r="A47" s="381">
        <v>4</v>
      </c>
      <c r="B47" s="376" t="s">
        <v>368</v>
      </c>
      <c r="C47" s="364" t="s">
        <v>677</v>
      </c>
      <c r="D47" s="377">
        <v>14</v>
      </c>
      <c r="E47" s="366">
        <v>4844000</v>
      </c>
      <c r="F47" s="377">
        <v>14</v>
      </c>
      <c r="G47" s="366">
        <v>4844000</v>
      </c>
      <c r="H47" s="377">
        <v>14</v>
      </c>
      <c r="I47" s="966">
        <v>5040000</v>
      </c>
    </row>
    <row r="48" spans="1:9" ht="20.100000000000001" customHeight="1" x14ac:dyDescent="0.25">
      <c r="A48" s="381">
        <v>5</v>
      </c>
      <c r="B48" s="376" t="s">
        <v>369</v>
      </c>
      <c r="C48" s="364" t="s">
        <v>370</v>
      </c>
      <c r="D48" s="687">
        <v>50.71</v>
      </c>
      <c r="E48" s="366">
        <v>82758720</v>
      </c>
      <c r="F48" s="687">
        <v>50.71</v>
      </c>
      <c r="G48" s="366">
        <v>82758720</v>
      </c>
      <c r="H48" s="377">
        <v>48.47</v>
      </c>
      <c r="I48" s="966">
        <v>92093000</v>
      </c>
    </row>
    <row r="49" spans="1:9" ht="20.100000000000001" customHeight="1" x14ac:dyDescent="0.25">
      <c r="A49" s="381">
        <v>6</v>
      </c>
      <c r="B49" s="376" t="s">
        <v>371</v>
      </c>
      <c r="C49" s="364" t="s">
        <v>372</v>
      </c>
      <c r="D49" s="368">
        <v>0</v>
      </c>
      <c r="E49" s="366">
        <v>83245283</v>
      </c>
      <c r="F49" s="368">
        <v>0</v>
      </c>
      <c r="G49" s="366">
        <v>83245283</v>
      </c>
      <c r="H49" s="368">
        <v>0</v>
      </c>
      <c r="I49" s="966">
        <v>101427668</v>
      </c>
    </row>
    <row r="50" spans="1:9" ht="25.5" x14ac:dyDescent="0.25">
      <c r="A50" s="382">
        <v>7</v>
      </c>
      <c r="B50" s="376" t="s">
        <v>373</v>
      </c>
      <c r="C50" s="364" t="s">
        <v>678</v>
      </c>
      <c r="D50" s="368">
        <v>2734</v>
      </c>
      <c r="E50" s="366">
        <v>779190</v>
      </c>
      <c r="F50" s="368">
        <v>2634</v>
      </c>
      <c r="G50" s="366">
        <v>327465</v>
      </c>
      <c r="H50" s="368">
        <v>705</v>
      </c>
      <c r="I50" s="966">
        <v>200925</v>
      </c>
    </row>
    <row r="51" spans="1:9" ht="30" customHeight="1" x14ac:dyDescent="0.25">
      <c r="A51" s="382">
        <v>8</v>
      </c>
      <c r="B51" s="383" t="s">
        <v>374</v>
      </c>
      <c r="C51" s="378" t="s">
        <v>375</v>
      </c>
      <c r="D51" s="485">
        <v>7.4</v>
      </c>
      <c r="E51" s="379">
        <v>11164824</v>
      </c>
      <c r="F51" s="485">
        <v>7.1000000000000005</v>
      </c>
      <c r="G51" s="379">
        <v>12673584</v>
      </c>
      <c r="H51" s="485">
        <v>0</v>
      </c>
      <c r="I51" s="971">
        <v>0</v>
      </c>
    </row>
    <row r="52" spans="1:9" ht="36" customHeight="1" thickBot="1" x14ac:dyDescent="0.3">
      <c r="A52" s="1376" t="s">
        <v>376</v>
      </c>
      <c r="B52" s="1377"/>
      <c r="C52" s="364" t="s">
        <v>679</v>
      </c>
      <c r="D52" s="385">
        <v>30114</v>
      </c>
      <c r="E52" s="386">
        <v>34329960</v>
      </c>
      <c r="F52" s="385">
        <v>30114</v>
      </c>
      <c r="G52" s="386">
        <v>36641512</v>
      </c>
      <c r="H52" s="385">
        <v>0</v>
      </c>
      <c r="I52" s="972">
        <v>35997500</v>
      </c>
    </row>
    <row r="53" spans="1:9" s="391" customFormat="1" ht="27" customHeight="1" thickTop="1" x14ac:dyDescent="0.25">
      <c r="A53" s="387"/>
      <c r="B53" s="388" t="s">
        <v>377</v>
      </c>
      <c r="C53" s="389"/>
      <c r="D53" s="389"/>
      <c r="E53" s="390">
        <v>769463643</v>
      </c>
      <c r="F53" s="389"/>
      <c r="G53" s="390">
        <v>852900269</v>
      </c>
      <c r="H53" s="389"/>
      <c r="I53" s="973">
        <v>918982230</v>
      </c>
    </row>
    <row r="54" spans="1:9" s="363" customFormat="1" ht="25.5" customHeight="1" thickBot="1" x14ac:dyDescent="0.3">
      <c r="A54" s="1354" t="s">
        <v>378</v>
      </c>
      <c r="B54" s="1355"/>
      <c r="C54" s="1355"/>
      <c r="D54" s="1355"/>
      <c r="E54" s="1355"/>
      <c r="F54" s="1355"/>
      <c r="G54" s="1355"/>
      <c r="H54" s="1355"/>
      <c r="I54" s="1356"/>
    </row>
    <row r="55" spans="1:9" ht="28.5" customHeight="1" x14ac:dyDescent="0.25">
      <c r="A55" s="1370" t="s">
        <v>367</v>
      </c>
      <c r="B55" s="1371"/>
      <c r="C55" s="1371"/>
      <c r="D55" s="1371"/>
      <c r="E55" s="1371"/>
      <c r="F55" s="1371"/>
      <c r="G55" s="1371"/>
      <c r="H55" s="1371"/>
      <c r="I55" s="1372"/>
    </row>
    <row r="56" spans="1:9" ht="20.100000000000001" customHeight="1" x14ac:dyDescent="0.25">
      <c r="A56" s="381">
        <v>1</v>
      </c>
      <c r="B56" s="376" t="s">
        <v>379</v>
      </c>
      <c r="C56" s="364" t="s">
        <v>380</v>
      </c>
      <c r="D56" s="377">
        <v>0</v>
      </c>
      <c r="E56" s="366">
        <v>35400000</v>
      </c>
      <c r="F56" s="377">
        <v>0</v>
      </c>
      <c r="G56" s="366">
        <v>35400000</v>
      </c>
      <c r="H56" s="892">
        <v>0</v>
      </c>
      <c r="I56" s="966">
        <v>40120000</v>
      </c>
    </row>
    <row r="57" spans="1:9" ht="20.100000000000001" customHeight="1" x14ac:dyDescent="0.25">
      <c r="A57" s="381">
        <v>2</v>
      </c>
      <c r="B57" s="376" t="s">
        <v>381</v>
      </c>
      <c r="C57" s="364" t="s">
        <v>382</v>
      </c>
      <c r="D57" s="368">
        <v>0</v>
      </c>
      <c r="E57" s="366">
        <v>31800000</v>
      </c>
      <c r="F57" s="368">
        <v>0</v>
      </c>
      <c r="G57" s="366">
        <v>31800000</v>
      </c>
      <c r="H57" s="368">
        <v>0</v>
      </c>
      <c r="I57" s="966">
        <v>34980000</v>
      </c>
    </row>
    <row r="58" spans="1:9" ht="20.100000000000001" customHeight="1" x14ac:dyDescent="0.25">
      <c r="A58" s="381">
        <v>3</v>
      </c>
      <c r="B58" s="376" t="s">
        <v>383</v>
      </c>
      <c r="C58" s="364" t="s">
        <v>384</v>
      </c>
      <c r="D58" s="368">
        <v>329</v>
      </c>
      <c r="E58" s="366">
        <v>20034784</v>
      </c>
      <c r="F58" s="368">
        <v>310</v>
      </c>
      <c r="G58" s="366">
        <v>17648768</v>
      </c>
      <c r="H58" s="368">
        <v>310</v>
      </c>
      <c r="I58" s="966">
        <v>17161600</v>
      </c>
    </row>
    <row r="59" spans="1:9" ht="20.100000000000001" customHeight="1" x14ac:dyDescent="0.25">
      <c r="A59" s="381">
        <v>4</v>
      </c>
      <c r="B59" s="376" t="s">
        <v>608</v>
      </c>
      <c r="C59" s="364" t="s">
        <v>610</v>
      </c>
      <c r="D59" s="368">
        <v>18</v>
      </c>
      <c r="E59" s="366">
        <v>450000</v>
      </c>
      <c r="F59" s="368">
        <v>14</v>
      </c>
      <c r="G59" s="366">
        <v>350000</v>
      </c>
      <c r="H59" s="368">
        <v>9</v>
      </c>
      <c r="I59" s="966">
        <v>225000</v>
      </c>
    </row>
    <row r="60" spans="1:9" ht="20.100000000000001" customHeight="1" x14ac:dyDescent="0.25">
      <c r="A60" s="381">
        <v>5</v>
      </c>
      <c r="B60" s="376" t="s">
        <v>609</v>
      </c>
      <c r="C60" s="364" t="s">
        <v>611</v>
      </c>
      <c r="D60" s="368">
        <v>43</v>
      </c>
      <c r="E60" s="366">
        <v>11739000</v>
      </c>
      <c r="F60" s="368">
        <v>42</v>
      </c>
      <c r="G60" s="366">
        <v>11466000</v>
      </c>
      <c r="H60" s="368">
        <v>47</v>
      </c>
      <c r="I60" s="966">
        <v>20163000</v>
      </c>
    </row>
    <row r="61" spans="1:9" ht="20.100000000000001" customHeight="1" x14ac:dyDescent="0.25">
      <c r="A61" s="381">
        <v>6</v>
      </c>
      <c r="B61" s="376" t="s">
        <v>385</v>
      </c>
      <c r="C61" s="364" t="s">
        <v>386</v>
      </c>
      <c r="D61" s="368">
        <v>46</v>
      </c>
      <c r="E61" s="366">
        <v>6147600</v>
      </c>
      <c r="F61" s="368">
        <v>14</v>
      </c>
      <c r="G61" s="366">
        <v>7521000</v>
      </c>
      <c r="H61" s="368">
        <v>66</v>
      </c>
      <c r="I61" s="966">
        <v>10791000</v>
      </c>
    </row>
    <row r="62" spans="1:9" ht="20.100000000000001" customHeight="1" x14ac:dyDescent="0.25">
      <c r="A62" s="381">
        <v>7</v>
      </c>
      <c r="B62" s="376" t="s">
        <v>387</v>
      </c>
      <c r="C62" s="364" t="s">
        <v>388</v>
      </c>
      <c r="D62" s="368">
        <v>14</v>
      </c>
      <c r="E62" s="366">
        <v>7700000</v>
      </c>
      <c r="F62" s="368">
        <v>14</v>
      </c>
      <c r="G62" s="366">
        <v>7700000</v>
      </c>
      <c r="H62" s="368">
        <v>15</v>
      </c>
      <c r="I62" s="966">
        <v>8250000</v>
      </c>
    </row>
    <row r="63" spans="1:9" ht="25.5" x14ac:dyDescent="0.25">
      <c r="A63" s="381">
        <v>8</v>
      </c>
      <c r="B63" s="376" t="s">
        <v>389</v>
      </c>
      <c r="C63" s="364" t="s">
        <v>390</v>
      </c>
      <c r="D63" s="368">
        <v>18</v>
      </c>
      <c r="E63" s="366">
        <v>3960000</v>
      </c>
      <c r="F63" s="368">
        <v>18</v>
      </c>
      <c r="G63" s="366">
        <v>3960000</v>
      </c>
      <c r="H63" s="368">
        <v>16</v>
      </c>
      <c r="I63" s="966">
        <v>3520000</v>
      </c>
    </row>
    <row r="64" spans="1:9" ht="20.100000000000001" customHeight="1" x14ac:dyDescent="0.25">
      <c r="A64" s="381">
        <v>9</v>
      </c>
      <c r="B64" s="376" t="s">
        <v>391</v>
      </c>
      <c r="C64" s="364" t="s">
        <v>392</v>
      </c>
      <c r="D64" s="368">
        <v>12</v>
      </c>
      <c r="E64" s="366">
        <v>4464000</v>
      </c>
      <c r="F64" s="368">
        <v>12</v>
      </c>
      <c r="G64" s="366">
        <v>4464000</v>
      </c>
      <c r="H64" s="368">
        <v>12</v>
      </c>
      <c r="I64" s="966">
        <v>4464000</v>
      </c>
    </row>
    <row r="65" spans="1:9" ht="20.100000000000001" customHeight="1" x14ac:dyDescent="0.25">
      <c r="A65" s="381">
        <v>10</v>
      </c>
      <c r="B65" s="376" t="s">
        <v>393</v>
      </c>
      <c r="C65" s="364" t="s">
        <v>394</v>
      </c>
      <c r="D65" s="368">
        <v>12</v>
      </c>
      <c r="E65" s="366">
        <v>4464000</v>
      </c>
      <c r="F65" s="368">
        <v>12</v>
      </c>
      <c r="G65" s="366">
        <v>4464000</v>
      </c>
      <c r="H65" s="368">
        <v>13</v>
      </c>
      <c r="I65" s="966">
        <v>4836000</v>
      </c>
    </row>
    <row r="66" spans="1:9" ht="20.100000000000001" customHeight="1" x14ac:dyDescent="0.25">
      <c r="A66" s="381">
        <v>11</v>
      </c>
      <c r="B66" s="376" t="s">
        <v>395</v>
      </c>
      <c r="C66" s="364" t="s">
        <v>396</v>
      </c>
      <c r="D66" s="368">
        <v>18</v>
      </c>
      <c r="E66" s="366">
        <v>4451760</v>
      </c>
      <c r="F66" s="368">
        <v>18</v>
      </c>
      <c r="G66" s="366">
        <v>4451760</v>
      </c>
      <c r="H66" s="368">
        <v>18</v>
      </c>
      <c r="I66" s="966">
        <v>4451760</v>
      </c>
    </row>
    <row r="67" spans="1:9" ht="25.5" x14ac:dyDescent="0.25">
      <c r="A67" s="381">
        <v>12</v>
      </c>
      <c r="B67" s="376" t="s">
        <v>397</v>
      </c>
      <c r="C67" s="364" t="s">
        <v>398</v>
      </c>
      <c r="D67" s="368">
        <v>0</v>
      </c>
      <c r="E67" s="366">
        <v>0</v>
      </c>
      <c r="F67" s="368">
        <v>0</v>
      </c>
      <c r="G67" s="366">
        <v>0</v>
      </c>
      <c r="H67" s="368">
        <v>0</v>
      </c>
      <c r="I67" s="966">
        <v>0</v>
      </c>
    </row>
    <row r="68" spans="1:9" ht="20.100000000000001" customHeight="1" x14ac:dyDescent="0.25">
      <c r="A68" s="381">
        <v>13</v>
      </c>
      <c r="B68" s="376" t="s">
        <v>399</v>
      </c>
      <c r="C68" s="364" t="s">
        <v>400</v>
      </c>
      <c r="D68" s="368">
        <v>33</v>
      </c>
      <c r="E68" s="366">
        <v>17001105</v>
      </c>
      <c r="F68" s="368">
        <v>33</v>
      </c>
      <c r="G68" s="366">
        <v>17001105</v>
      </c>
      <c r="H68" s="368">
        <v>35</v>
      </c>
      <c r="I68" s="966">
        <v>18865000</v>
      </c>
    </row>
    <row r="69" spans="1:9" ht="20.100000000000001" customHeight="1" x14ac:dyDescent="0.25">
      <c r="A69" s="381">
        <v>14</v>
      </c>
      <c r="B69" s="392" t="s">
        <v>401</v>
      </c>
      <c r="C69" s="364" t="s">
        <v>402</v>
      </c>
      <c r="D69" s="384">
        <v>12</v>
      </c>
      <c r="E69" s="384">
        <v>3000000</v>
      </c>
      <c r="F69" s="384">
        <v>12</v>
      </c>
      <c r="G69" s="384">
        <v>3000000</v>
      </c>
      <c r="H69" s="384">
        <v>0</v>
      </c>
      <c r="I69" s="971">
        <v>4100000</v>
      </c>
    </row>
    <row r="70" spans="1:9" ht="20.100000000000001" customHeight="1" x14ac:dyDescent="0.25">
      <c r="A70" s="381">
        <v>15</v>
      </c>
      <c r="B70" s="392" t="s">
        <v>403</v>
      </c>
      <c r="C70" s="364" t="s">
        <v>402</v>
      </c>
      <c r="D70" s="384">
        <v>5674</v>
      </c>
      <c r="E70" s="384">
        <v>10213200</v>
      </c>
      <c r="F70" s="384">
        <v>5674</v>
      </c>
      <c r="G70" s="384">
        <v>10213200</v>
      </c>
      <c r="H70" s="384">
        <v>0</v>
      </c>
      <c r="I70" s="971">
        <v>10213200</v>
      </c>
    </row>
    <row r="71" spans="1:9" ht="25.5" x14ac:dyDescent="0.25">
      <c r="A71" s="381">
        <v>16</v>
      </c>
      <c r="B71" s="392" t="s">
        <v>404</v>
      </c>
      <c r="C71" s="364" t="s">
        <v>405</v>
      </c>
      <c r="D71" s="384">
        <v>12</v>
      </c>
      <c r="E71" s="384">
        <v>2000000</v>
      </c>
      <c r="F71" s="384">
        <v>12</v>
      </c>
      <c r="G71" s="384">
        <v>2000000</v>
      </c>
      <c r="H71" s="384">
        <v>0</v>
      </c>
      <c r="I71" s="971">
        <v>3400000</v>
      </c>
    </row>
    <row r="72" spans="1:9" ht="25.5" x14ac:dyDescent="0.25">
      <c r="A72" s="381">
        <v>17</v>
      </c>
      <c r="B72" s="392" t="s">
        <v>406</v>
      </c>
      <c r="C72" s="364" t="s">
        <v>405</v>
      </c>
      <c r="D72" s="384">
        <v>44</v>
      </c>
      <c r="E72" s="384">
        <v>6600000</v>
      </c>
      <c r="F72" s="384">
        <v>44</v>
      </c>
      <c r="G72" s="384">
        <v>7350000</v>
      </c>
      <c r="H72" s="384">
        <v>0</v>
      </c>
      <c r="I72" s="971">
        <v>7350000</v>
      </c>
    </row>
    <row r="73" spans="1:9" ht="25.5" x14ac:dyDescent="0.25">
      <c r="A73" s="381">
        <v>18</v>
      </c>
      <c r="B73" s="392" t="s">
        <v>407</v>
      </c>
      <c r="C73" s="364" t="s">
        <v>405</v>
      </c>
      <c r="D73" s="384">
        <v>12</v>
      </c>
      <c r="E73" s="384">
        <v>2000000</v>
      </c>
      <c r="F73" s="384">
        <v>12</v>
      </c>
      <c r="G73" s="384">
        <v>2000000</v>
      </c>
      <c r="H73" s="384">
        <v>0</v>
      </c>
      <c r="I73" s="971">
        <v>3400000</v>
      </c>
    </row>
    <row r="74" spans="1:9" ht="25.5" x14ac:dyDescent="0.25">
      <c r="A74" s="381">
        <v>19</v>
      </c>
      <c r="B74" s="392" t="s">
        <v>408</v>
      </c>
      <c r="C74" s="364" t="s">
        <v>405</v>
      </c>
      <c r="D74" s="384">
        <v>43</v>
      </c>
      <c r="E74" s="384">
        <v>6450000</v>
      </c>
      <c r="F74" s="384">
        <v>43</v>
      </c>
      <c r="G74" s="384">
        <v>7500000</v>
      </c>
      <c r="H74" s="384">
        <v>0</v>
      </c>
      <c r="I74" s="971">
        <v>8700000</v>
      </c>
    </row>
    <row r="75" spans="1:9" ht="38.25" x14ac:dyDescent="0.25">
      <c r="A75" s="381">
        <v>20</v>
      </c>
      <c r="B75" s="392" t="s">
        <v>409</v>
      </c>
      <c r="C75" s="393" t="s">
        <v>410</v>
      </c>
      <c r="D75" s="384">
        <v>34</v>
      </c>
      <c r="E75" s="384">
        <v>88605360</v>
      </c>
      <c r="F75" s="384">
        <v>34</v>
      </c>
      <c r="G75" s="384">
        <v>88605360</v>
      </c>
      <c r="H75" s="384">
        <v>0</v>
      </c>
      <c r="I75" s="971">
        <v>99680000</v>
      </c>
    </row>
    <row r="76" spans="1:9" ht="38.25" x14ac:dyDescent="0.25">
      <c r="A76" s="381">
        <v>21</v>
      </c>
      <c r="B76" s="392" t="s">
        <v>411</v>
      </c>
      <c r="C76" s="393" t="s">
        <v>412</v>
      </c>
      <c r="D76" s="368">
        <v>0</v>
      </c>
      <c r="E76" s="384">
        <v>38453000</v>
      </c>
      <c r="F76" s="368">
        <v>0</v>
      </c>
      <c r="G76" s="384">
        <v>39963000</v>
      </c>
      <c r="H76" s="368">
        <v>0</v>
      </c>
      <c r="I76" s="971">
        <v>13128000</v>
      </c>
    </row>
    <row r="77" spans="1:9" s="391" customFormat="1" ht="27" customHeight="1" thickBot="1" x14ac:dyDescent="0.3">
      <c r="A77" s="394" t="s">
        <v>413</v>
      </c>
      <c r="B77" s="395"/>
      <c r="C77" s="396"/>
      <c r="D77" s="396"/>
      <c r="E77" s="397">
        <v>304933809</v>
      </c>
      <c r="F77" s="396"/>
      <c r="G77" s="397">
        <v>306858193</v>
      </c>
      <c r="H77" s="398"/>
      <c r="I77" s="974">
        <v>317798560</v>
      </c>
    </row>
    <row r="78" spans="1:9" s="391" customFormat="1" ht="27" customHeight="1" thickTop="1" thickBot="1" x14ac:dyDescent="0.3">
      <c r="A78" s="1357" t="s">
        <v>414</v>
      </c>
      <c r="B78" s="1358"/>
      <c r="C78" s="396"/>
      <c r="D78" s="398"/>
      <c r="E78" s="397">
        <v>1074397452</v>
      </c>
      <c r="F78" s="398"/>
      <c r="G78" s="397">
        <v>1159758462</v>
      </c>
      <c r="H78" s="398"/>
      <c r="I78" s="974">
        <v>1236780790</v>
      </c>
    </row>
    <row r="79" spans="1:9" ht="13.5" thickTop="1" x14ac:dyDescent="0.25"/>
  </sheetData>
  <mergeCells count="18">
    <mergeCell ref="A1:I1"/>
    <mergeCell ref="A2:I2"/>
    <mergeCell ref="A54:I54"/>
    <mergeCell ref="A78:B78"/>
    <mergeCell ref="F4:G4"/>
    <mergeCell ref="A4:A5"/>
    <mergeCell ref="B4:B5"/>
    <mergeCell ref="C4:C5"/>
    <mergeCell ref="D4:E4"/>
    <mergeCell ref="F44:F46"/>
    <mergeCell ref="G44:G46"/>
    <mergeCell ref="D44:D46"/>
    <mergeCell ref="E44:E46"/>
    <mergeCell ref="A55:I55"/>
    <mergeCell ref="A7:B7"/>
    <mergeCell ref="H4:I4"/>
    <mergeCell ref="A52:B52"/>
    <mergeCell ref="A6:I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9"/>
  <sheetViews>
    <sheetView showGridLines="0" tabSelected="1" zoomScaleNormal="100" workbookViewId="0">
      <pane xSplit="10" ySplit="4" topLeftCell="K194" activePane="bottomRight" state="frozen"/>
      <selection activeCell="Y8" sqref="Y8"/>
      <selection pane="topRight" activeCell="Y8" sqref="Y8"/>
      <selection pane="bottomLeft" activeCell="Y8" sqref="Y8"/>
      <selection pane="bottomRight" activeCell="L127" sqref="L127"/>
    </sheetView>
  </sheetViews>
  <sheetFormatPr defaultColWidth="9.140625" defaultRowHeight="14.25" x14ac:dyDescent="0.25"/>
  <cols>
    <col min="1" max="2" width="3.7109375" style="123" customWidth="1"/>
    <col min="3" max="5" width="2.140625" style="123" customWidth="1"/>
    <col min="6" max="6" width="3.28515625" style="123" customWidth="1"/>
    <col min="7" max="9" width="3.7109375" style="123" customWidth="1"/>
    <col min="10" max="10" width="44.140625" style="119" customWidth="1"/>
    <col min="11" max="11" width="14.28515625" style="199" customWidth="1"/>
    <col min="12" max="12" width="15.7109375" style="199" customWidth="1"/>
    <col min="13" max="13" width="15.42578125" style="199" customWidth="1"/>
    <col min="14" max="14" width="14.28515625" style="199" customWidth="1"/>
    <col min="15" max="15" width="15.42578125" style="199" customWidth="1"/>
    <col min="16" max="16" width="13.5703125" style="122" bestFit="1" customWidth="1"/>
    <col min="17" max="17" width="13.5703125" style="122" customWidth="1"/>
    <col min="18" max="18" width="12" style="123" bestFit="1" customWidth="1"/>
    <col min="19" max="16384" width="9.140625" style="123"/>
  </cols>
  <sheetData>
    <row r="1" spans="1:17" ht="51" customHeight="1" thickTop="1" x14ac:dyDescent="0.25">
      <c r="A1" s="1418" t="s">
        <v>41</v>
      </c>
      <c r="B1" s="1420" t="s">
        <v>42</v>
      </c>
      <c r="C1" s="1420" t="s">
        <v>43</v>
      </c>
      <c r="D1" s="1420" t="s">
        <v>44</v>
      </c>
      <c r="E1" s="1420" t="s">
        <v>45</v>
      </c>
      <c r="F1" s="1420" t="s">
        <v>46</v>
      </c>
      <c r="G1" s="1420" t="s">
        <v>41</v>
      </c>
      <c r="H1" s="1420" t="s">
        <v>42</v>
      </c>
      <c r="I1" s="1420" t="s">
        <v>44</v>
      </c>
      <c r="J1" s="1422" t="s">
        <v>119</v>
      </c>
      <c r="K1" s="1325" t="s">
        <v>603</v>
      </c>
      <c r="L1" s="1317" t="s">
        <v>120</v>
      </c>
      <c r="M1" s="1399" t="s">
        <v>947</v>
      </c>
      <c r="N1" s="1400"/>
      <c r="O1" s="1401"/>
      <c r="P1" s="858"/>
      <c r="Q1" s="858"/>
    </row>
    <row r="2" spans="1:17" s="126" customFormat="1" ht="42.75" customHeight="1" x14ac:dyDescent="0.25">
      <c r="A2" s="1419"/>
      <c r="B2" s="1421"/>
      <c r="C2" s="1421"/>
      <c r="D2" s="1421"/>
      <c r="E2" s="1421"/>
      <c r="F2" s="1421"/>
      <c r="G2" s="1421"/>
      <c r="H2" s="1421"/>
      <c r="I2" s="1421"/>
      <c r="J2" s="1423"/>
      <c r="K2" s="1415"/>
      <c r="L2" s="1318"/>
      <c r="M2" s="975" t="s">
        <v>49</v>
      </c>
      <c r="N2" s="124" t="s">
        <v>50</v>
      </c>
      <c r="O2" s="976" t="s">
        <v>51</v>
      </c>
      <c r="P2" s="125"/>
      <c r="Q2" s="125"/>
    </row>
    <row r="3" spans="1:17" s="86" customFormat="1" ht="15" x14ac:dyDescent="0.25">
      <c r="A3" s="1393" t="s">
        <v>52</v>
      </c>
      <c r="B3" s="1394"/>
      <c r="C3" s="1394"/>
      <c r="D3" s="1394"/>
      <c r="E3" s="1394"/>
      <c r="F3" s="1174"/>
      <c r="G3" s="1395" t="s">
        <v>53</v>
      </c>
      <c r="H3" s="1395"/>
      <c r="I3" s="1395"/>
      <c r="J3" s="1395"/>
      <c r="K3" s="1413"/>
      <c r="L3" s="1414"/>
      <c r="M3" s="602"/>
      <c r="N3" s="602"/>
      <c r="O3" s="603"/>
      <c r="P3" s="127"/>
      <c r="Q3" s="127"/>
    </row>
    <row r="4" spans="1:17" ht="15" x14ac:dyDescent="0.25">
      <c r="A4" s="601" t="s">
        <v>54</v>
      </c>
      <c r="B4" s="602"/>
      <c r="C4" s="602"/>
      <c r="D4" s="602"/>
      <c r="E4" s="602"/>
      <c r="F4" s="602"/>
      <c r="G4" s="602"/>
      <c r="H4" s="602"/>
      <c r="I4" s="602"/>
      <c r="J4" s="602"/>
      <c r="K4" s="1414"/>
      <c r="L4" s="1414"/>
      <c r="M4" s="602"/>
      <c r="N4" s="602"/>
      <c r="O4" s="603"/>
    </row>
    <row r="5" spans="1:17" s="120" customFormat="1" x14ac:dyDescent="0.25">
      <c r="A5" s="128"/>
      <c r="B5" s="83"/>
      <c r="C5" s="83">
        <v>1</v>
      </c>
      <c r="D5" s="83">
        <v>1</v>
      </c>
      <c r="E5" s="83">
        <v>1</v>
      </c>
      <c r="F5" s="83">
        <v>1</v>
      </c>
      <c r="G5" s="96"/>
      <c r="H5" s="96"/>
      <c r="I5" s="96"/>
      <c r="J5" s="129" t="s">
        <v>691</v>
      </c>
      <c r="K5" s="130">
        <v>492601000</v>
      </c>
      <c r="L5" s="130">
        <v>501570000</v>
      </c>
      <c r="M5" s="145">
        <v>535058927.74578732</v>
      </c>
      <c r="N5" s="145">
        <v>0</v>
      </c>
      <c r="O5" s="949">
        <v>535058927.74578732</v>
      </c>
      <c r="P5" s="122"/>
      <c r="Q5" s="122"/>
    </row>
    <row r="6" spans="1:17" s="120" customFormat="1" x14ac:dyDescent="0.25">
      <c r="A6" s="128"/>
      <c r="B6" s="83"/>
      <c r="C6" s="83">
        <v>1</v>
      </c>
      <c r="D6" s="83">
        <v>1</v>
      </c>
      <c r="E6" s="83">
        <v>2</v>
      </c>
      <c r="F6" s="83">
        <v>2</v>
      </c>
      <c r="G6" s="96"/>
      <c r="H6" s="96"/>
      <c r="I6" s="96"/>
      <c r="J6" s="129" t="s">
        <v>127</v>
      </c>
      <c r="K6" s="130">
        <v>110282000</v>
      </c>
      <c r="L6" s="130">
        <v>112454000</v>
      </c>
      <c r="M6" s="130">
        <v>108005697</v>
      </c>
      <c r="N6" s="977">
        <v>0</v>
      </c>
      <c r="O6" s="949">
        <v>108005697</v>
      </c>
      <c r="P6" s="122"/>
      <c r="Q6" s="122"/>
    </row>
    <row r="7" spans="1:17" s="120" customFormat="1" x14ac:dyDescent="0.25">
      <c r="A7" s="128"/>
      <c r="B7" s="83"/>
      <c r="C7" s="83">
        <v>1</v>
      </c>
      <c r="D7" s="83">
        <v>1</v>
      </c>
      <c r="E7" s="83">
        <v>3</v>
      </c>
      <c r="F7" s="83">
        <v>3</v>
      </c>
      <c r="G7" s="96"/>
      <c r="H7" s="96"/>
      <c r="I7" s="96"/>
      <c r="J7" s="129" t="s">
        <v>121</v>
      </c>
      <c r="K7" s="130">
        <v>71890000</v>
      </c>
      <c r="L7" s="130">
        <v>72245000</v>
      </c>
      <c r="M7" s="130">
        <v>58770920</v>
      </c>
      <c r="N7" s="977">
        <v>12514066</v>
      </c>
      <c r="O7" s="949">
        <v>71284986</v>
      </c>
      <c r="P7" s="122"/>
      <c r="Q7" s="122"/>
    </row>
    <row r="8" spans="1:17" s="120" customFormat="1" x14ac:dyDescent="0.25">
      <c r="A8" s="131"/>
      <c r="B8" s="132"/>
      <c r="C8" s="132">
        <v>1</v>
      </c>
      <c r="D8" s="132">
        <v>1</v>
      </c>
      <c r="E8" s="132">
        <v>5</v>
      </c>
      <c r="F8" s="132">
        <v>4</v>
      </c>
      <c r="G8" s="133"/>
      <c r="H8" s="133"/>
      <c r="I8" s="133"/>
      <c r="J8" s="134" t="s">
        <v>13</v>
      </c>
      <c r="K8" s="130">
        <v>11785000</v>
      </c>
      <c r="L8" s="130">
        <v>11785000</v>
      </c>
      <c r="M8" s="130">
        <v>10284000</v>
      </c>
      <c r="N8" s="977">
        <v>0</v>
      </c>
      <c r="O8" s="949">
        <v>10284000</v>
      </c>
      <c r="P8" s="122"/>
      <c r="Q8" s="122"/>
    </row>
    <row r="9" spans="1:17" s="120" customFormat="1" x14ac:dyDescent="0.25">
      <c r="A9" s="128"/>
      <c r="B9" s="83"/>
      <c r="C9" s="83">
        <v>1</v>
      </c>
      <c r="D9" s="83">
        <v>2</v>
      </c>
      <c r="E9" s="83">
        <v>7</v>
      </c>
      <c r="F9" s="83">
        <v>5</v>
      </c>
      <c r="G9" s="96"/>
      <c r="H9" s="96"/>
      <c r="I9" s="96"/>
      <c r="J9" s="129" t="s">
        <v>122</v>
      </c>
      <c r="K9" s="135">
        <v>7000000</v>
      </c>
      <c r="L9" s="135">
        <v>7000000</v>
      </c>
      <c r="M9" s="135">
        <v>10236220</v>
      </c>
      <c r="N9" s="979">
        <v>2763780</v>
      </c>
      <c r="O9" s="980">
        <v>13000000</v>
      </c>
      <c r="P9" s="122"/>
      <c r="Q9" s="122"/>
    </row>
    <row r="10" spans="1:17" s="86" customFormat="1" ht="15.75" thickBot="1" x14ac:dyDescent="0.3">
      <c r="A10" s="136" t="s">
        <v>123</v>
      </c>
      <c r="B10" s="137"/>
      <c r="C10" s="137"/>
      <c r="D10" s="137"/>
      <c r="E10" s="137"/>
      <c r="F10" s="137"/>
      <c r="G10" s="138"/>
      <c r="H10" s="138"/>
      <c r="I10" s="138"/>
      <c r="J10" s="139"/>
      <c r="K10" s="140">
        <v>693558000</v>
      </c>
      <c r="L10" s="140">
        <v>705054000</v>
      </c>
      <c r="M10" s="140">
        <v>722355764.74578738</v>
      </c>
      <c r="N10" s="981">
        <v>15277846</v>
      </c>
      <c r="O10" s="982">
        <v>737633610.74578738</v>
      </c>
      <c r="P10" s="858"/>
      <c r="Q10" s="858"/>
    </row>
    <row r="11" spans="1:17" s="120" customFormat="1" ht="15.75" thickTop="1" x14ac:dyDescent="0.25">
      <c r="A11" s="595" t="s">
        <v>124</v>
      </c>
      <c r="B11" s="596"/>
      <c r="C11" s="596"/>
      <c r="D11" s="596"/>
      <c r="E11" s="596"/>
      <c r="F11" s="596"/>
      <c r="G11" s="596"/>
      <c r="H11" s="596"/>
      <c r="I11" s="596"/>
      <c r="J11" s="596"/>
      <c r="K11" s="1416"/>
      <c r="L11" s="1416"/>
      <c r="M11" s="596"/>
      <c r="N11" s="596"/>
      <c r="O11" s="597"/>
      <c r="P11" s="127"/>
      <c r="Q11" s="127"/>
    </row>
    <row r="12" spans="1:17" s="86" customFormat="1" ht="15" x14ac:dyDescent="0.25">
      <c r="A12" s="1173"/>
      <c r="B12" s="1174">
        <v>1</v>
      </c>
      <c r="C12" s="1174">
        <v>1</v>
      </c>
      <c r="D12" s="1174"/>
      <c r="E12" s="1174"/>
      <c r="F12" s="1174"/>
      <c r="G12" s="84"/>
      <c r="H12" s="84" t="s">
        <v>58</v>
      </c>
      <c r="I12" s="84"/>
      <c r="J12" s="141"/>
      <c r="K12" s="143">
        <v>102124000</v>
      </c>
      <c r="L12" s="143">
        <v>106055000</v>
      </c>
      <c r="M12" s="143">
        <v>102083819</v>
      </c>
      <c r="N12" s="142">
        <v>3947532</v>
      </c>
      <c r="O12" s="983">
        <v>106031351</v>
      </c>
      <c r="P12" s="122"/>
      <c r="Q12" s="122"/>
    </row>
    <row r="13" spans="1:17" s="120" customFormat="1" x14ac:dyDescent="0.25">
      <c r="A13" s="128"/>
      <c r="B13" s="83"/>
      <c r="C13" s="83"/>
      <c r="D13" s="83">
        <v>1</v>
      </c>
      <c r="E13" s="83">
        <v>1</v>
      </c>
      <c r="F13" s="83">
        <v>1</v>
      </c>
      <c r="G13" s="96"/>
      <c r="H13" s="96"/>
      <c r="I13" s="96"/>
      <c r="J13" s="129" t="s">
        <v>125</v>
      </c>
      <c r="K13" s="145">
        <v>66626000</v>
      </c>
      <c r="L13" s="145">
        <v>67812000</v>
      </c>
      <c r="M13" s="145">
        <v>69185025</v>
      </c>
      <c r="N13" s="144">
        <v>0</v>
      </c>
      <c r="O13" s="984">
        <v>69185025</v>
      </c>
      <c r="P13" s="122"/>
      <c r="Q13" s="122"/>
    </row>
    <row r="14" spans="1:17" s="151" customFormat="1" ht="24.75" customHeight="1" x14ac:dyDescent="0.25">
      <c r="A14" s="146"/>
      <c r="B14" s="147"/>
      <c r="C14" s="147"/>
      <c r="D14" s="147"/>
      <c r="E14" s="147"/>
      <c r="F14" s="147"/>
      <c r="G14" s="148"/>
      <c r="H14" s="148"/>
      <c r="I14" s="148"/>
      <c r="J14" s="149" t="s">
        <v>126</v>
      </c>
      <c r="K14" s="150">
        <v>1098000</v>
      </c>
      <c r="L14" s="150">
        <v>1098000</v>
      </c>
      <c r="M14" s="150">
        <v>1109000</v>
      </c>
      <c r="N14" s="985">
        <v>0</v>
      </c>
      <c r="O14" s="986">
        <v>1109000</v>
      </c>
      <c r="P14" s="122"/>
      <c r="Q14" s="122"/>
    </row>
    <row r="15" spans="1:17" s="120" customFormat="1" x14ac:dyDescent="0.25">
      <c r="A15" s="131"/>
      <c r="B15" s="132"/>
      <c r="C15" s="132"/>
      <c r="D15" s="132">
        <v>1</v>
      </c>
      <c r="E15" s="132">
        <v>2</v>
      </c>
      <c r="F15" s="132">
        <v>2</v>
      </c>
      <c r="G15" s="133"/>
      <c r="H15" s="133"/>
      <c r="I15" s="133"/>
      <c r="J15" s="129" t="s">
        <v>127</v>
      </c>
      <c r="K15" s="152">
        <v>13562000</v>
      </c>
      <c r="L15" s="152">
        <v>15023000</v>
      </c>
      <c r="M15" s="152">
        <v>15219750</v>
      </c>
      <c r="N15" s="978">
        <v>0</v>
      </c>
      <c r="O15" s="987">
        <v>15219750</v>
      </c>
      <c r="P15" s="122"/>
      <c r="Q15" s="122"/>
    </row>
    <row r="16" spans="1:17" s="151" customFormat="1" ht="25.5" customHeight="1" x14ac:dyDescent="0.25">
      <c r="A16" s="146"/>
      <c r="B16" s="147"/>
      <c r="C16" s="147"/>
      <c r="D16" s="147"/>
      <c r="E16" s="147"/>
      <c r="F16" s="147"/>
      <c r="G16" s="148"/>
      <c r="H16" s="148"/>
      <c r="I16" s="148"/>
      <c r="J16" s="149" t="s">
        <v>126</v>
      </c>
      <c r="K16" s="150">
        <v>242000</v>
      </c>
      <c r="L16" s="150">
        <v>242000</v>
      </c>
      <c r="M16" s="150">
        <v>216255</v>
      </c>
      <c r="N16" s="985">
        <v>0</v>
      </c>
      <c r="O16" s="986">
        <v>216255</v>
      </c>
      <c r="P16" s="122"/>
      <c r="Q16" s="122"/>
    </row>
    <row r="17" spans="1:17" s="120" customFormat="1" x14ac:dyDescent="0.25">
      <c r="A17" s="131"/>
      <c r="B17" s="132"/>
      <c r="C17" s="132"/>
      <c r="D17" s="132">
        <v>1</v>
      </c>
      <c r="E17" s="132">
        <v>3</v>
      </c>
      <c r="F17" s="132">
        <v>3</v>
      </c>
      <c r="G17" s="133"/>
      <c r="H17" s="133"/>
      <c r="I17" s="133"/>
      <c r="J17" s="134" t="s">
        <v>799</v>
      </c>
      <c r="K17" s="152">
        <v>0</v>
      </c>
      <c r="L17" s="152">
        <v>1284000</v>
      </c>
      <c r="M17" s="152">
        <v>0</v>
      </c>
      <c r="N17" s="978">
        <v>0</v>
      </c>
      <c r="O17" s="987">
        <v>0</v>
      </c>
      <c r="P17" s="122"/>
      <c r="Q17" s="122"/>
    </row>
    <row r="18" spans="1:17" s="120" customFormat="1" x14ac:dyDescent="0.25">
      <c r="A18" s="131"/>
      <c r="B18" s="132"/>
      <c r="C18" s="132"/>
      <c r="D18" s="132">
        <v>1</v>
      </c>
      <c r="E18" s="132">
        <v>3</v>
      </c>
      <c r="F18" s="132">
        <v>4</v>
      </c>
      <c r="G18" s="133"/>
      <c r="H18" s="133"/>
      <c r="I18" s="133"/>
      <c r="J18" s="134" t="s">
        <v>121</v>
      </c>
      <c r="K18" s="152">
        <v>21936000</v>
      </c>
      <c r="L18" s="152">
        <v>20777000</v>
      </c>
      <c r="M18" s="152">
        <v>17679044</v>
      </c>
      <c r="N18" s="978">
        <v>3947532</v>
      </c>
      <c r="O18" s="987">
        <v>21626576</v>
      </c>
      <c r="P18" s="122"/>
      <c r="Q18" s="122"/>
    </row>
    <row r="19" spans="1:17" s="120" customFormat="1" x14ac:dyDescent="0.25">
      <c r="A19" s="128"/>
      <c r="B19" s="83"/>
      <c r="C19" s="83"/>
      <c r="D19" s="83">
        <v>1</v>
      </c>
      <c r="E19" s="83">
        <v>4</v>
      </c>
      <c r="F19" s="83"/>
      <c r="G19" s="96"/>
      <c r="H19" s="96"/>
      <c r="I19" s="96"/>
      <c r="J19" s="149" t="s">
        <v>128</v>
      </c>
      <c r="K19" s="145">
        <v>12521000</v>
      </c>
      <c r="L19" s="145">
        <v>12521000</v>
      </c>
      <c r="M19" s="145">
        <v>10220000</v>
      </c>
      <c r="N19" s="144">
        <v>2146000</v>
      </c>
      <c r="O19" s="984">
        <v>12366000</v>
      </c>
      <c r="P19" s="122"/>
      <c r="Q19" s="122"/>
    </row>
    <row r="20" spans="1:17" s="120" customFormat="1" x14ac:dyDescent="0.25">
      <c r="A20" s="153"/>
      <c r="B20" s="154"/>
      <c r="C20" s="154"/>
      <c r="D20" s="154">
        <v>2</v>
      </c>
      <c r="E20" s="154">
        <v>7</v>
      </c>
      <c r="F20" s="154">
        <v>5</v>
      </c>
      <c r="G20" s="85"/>
      <c r="H20" s="85"/>
      <c r="I20" s="85"/>
      <c r="J20" s="155" t="s">
        <v>129</v>
      </c>
      <c r="K20" s="145">
        <v>0</v>
      </c>
      <c r="L20" s="145">
        <v>1159000</v>
      </c>
      <c r="M20" s="145">
        <v>0</v>
      </c>
      <c r="N20" s="144">
        <v>0</v>
      </c>
      <c r="O20" s="984">
        <v>0</v>
      </c>
      <c r="P20" s="122"/>
      <c r="Q20" s="122"/>
    </row>
    <row r="21" spans="1:17" s="86" customFormat="1" ht="15" x14ac:dyDescent="0.25">
      <c r="A21" s="156"/>
      <c r="B21" s="157">
        <v>2</v>
      </c>
      <c r="C21" s="157">
        <v>1</v>
      </c>
      <c r="D21" s="157"/>
      <c r="E21" s="157"/>
      <c r="F21" s="157"/>
      <c r="G21" s="158"/>
      <c r="H21" s="158" t="s">
        <v>60</v>
      </c>
      <c r="I21" s="158"/>
      <c r="J21" s="159"/>
      <c r="K21" s="161">
        <v>166334000</v>
      </c>
      <c r="L21" s="161">
        <v>170880000</v>
      </c>
      <c r="M21" s="161">
        <v>173359663</v>
      </c>
      <c r="N21" s="160">
        <v>9606940</v>
      </c>
      <c r="O21" s="988">
        <v>182966603</v>
      </c>
      <c r="P21" s="789"/>
      <c r="Q21" s="122"/>
    </row>
    <row r="22" spans="1:17" s="120" customFormat="1" x14ac:dyDescent="0.25">
      <c r="A22" s="153"/>
      <c r="B22" s="154"/>
      <c r="C22" s="83"/>
      <c r="D22" s="83">
        <v>1</v>
      </c>
      <c r="E22" s="83">
        <v>1</v>
      </c>
      <c r="F22" s="83">
        <v>1</v>
      </c>
      <c r="G22" s="96"/>
      <c r="H22" s="96"/>
      <c r="I22" s="96"/>
      <c r="J22" s="129" t="s">
        <v>125</v>
      </c>
      <c r="K22" s="130">
        <v>99311000</v>
      </c>
      <c r="L22" s="130">
        <v>101079000</v>
      </c>
      <c r="M22" s="130">
        <v>112419450</v>
      </c>
      <c r="N22" s="977">
        <v>0</v>
      </c>
      <c r="O22" s="949">
        <v>112419450</v>
      </c>
      <c r="P22" s="122"/>
      <c r="Q22" s="122"/>
    </row>
    <row r="23" spans="1:17" s="151" customFormat="1" ht="24.75" customHeight="1" x14ac:dyDescent="0.25">
      <c r="A23" s="162"/>
      <c r="B23" s="163"/>
      <c r="C23" s="147"/>
      <c r="D23" s="147"/>
      <c r="E23" s="147"/>
      <c r="F23" s="147"/>
      <c r="G23" s="148"/>
      <c r="H23" s="148"/>
      <c r="I23" s="148"/>
      <c r="J23" s="149" t="s">
        <v>126</v>
      </c>
      <c r="K23" s="135">
        <v>1569000</v>
      </c>
      <c r="L23" s="135">
        <v>1569000</v>
      </c>
      <c r="M23" s="135">
        <v>1744000</v>
      </c>
      <c r="N23" s="979">
        <v>0</v>
      </c>
      <c r="O23" s="980">
        <v>1744000</v>
      </c>
      <c r="P23" s="789"/>
      <c r="Q23" s="789"/>
    </row>
    <row r="24" spans="1:17" s="120" customFormat="1" x14ac:dyDescent="0.25">
      <c r="A24" s="153"/>
      <c r="B24" s="154"/>
      <c r="C24" s="132"/>
      <c r="D24" s="132">
        <v>1</v>
      </c>
      <c r="E24" s="132">
        <v>2</v>
      </c>
      <c r="F24" s="132">
        <v>2</v>
      </c>
      <c r="G24" s="133"/>
      <c r="H24" s="133"/>
      <c r="I24" s="133"/>
      <c r="J24" s="129" t="s">
        <v>130</v>
      </c>
      <c r="K24" s="130">
        <v>22479000</v>
      </c>
      <c r="L24" s="130">
        <v>25577000</v>
      </c>
      <c r="M24" s="130">
        <v>22951500</v>
      </c>
      <c r="N24" s="977">
        <v>0</v>
      </c>
      <c r="O24" s="949">
        <v>22951500</v>
      </c>
      <c r="P24" s="122"/>
      <c r="Q24" s="122"/>
    </row>
    <row r="25" spans="1:17" s="151" customFormat="1" ht="26.25" customHeight="1" x14ac:dyDescent="0.25">
      <c r="A25" s="162"/>
      <c r="B25" s="163"/>
      <c r="C25" s="147"/>
      <c r="D25" s="147"/>
      <c r="E25" s="147"/>
      <c r="F25" s="147"/>
      <c r="G25" s="148"/>
      <c r="H25" s="148"/>
      <c r="I25" s="148"/>
      <c r="J25" s="149" t="s">
        <v>126</v>
      </c>
      <c r="K25" s="130">
        <v>345000</v>
      </c>
      <c r="L25" s="130">
        <v>345000</v>
      </c>
      <c r="M25" s="135">
        <v>340080</v>
      </c>
      <c r="N25" s="979">
        <v>0</v>
      </c>
      <c r="O25" s="949">
        <v>340080</v>
      </c>
      <c r="P25" s="122"/>
      <c r="Q25" s="122"/>
    </row>
    <row r="26" spans="1:17" s="151" customFormat="1" x14ac:dyDescent="0.25">
      <c r="A26" s="162"/>
      <c r="B26" s="163"/>
      <c r="C26" s="147"/>
      <c r="D26" s="132">
        <v>1</v>
      </c>
      <c r="E26" s="132">
        <v>3</v>
      </c>
      <c r="F26" s="132">
        <v>3</v>
      </c>
      <c r="G26" s="133"/>
      <c r="H26" s="133"/>
      <c r="I26" s="133"/>
      <c r="J26" s="134" t="s">
        <v>799</v>
      </c>
      <c r="K26" s="130">
        <v>0</v>
      </c>
      <c r="L26" s="130">
        <v>-460000</v>
      </c>
      <c r="M26" s="130">
        <v>0</v>
      </c>
      <c r="N26" s="977">
        <v>0</v>
      </c>
      <c r="O26" s="949">
        <v>0</v>
      </c>
      <c r="P26" s="122"/>
      <c r="Q26" s="122"/>
    </row>
    <row r="27" spans="1:17" s="120" customFormat="1" x14ac:dyDescent="0.25">
      <c r="A27" s="153"/>
      <c r="B27" s="154"/>
      <c r="C27" s="132"/>
      <c r="D27" s="132">
        <v>1</v>
      </c>
      <c r="E27" s="132">
        <v>3</v>
      </c>
      <c r="F27" s="132">
        <v>4</v>
      </c>
      <c r="G27" s="133"/>
      <c r="H27" s="133"/>
      <c r="I27" s="133"/>
      <c r="J27" s="134" t="s">
        <v>121</v>
      </c>
      <c r="K27" s="130">
        <v>44544000</v>
      </c>
      <c r="L27" s="130">
        <v>43253000</v>
      </c>
      <c r="M27" s="130">
        <v>37988713</v>
      </c>
      <c r="N27" s="977">
        <v>9606940</v>
      </c>
      <c r="O27" s="949">
        <v>47595653</v>
      </c>
      <c r="P27" s="122"/>
      <c r="Q27" s="122"/>
    </row>
    <row r="28" spans="1:17" s="120" customFormat="1" x14ac:dyDescent="0.25">
      <c r="A28" s="128"/>
      <c r="B28" s="83"/>
      <c r="C28" s="83"/>
      <c r="D28" s="83">
        <v>1</v>
      </c>
      <c r="E28" s="83">
        <v>4</v>
      </c>
      <c r="F28" s="83"/>
      <c r="G28" s="96"/>
      <c r="H28" s="96"/>
      <c r="I28" s="96"/>
      <c r="J28" s="149" t="s">
        <v>131</v>
      </c>
      <c r="K28" s="165">
        <v>31781000</v>
      </c>
      <c r="L28" s="165">
        <v>31781000</v>
      </c>
      <c r="M28" s="165">
        <v>26980992</v>
      </c>
      <c r="N28" s="164">
        <v>5666008</v>
      </c>
      <c r="O28" s="989">
        <v>32647000</v>
      </c>
      <c r="P28" s="122"/>
      <c r="Q28" s="122"/>
    </row>
    <row r="29" spans="1:17" s="120" customFormat="1" x14ac:dyDescent="0.25">
      <c r="A29" s="128"/>
      <c r="B29" s="83"/>
      <c r="C29" s="83"/>
      <c r="D29" s="83">
        <v>1</v>
      </c>
      <c r="E29" s="83">
        <v>7</v>
      </c>
      <c r="F29" s="83">
        <v>5</v>
      </c>
      <c r="G29" s="96"/>
      <c r="H29" s="96"/>
      <c r="I29" s="96"/>
      <c r="J29" s="166" t="s">
        <v>129</v>
      </c>
      <c r="K29" s="145">
        <v>0</v>
      </c>
      <c r="L29" s="145">
        <v>1431000</v>
      </c>
      <c r="M29" s="145">
        <v>0</v>
      </c>
      <c r="N29" s="144">
        <v>0</v>
      </c>
      <c r="O29" s="984">
        <v>0</v>
      </c>
      <c r="P29" s="122"/>
      <c r="Q29" s="122"/>
    </row>
    <row r="30" spans="1:17" s="86" customFormat="1" ht="15" x14ac:dyDescent="0.25">
      <c r="A30" s="156"/>
      <c r="B30" s="157">
        <v>3</v>
      </c>
      <c r="C30" s="157">
        <v>1</v>
      </c>
      <c r="D30" s="157"/>
      <c r="E30" s="157"/>
      <c r="F30" s="157"/>
      <c r="G30" s="158"/>
      <c r="H30" s="158" t="s">
        <v>61</v>
      </c>
      <c r="I30" s="158"/>
      <c r="J30" s="159"/>
      <c r="K30" s="161">
        <v>796701000</v>
      </c>
      <c r="L30" s="161">
        <v>805656000</v>
      </c>
      <c r="M30" s="161">
        <v>826367652</v>
      </c>
      <c r="N30" s="160">
        <v>25883839</v>
      </c>
      <c r="O30" s="988">
        <v>852251491</v>
      </c>
      <c r="P30" s="122"/>
      <c r="Q30" s="122"/>
    </row>
    <row r="31" spans="1:17" s="120" customFormat="1" x14ac:dyDescent="0.25">
      <c r="A31" s="128"/>
      <c r="B31" s="83"/>
      <c r="C31" s="83"/>
      <c r="D31" s="83">
        <v>1</v>
      </c>
      <c r="E31" s="83">
        <v>1</v>
      </c>
      <c r="F31" s="83">
        <v>1</v>
      </c>
      <c r="G31" s="96"/>
      <c r="H31" s="96"/>
      <c r="I31" s="96"/>
      <c r="J31" s="129" t="s">
        <v>125</v>
      </c>
      <c r="K31" s="145">
        <v>534122000</v>
      </c>
      <c r="L31" s="145">
        <v>538365000</v>
      </c>
      <c r="M31" s="145">
        <v>575584425</v>
      </c>
      <c r="N31" s="144">
        <v>0</v>
      </c>
      <c r="O31" s="984">
        <v>575584425</v>
      </c>
      <c r="P31" s="122"/>
      <c r="Q31" s="122"/>
    </row>
    <row r="32" spans="1:17" s="120" customFormat="1" x14ac:dyDescent="0.25">
      <c r="A32" s="131"/>
      <c r="B32" s="132"/>
      <c r="C32" s="132"/>
      <c r="D32" s="132">
        <v>1</v>
      </c>
      <c r="E32" s="132">
        <v>2</v>
      </c>
      <c r="F32" s="132">
        <v>2</v>
      </c>
      <c r="G32" s="133"/>
      <c r="H32" s="133"/>
      <c r="I32" s="133"/>
      <c r="J32" s="129" t="s">
        <v>130</v>
      </c>
      <c r="K32" s="152">
        <v>119308000</v>
      </c>
      <c r="L32" s="152">
        <v>120282000</v>
      </c>
      <c r="M32" s="152">
        <v>123175650</v>
      </c>
      <c r="N32" s="978">
        <v>0</v>
      </c>
      <c r="O32" s="987">
        <v>123175650</v>
      </c>
      <c r="P32" s="122"/>
      <c r="Q32" s="122"/>
    </row>
    <row r="33" spans="1:17" s="120" customFormat="1" x14ac:dyDescent="0.25">
      <c r="A33" s="131"/>
      <c r="B33" s="132"/>
      <c r="C33" s="132"/>
      <c r="D33" s="132">
        <v>1</v>
      </c>
      <c r="E33" s="132">
        <v>3</v>
      </c>
      <c r="F33" s="132">
        <v>3</v>
      </c>
      <c r="G33" s="133"/>
      <c r="H33" s="133"/>
      <c r="I33" s="133"/>
      <c r="J33" s="134" t="s">
        <v>799</v>
      </c>
      <c r="K33" s="152">
        <v>0</v>
      </c>
      <c r="L33" s="152">
        <v>1477000</v>
      </c>
      <c r="M33" s="152">
        <v>0</v>
      </c>
      <c r="N33" s="978">
        <v>0</v>
      </c>
      <c r="O33" s="987">
        <v>0</v>
      </c>
      <c r="P33" s="122"/>
      <c r="Q33" s="122"/>
    </row>
    <row r="34" spans="1:17" s="120" customFormat="1" x14ac:dyDescent="0.25">
      <c r="A34" s="131"/>
      <c r="B34" s="132"/>
      <c r="C34" s="132"/>
      <c r="D34" s="132">
        <v>1</v>
      </c>
      <c r="E34" s="132">
        <v>3</v>
      </c>
      <c r="F34" s="132">
        <v>4</v>
      </c>
      <c r="G34" s="133"/>
      <c r="H34" s="133"/>
      <c r="I34" s="133"/>
      <c r="J34" s="134" t="s">
        <v>121</v>
      </c>
      <c r="K34" s="152">
        <v>139271000</v>
      </c>
      <c r="L34" s="152">
        <v>141532000</v>
      </c>
      <c r="M34" s="152">
        <v>124457971</v>
      </c>
      <c r="N34" s="978">
        <v>25033445</v>
      </c>
      <c r="O34" s="987">
        <v>149491416</v>
      </c>
      <c r="P34" s="122"/>
      <c r="Q34" s="122"/>
    </row>
    <row r="35" spans="1:17" s="120" customFormat="1" x14ac:dyDescent="0.25">
      <c r="A35" s="128"/>
      <c r="B35" s="83"/>
      <c r="C35" s="83"/>
      <c r="D35" s="83">
        <v>1</v>
      </c>
      <c r="E35" s="83">
        <v>4</v>
      </c>
      <c r="F35" s="83"/>
      <c r="G35" s="96"/>
      <c r="H35" s="96"/>
      <c r="I35" s="96"/>
      <c r="J35" s="149" t="s">
        <v>128</v>
      </c>
      <c r="K35" s="145">
        <v>76965000</v>
      </c>
      <c r="L35" s="145">
        <v>76965000</v>
      </c>
      <c r="M35" s="165">
        <v>66770248</v>
      </c>
      <c r="N35" s="164">
        <v>14021752</v>
      </c>
      <c r="O35" s="984">
        <v>80792000</v>
      </c>
      <c r="P35" s="122"/>
      <c r="Q35" s="122"/>
    </row>
    <row r="36" spans="1:17" s="120" customFormat="1" x14ac:dyDescent="0.25">
      <c r="A36" s="128"/>
      <c r="B36" s="83"/>
      <c r="C36" s="83"/>
      <c r="D36" s="83">
        <v>1</v>
      </c>
      <c r="E36" s="83">
        <v>7</v>
      </c>
      <c r="F36" s="83">
        <v>5</v>
      </c>
      <c r="G36" s="96"/>
      <c r="H36" s="96"/>
      <c r="I36" s="96"/>
      <c r="J36" s="166" t="s">
        <v>129</v>
      </c>
      <c r="K36" s="145">
        <v>4000000</v>
      </c>
      <c r="L36" s="145">
        <v>4000000</v>
      </c>
      <c r="M36" s="145">
        <v>3149606</v>
      </c>
      <c r="N36" s="144">
        <v>850394</v>
      </c>
      <c r="O36" s="984">
        <v>4000000</v>
      </c>
      <c r="P36" s="122"/>
      <c r="Q36" s="122"/>
    </row>
    <row r="37" spans="1:17" s="86" customFormat="1" ht="15" x14ac:dyDescent="0.25">
      <c r="A37" s="156"/>
      <c r="B37" s="157">
        <v>4</v>
      </c>
      <c r="C37" s="157">
        <v>1</v>
      </c>
      <c r="D37" s="157"/>
      <c r="E37" s="157"/>
      <c r="F37" s="157"/>
      <c r="G37" s="158"/>
      <c r="H37" s="158" t="s">
        <v>62</v>
      </c>
      <c r="I37" s="158"/>
      <c r="J37" s="159"/>
      <c r="K37" s="161">
        <v>235959000</v>
      </c>
      <c r="L37" s="161">
        <v>217721000</v>
      </c>
      <c r="M37" s="161">
        <v>145164467</v>
      </c>
      <c r="N37" s="160">
        <v>11056576</v>
      </c>
      <c r="O37" s="988">
        <v>156221043</v>
      </c>
      <c r="P37" s="122"/>
      <c r="Q37" s="122"/>
    </row>
    <row r="38" spans="1:17" s="120" customFormat="1" x14ac:dyDescent="0.25">
      <c r="A38" s="131"/>
      <c r="B38" s="132"/>
      <c r="C38" s="83"/>
      <c r="D38" s="83">
        <v>1</v>
      </c>
      <c r="E38" s="83">
        <v>1</v>
      </c>
      <c r="F38" s="83">
        <v>1</v>
      </c>
      <c r="G38" s="96"/>
      <c r="H38" s="96"/>
      <c r="I38" s="96"/>
      <c r="J38" s="129" t="s">
        <v>125</v>
      </c>
      <c r="K38" s="152">
        <v>115986000</v>
      </c>
      <c r="L38" s="152">
        <v>98254000</v>
      </c>
      <c r="M38" s="152">
        <v>73746062</v>
      </c>
      <c r="N38" s="978">
        <v>0</v>
      </c>
      <c r="O38" s="987">
        <v>73746062</v>
      </c>
      <c r="P38" s="122"/>
      <c r="Q38" s="122"/>
    </row>
    <row r="39" spans="1:17" s="151" customFormat="1" ht="27.75" customHeight="1" x14ac:dyDescent="0.25">
      <c r="A39" s="146"/>
      <c r="B39" s="147"/>
      <c r="C39" s="147"/>
      <c r="D39" s="147"/>
      <c r="E39" s="147"/>
      <c r="F39" s="147"/>
      <c r="G39" s="148"/>
      <c r="H39" s="148"/>
      <c r="I39" s="148"/>
      <c r="J39" s="149" t="s">
        <v>126</v>
      </c>
      <c r="K39" s="150">
        <v>1515000</v>
      </c>
      <c r="L39" s="152">
        <v>932000</v>
      </c>
      <c r="M39" s="150">
        <v>1068117</v>
      </c>
      <c r="N39" s="985">
        <v>0</v>
      </c>
      <c r="O39" s="986">
        <v>1068117</v>
      </c>
      <c r="P39" s="122"/>
      <c r="Q39" s="122"/>
    </row>
    <row r="40" spans="1:17" s="120" customFormat="1" x14ac:dyDescent="0.25">
      <c r="A40" s="131"/>
      <c r="B40" s="132"/>
      <c r="C40" s="132"/>
      <c r="D40" s="132">
        <v>1</v>
      </c>
      <c r="E40" s="132">
        <v>2</v>
      </c>
      <c r="F40" s="132">
        <v>2</v>
      </c>
      <c r="G40" s="133"/>
      <c r="H40" s="133"/>
      <c r="I40" s="133"/>
      <c r="J40" s="129" t="s">
        <v>130</v>
      </c>
      <c r="K40" s="152">
        <v>25688000</v>
      </c>
      <c r="L40" s="152">
        <v>21766000</v>
      </c>
      <c r="M40" s="152">
        <v>15546863</v>
      </c>
      <c r="N40" s="978">
        <v>0</v>
      </c>
      <c r="O40" s="987">
        <v>15546863</v>
      </c>
      <c r="P40" s="122"/>
      <c r="Q40" s="122"/>
    </row>
    <row r="41" spans="1:17" s="151" customFormat="1" ht="25.5" customHeight="1" x14ac:dyDescent="0.25">
      <c r="A41" s="146"/>
      <c r="B41" s="147"/>
      <c r="C41" s="147"/>
      <c r="D41" s="147"/>
      <c r="E41" s="147"/>
      <c r="F41" s="147"/>
      <c r="G41" s="148"/>
      <c r="H41" s="148"/>
      <c r="I41" s="148"/>
      <c r="J41" s="149" t="s">
        <v>126</v>
      </c>
      <c r="K41" s="150">
        <v>333000</v>
      </c>
      <c r="L41" s="152">
        <v>205000</v>
      </c>
      <c r="M41" s="150">
        <v>208283</v>
      </c>
      <c r="N41" s="985">
        <v>0</v>
      </c>
      <c r="O41" s="986">
        <v>208283</v>
      </c>
      <c r="P41" s="122"/>
      <c r="Q41" s="122"/>
    </row>
    <row r="42" spans="1:17" s="151" customFormat="1" x14ac:dyDescent="0.25">
      <c r="A42" s="146"/>
      <c r="B42" s="147"/>
      <c r="C42" s="132"/>
      <c r="D42" s="132">
        <v>1</v>
      </c>
      <c r="E42" s="132">
        <v>3</v>
      </c>
      <c r="F42" s="132">
        <v>3</v>
      </c>
      <c r="G42" s="148"/>
      <c r="H42" s="148"/>
      <c r="I42" s="148"/>
      <c r="J42" s="134" t="s">
        <v>799</v>
      </c>
      <c r="K42" s="152">
        <v>0</v>
      </c>
      <c r="L42" s="152">
        <v>44000</v>
      </c>
      <c r="M42" s="152">
        <v>0</v>
      </c>
      <c r="N42" s="978">
        <v>0</v>
      </c>
      <c r="O42" s="987">
        <v>0</v>
      </c>
      <c r="P42" s="122"/>
      <c r="Q42" s="122"/>
    </row>
    <row r="43" spans="1:17" s="151" customFormat="1" x14ac:dyDescent="0.25">
      <c r="A43" s="146"/>
      <c r="B43" s="147"/>
      <c r="C43" s="147"/>
      <c r="D43" s="132">
        <v>1</v>
      </c>
      <c r="E43" s="132">
        <v>3</v>
      </c>
      <c r="F43" s="132">
        <v>4</v>
      </c>
      <c r="G43" s="133"/>
      <c r="H43" s="133"/>
      <c r="I43" s="133"/>
      <c r="J43" s="166" t="s">
        <v>121</v>
      </c>
      <c r="K43" s="152">
        <v>90285000</v>
      </c>
      <c r="L43" s="152">
        <v>88127000</v>
      </c>
      <c r="M43" s="152">
        <v>48594376</v>
      </c>
      <c r="N43" s="978">
        <v>9091742</v>
      </c>
      <c r="O43" s="987">
        <v>57686118</v>
      </c>
      <c r="P43" s="122"/>
      <c r="Q43" s="122"/>
    </row>
    <row r="44" spans="1:17" s="151" customFormat="1" x14ac:dyDescent="0.25">
      <c r="A44" s="146"/>
      <c r="B44" s="147"/>
      <c r="C44" s="147"/>
      <c r="D44" s="132">
        <v>1</v>
      </c>
      <c r="E44" s="132">
        <v>7</v>
      </c>
      <c r="F44" s="132">
        <v>5</v>
      </c>
      <c r="G44" s="133"/>
      <c r="H44" s="133"/>
      <c r="I44" s="133"/>
      <c r="J44" s="167" t="s">
        <v>129</v>
      </c>
      <c r="K44" s="152">
        <v>4000000</v>
      </c>
      <c r="L44" s="152">
        <v>9530000</v>
      </c>
      <c r="M44" s="152">
        <v>4833839</v>
      </c>
      <c r="N44" s="978">
        <v>1305136</v>
      </c>
      <c r="O44" s="987">
        <v>6138975</v>
      </c>
      <c r="P44" s="122"/>
      <c r="Q44" s="122"/>
    </row>
    <row r="45" spans="1:17" s="120" customFormat="1" x14ac:dyDescent="0.25">
      <c r="A45" s="128"/>
      <c r="B45" s="83"/>
      <c r="C45" s="83"/>
      <c r="D45" s="83">
        <v>1</v>
      </c>
      <c r="E45" s="83">
        <v>8</v>
      </c>
      <c r="F45" s="83">
        <v>6</v>
      </c>
      <c r="G45" s="96"/>
      <c r="H45" s="96"/>
      <c r="I45" s="96"/>
      <c r="J45" s="129" t="s">
        <v>132</v>
      </c>
      <c r="K45" s="145">
        <v>0</v>
      </c>
      <c r="L45" s="144">
        <v>0</v>
      </c>
      <c r="M45" s="145">
        <v>2443327</v>
      </c>
      <c r="N45" s="144">
        <v>659698</v>
      </c>
      <c r="O45" s="984">
        <v>3103025</v>
      </c>
      <c r="P45" s="122"/>
      <c r="Q45" s="122"/>
    </row>
    <row r="46" spans="1:17" s="86" customFormat="1" ht="15" x14ac:dyDescent="0.25">
      <c r="A46" s="156"/>
      <c r="B46" s="157">
        <v>4</v>
      </c>
      <c r="C46" s="157">
        <v>1</v>
      </c>
      <c r="D46" s="157"/>
      <c r="E46" s="157"/>
      <c r="F46" s="157"/>
      <c r="G46" s="158"/>
      <c r="H46" s="158" t="s">
        <v>64</v>
      </c>
      <c r="I46" s="158"/>
      <c r="J46" s="159"/>
      <c r="K46" s="161">
        <v>0</v>
      </c>
      <c r="L46" s="161">
        <v>34706000</v>
      </c>
      <c r="M46" s="161">
        <v>66233856</v>
      </c>
      <c r="N46" s="160">
        <v>2810691</v>
      </c>
      <c r="O46" s="988">
        <v>69044547</v>
      </c>
      <c r="P46" s="122"/>
      <c r="Q46" s="122"/>
    </row>
    <row r="47" spans="1:17" s="120" customFormat="1" x14ac:dyDescent="0.25">
      <c r="A47" s="131"/>
      <c r="B47" s="132"/>
      <c r="C47" s="83"/>
      <c r="D47" s="83">
        <v>1</v>
      </c>
      <c r="E47" s="83">
        <v>1</v>
      </c>
      <c r="F47" s="83">
        <v>1</v>
      </c>
      <c r="G47" s="96"/>
      <c r="H47" s="96"/>
      <c r="I47" s="96"/>
      <c r="J47" s="129" t="s">
        <v>125</v>
      </c>
      <c r="K47" s="152">
        <v>0</v>
      </c>
      <c r="L47" s="152">
        <v>18903000</v>
      </c>
      <c r="M47" s="152">
        <v>42319135</v>
      </c>
      <c r="N47" s="978">
        <v>0</v>
      </c>
      <c r="O47" s="987">
        <v>42319135</v>
      </c>
      <c r="P47" s="122"/>
      <c r="Q47" s="122"/>
    </row>
    <row r="48" spans="1:17" s="151" customFormat="1" ht="27.75" customHeight="1" x14ac:dyDescent="0.25">
      <c r="A48" s="146"/>
      <c r="B48" s="147"/>
      <c r="C48" s="147"/>
      <c r="D48" s="147"/>
      <c r="E48" s="147"/>
      <c r="F48" s="147"/>
      <c r="G48" s="148"/>
      <c r="H48" s="148"/>
      <c r="I48" s="148"/>
      <c r="J48" s="149" t="s">
        <v>126</v>
      </c>
      <c r="K48" s="150">
        <v>0</v>
      </c>
      <c r="L48" s="150">
        <v>583000</v>
      </c>
      <c r="M48" s="150">
        <v>690868</v>
      </c>
      <c r="N48" s="985">
        <v>0</v>
      </c>
      <c r="O48" s="986">
        <v>690868</v>
      </c>
      <c r="P48" s="122"/>
      <c r="Q48" s="122"/>
    </row>
    <row r="49" spans="1:17" s="120" customFormat="1" x14ac:dyDescent="0.25">
      <c r="A49" s="131"/>
      <c r="B49" s="132"/>
      <c r="C49" s="132"/>
      <c r="D49" s="132">
        <v>1</v>
      </c>
      <c r="E49" s="132">
        <v>2</v>
      </c>
      <c r="F49" s="132">
        <v>2</v>
      </c>
      <c r="G49" s="133"/>
      <c r="H49" s="133"/>
      <c r="I49" s="133"/>
      <c r="J49" s="129" t="s">
        <v>130</v>
      </c>
      <c r="K49" s="152">
        <v>0</v>
      </c>
      <c r="L49" s="152">
        <v>4236000</v>
      </c>
      <c r="M49" s="152">
        <v>8784851</v>
      </c>
      <c r="N49" s="978">
        <v>0</v>
      </c>
      <c r="O49" s="987">
        <v>8784851</v>
      </c>
      <c r="P49" s="122"/>
      <c r="Q49" s="122"/>
    </row>
    <row r="50" spans="1:17" s="151" customFormat="1" ht="25.5" customHeight="1" x14ac:dyDescent="0.25">
      <c r="A50" s="146"/>
      <c r="B50" s="147"/>
      <c r="C50" s="147"/>
      <c r="D50" s="147"/>
      <c r="E50" s="147"/>
      <c r="F50" s="147"/>
      <c r="G50" s="148"/>
      <c r="H50" s="148"/>
      <c r="I50" s="148"/>
      <c r="J50" s="149" t="s">
        <v>126</v>
      </c>
      <c r="K50" s="150">
        <v>0</v>
      </c>
      <c r="L50" s="150">
        <v>128000</v>
      </c>
      <c r="M50" s="150">
        <v>134719</v>
      </c>
      <c r="N50" s="985">
        <v>0</v>
      </c>
      <c r="O50" s="986">
        <v>134719</v>
      </c>
      <c r="P50" s="122"/>
      <c r="Q50" s="122"/>
    </row>
    <row r="51" spans="1:17" s="151" customFormat="1" x14ac:dyDescent="0.25">
      <c r="A51" s="146"/>
      <c r="B51" s="147"/>
      <c r="C51" s="147"/>
      <c r="D51" s="132">
        <v>1</v>
      </c>
      <c r="E51" s="132">
        <v>3</v>
      </c>
      <c r="F51" s="132">
        <v>3</v>
      </c>
      <c r="G51" s="133"/>
      <c r="H51" s="133"/>
      <c r="I51" s="133"/>
      <c r="J51" s="166" t="s">
        <v>121</v>
      </c>
      <c r="K51" s="152">
        <v>0</v>
      </c>
      <c r="L51" s="152">
        <v>9953000</v>
      </c>
      <c r="M51" s="152">
        <v>12229024</v>
      </c>
      <c r="N51" s="978">
        <v>2027463</v>
      </c>
      <c r="O51" s="987">
        <v>14256487</v>
      </c>
      <c r="P51" s="122"/>
      <c r="Q51" s="122"/>
    </row>
    <row r="52" spans="1:17" s="151" customFormat="1" x14ac:dyDescent="0.25">
      <c r="A52" s="146"/>
      <c r="B52" s="147"/>
      <c r="C52" s="147"/>
      <c r="D52" s="132">
        <v>1</v>
      </c>
      <c r="E52" s="132">
        <v>7</v>
      </c>
      <c r="F52" s="132">
        <v>4</v>
      </c>
      <c r="G52" s="133"/>
      <c r="H52" s="133"/>
      <c r="I52" s="133"/>
      <c r="J52" s="167" t="s">
        <v>129</v>
      </c>
      <c r="K52" s="152">
        <v>0</v>
      </c>
      <c r="L52" s="152">
        <v>1614000</v>
      </c>
      <c r="M52" s="152">
        <v>551181</v>
      </c>
      <c r="N52" s="978">
        <v>148819</v>
      </c>
      <c r="O52" s="987">
        <v>700000</v>
      </c>
      <c r="P52" s="122"/>
      <c r="Q52" s="122"/>
    </row>
    <row r="53" spans="1:17" s="120" customFormat="1" x14ac:dyDescent="0.25">
      <c r="A53" s="128"/>
      <c r="B53" s="83"/>
      <c r="C53" s="83"/>
      <c r="D53" s="83">
        <v>1</v>
      </c>
      <c r="E53" s="83">
        <v>8</v>
      </c>
      <c r="F53" s="83">
        <v>5</v>
      </c>
      <c r="G53" s="96"/>
      <c r="H53" s="96"/>
      <c r="I53" s="96"/>
      <c r="J53" s="129" t="s">
        <v>132</v>
      </c>
      <c r="K53" s="145">
        <v>0</v>
      </c>
      <c r="L53" s="145">
        <v>0</v>
      </c>
      <c r="M53" s="145">
        <v>2349665</v>
      </c>
      <c r="N53" s="144">
        <v>634409</v>
      </c>
      <c r="O53" s="984">
        <v>2984074</v>
      </c>
      <c r="P53" s="122"/>
      <c r="Q53" s="122"/>
    </row>
    <row r="54" spans="1:17" s="120" customFormat="1" ht="15.75" thickBot="1" x14ac:dyDescent="0.3">
      <c r="A54" s="168" t="s">
        <v>65</v>
      </c>
      <c r="B54" s="169"/>
      <c r="C54" s="169"/>
      <c r="D54" s="169"/>
      <c r="E54" s="169"/>
      <c r="F54" s="169"/>
      <c r="G54" s="170"/>
      <c r="H54" s="170"/>
      <c r="I54" s="170"/>
      <c r="J54" s="171"/>
      <c r="K54" s="172">
        <v>1301118000</v>
      </c>
      <c r="L54" s="172">
        <v>1335018000</v>
      </c>
      <c r="M54" s="172">
        <v>1313209457</v>
      </c>
      <c r="N54" s="990">
        <v>53305578</v>
      </c>
      <c r="O54" s="991">
        <v>1366515035</v>
      </c>
      <c r="P54" s="122"/>
      <c r="Q54" s="122"/>
    </row>
    <row r="55" spans="1:17" s="120" customFormat="1" ht="20.25" customHeight="1" thickTop="1" x14ac:dyDescent="0.25">
      <c r="A55" s="598" t="s">
        <v>66</v>
      </c>
      <c r="B55" s="599"/>
      <c r="C55" s="599"/>
      <c r="D55" s="599"/>
      <c r="E55" s="599"/>
      <c r="F55" s="599"/>
      <c r="G55" s="599"/>
      <c r="H55" s="599"/>
      <c r="I55" s="599"/>
      <c r="J55" s="599"/>
      <c r="K55" s="1417"/>
      <c r="L55" s="1417"/>
      <c r="M55" s="599"/>
      <c r="N55" s="599"/>
      <c r="O55" s="600"/>
      <c r="P55" s="127"/>
      <c r="Q55" s="127"/>
    </row>
    <row r="56" spans="1:17" ht="15" x14ac:dyDescent="0.25">
      <c r="A56" s="1173">
        <v>1</v>
      </c>
      <c r="B56" s="1174"/>
      <c r="C56" s="1174"/>
      <c r="D56" s="1174"/>
      <c r="E56" s="1174"/>
      <c r="F56" s="1174"/>
      <c r="G56" s="84" t="s">
        <v>7</v>
      </c>
      <c r="H56" s="84"/>
      <c r="I56" s="84"/>
      <c r="J56" s="141"/>
      <c r="K56" s="143">
        <v>229866000</v>
      </c>
      <c r="L56" s="143">
        <v>297062000</v>
      </c>
      <c r="M56" s="143">
        <v>226162191</v>
      </c>
      <c r="N56" s="142">
        <v>0</v>
      </c>
      <c r="O56" s="983">
        <v>226162191</v>
      </c>
    </row>
    <row r="57" spans="1:17" s="86" customFormat="1" x14ac:dyDescent="0.25">
      <c r="A57" s="128"/>
      <c r="B57" s="83"/>
      <c r="C57" s="83">
        <v>1</v>
      </c>
      <c r="D57" s="83">
        <v>1</v>
      </c>
      <c r="E57" s="83">
        <v>1</v>
      </c>
      <c r="F57" s="83">
        <v>1</v>
      </c>
      <c r="G57" s="84"/>
      <c r="H57" s="96" t="s">
        <v>133</v>
      </c>
      <c r="I57" s="96"/>
      <c r="J57" s="129"/>
      <c r="K57" s="145">
        <v>63965000</v>
      </c>
      <c r="L57" s="145">
        <v>64496000</v>
      </c>
      <c r="M57" s="145">
        <v>67664220</v>
      </c>
      <c r="N57" s="144">
        <v>0</v>
      </c>
      <c r="O57" s="984">
        <v>67664220</v>
      </c>
      <c r="P57" s="122"/>
      <c r="Q57" s="122"/>
    </row>
    <row r="58" spans="1:17" s="86" customFormat="1" x14ac:dyDescent="0.25">
      <c r="A58" s="173"/>
      <c r="B58" s="174"/>
      <c r="C58" s="174"/>
      <c r="D58" s="174"/>
      <c r="E58" s="174"/>
      <c r="F58" s="174"/>
      <c r="G58" s="175"/>
      <c r="H58" s="176" t="s">
        <v>126</v>
      </c>
      <c r="I58" s="177"/>
      <c r="J58" s="149"/>
      <c r="K58" s="165">
        <v>1034000</v>
      </c>
      <c r="L58" s="165">
        <v>1034000</v>
      </c>
      <c r="M58" s="165">
        <v>1130000</v>
      </c>
      <c r="N58" s="164">
        <v>0</v>
      </c>
      <c r="O58" s="989">
        <v>1130000</v>
      </c>
      <c r="P58" s="122"/>
      <c r="Q58" s="122"/>
    </row>
    <row r="59" spans="1:17" s="86" customFormat="1" x14ac:dyDescent="0.25">
      <c r="A59" s="173"/>
      <c r="B59" s="174"/>
      <c r="C59" s="174"/>
      <c r="D59" s="83">
        <v>1</v>
      </c>
      <c r="E59" s="83">
        <v>1</v>
      </c>
      <c r="F59" s="83">
        <v>2</v>
      </c>
      <c r="G59" s="175"/>
      <c r="H59" s="96" t="s">
        <v>134</v>
      </c>
      <c r="I59" s="96"/>
      <c r="J59" s="129"/>
      <c r="K59" s="145">
        <v>91009000</v>
      </c>
      <c r="L59" s="145">
        <v>91009000</v>
      </c>
      <c r="M59" s="145">
        <v>99745341</v>
      </c>
      <c r="N59" s="144">
        <v>0</v>
      </c>
      <c r="O59" s="984">
        <v>99745341</v>
      </c>
      <c r="P59" s="122"/>
      <c r="Q59" s="122"/>
    </row>
    <row r="60" spans="1:17" s="120" customFormat="1" x14ac:dyDescent="0.25">
      <c r="A60" s="128"/>
      <c r="B60" s="83"/>
      <c r="C60" s="83"/>
      <c r="D60" s="83">
        <v>1</v>
      </c>
      <c r="E60" s="83">
        <v>1</v>
      </c>
      <c r="F60" s="83">
        <v>3</v>
      </c>
      <c r="G60" s="96"/>
      <c r="H60" s="96" t="s">
        <v>136</v>
      </c>
      <c r="I60" s="96"/>
      <c r="J60" s="129"/>
      <c r="K60" s="145">
        <v>41403000</v>
      </c>
      <c r="L60" s="145">
        <v>105471000</v>
      </c>
      <c r="M60" s="145">
        <v>13063153</v>
      </c>
      <c r="N60" s="144">
        <v>0</v>
      </c>
      <c r="O60" s="984">
        <v>13063153</v>
      </c>
      <c r="P60" s="122"/>
      <c r="Q60" s="122"/>
    </row>
    <row r="61" spans="1:17" s="120" customFormat="1" ht="26.25" customHeight="1" x14ac:dyDescent="0.25">
      <c r="A61" s="128"/>
      <c r="B61" s="83"/>
      <c r="C61" s="83"/>
      <c r="D61" s="83">
        <v>1</v>
      </c>
      <c r="E61" s="83">
        <v>1</v>
      </c>
      <c r="F61" s="83">
        <v>4</v>
      </c>
      <c r="G61" s="96"/>
      <c r="H61" s="1396" t="s">
        <v>615</v>
      </c>
      <c r="I61" s="1397"/>
      <c r="J61" s="1398"/>
      <c r="K61" s="130">
        <v>8139000</v>
      </c>
      <c r="L61" s="130">
        <v>8139000</v>
      </c>
      <c r="M61" s="130">
        <v>7000000</v>
      </c>
      <c r="N61" s="977">
        <v>0</v>
      </c>
      <c r="O61" s="949">
        <v>7000000</v>
      </c>
      <c r="P61" s="122"/>
      <c r="Q61" s="122"/>
    </row>
    <row r="62" spans="1:17" s="120" customFormat="1" x14ac:dyDescent="0.25">
      <c r="A62" s="131"/>
      <c r="B62" s="132"/>
      <c r="C62" s="132"/>
      <c r="D62" s="132">
        <v>1</v>
      </c>
      <c r="E62" s="132">
        <v>1</v>
      </c>
      <c r="F62" s="83">
        <v>5</v>
      </c>
      <c r="G62" s="133"/>
      <c r="H62" s="87" t="s">
        <v>137</v>
      </c>
      <c r="I62" s="1178"/>
      <c r="J62" s="1171"/>
      <c r="K62" s="145">
        <v>10000000</v>
      </c>
      <c r="L62" s="145">
        <v>10000000</v>
      </c>
      <c r="M62" s="145">
        <v>8000000</v>
      </c>
      <c r="N62" s="144">
        <v>0</v>
      </c>
      <c r="O62" s="984">
        <v>8000000</v>
      </c>
      <c r="P62" s="122"/>
      <c r="Q62" s="122"/>
    </row>
    <row r="63" spans="1:17" s="120" customFormat="1" ht="23.25" customHeight="1" x14ac:dyDescent="0.25">
      <c r="A63" s="131"/>
      <c r="B63" s="132"/>
      <c r="C63" s="132"/>
      <c r="D63" s="83">
        <v>1</v>
      </c>
      <c r="E63" s="83">
        <v>1</v>
      </c>
      <c r="F63" s="83">
        <v>6</v>
      </c>
      <c r="G63" s="133"/>
      <c r="H63" s="1382" t="s">
        <v>937</v>
      </c>
      <c r="I63" s="1383"/>
      <c r="J63" s="1384"/>
      <c r="K63" s="145">
        <v>0</v>
      </c>
      <c r="L63" s="145">
        <v>0</v>
      </c>
      <c r="M63" s="145">
        <v>5980000</v>
      </c>
      <c r="N63" s="144">
        <v>0</v>
      </c>
      <c r="O63" s="984">
        <v>5980000</v>
      </c>
      <c r="P63" s="122"/>
      <c r="Q63" s="122"/>
    </row>
    <row r="64" spans="1:17" s="120" customFormat="1" ht="21.75" customHeight="1" x14ac:dyDescent="0.25">
      <c r="A64" s="131"/>
      <c r="B64" s="132"/>
      <c r="C64" s="132"/>
      <c r="D64" s="132">
        <v>1</v>
      </c>
      <c r="E64" s="132">
        <v>1</v>
      </c>
      <c r="F64" s="83">
        <v>7</v>
      </c>
      <c r="G64" s="133"/>
      <c r="H64" s="1382" t="s">
        <v>938</v>
      </c>
      <c r="I64" s="1383"/>
      <c r="J64" s="1384"/>
      <c r="K64" s="145">
        <v>0</v>
      </c>
      <c r="L64" s="145">
        <v>0</v>
      </c>
      <c r="M64" s="145">
        <v>560422</v>
      </c>
      <c r="N64" s="144">
        <v>0</v>
      </c>
      <c r="O64" s="984">
        <v>560422</v>
      </c>
      <c r="P64" s="122"/>
      <c r="Q64" s="122"/>
    </row>
    <row r="65" spans="1:17" s="151" customFormat="1" ht="14.25" customHeight="1" x14ac:dyDescent="0.25">
      <c r="A65" s="128"/>
      <c r="B65" s="83"/>
      <c r="C65" s="83"/>
      <c r="D65" s="83">
        <v>1</v>
      </c>
      <c r="E65" s="83">
        <v>1</v>
      </c>
      <c r="F65" s="83">
        <v>8</v>
      </c>
      <c r="G65" s="96"/>
      <c r="H65" s="1396" t="s">
        <v>629</v>
      </c>
      <c r="I65" s="1397"/>
      <c r="J65" s="1398"/>
      <c r="K65" s="145">
        <v>15350000</v>
      </c>
      <c r="L65" s="145">
        <v>17160000</v>
      </c>
      <c r="M65" s="145">
        <v>0</v>
      </c>
      <c r="N65" s="144">
        <v>0</v>
      </c>
      <c r="O65" s="984">
        <v>0</v>
      </c>
      <c r="P65" s="122"/>
      <c r="Q65" s="122"/>
    </row>
    <row r="66" spans="1:17" s="120" customFormat="1" x14ac:dyDescent="0.25">
      <c r="A66" s="131"/>
      <c r="B66" s="132"/>
      <c r="C66" s="132"/>
      <c r="D66" s="132"/>
      <c r="E66" s="132"/>
      <c r="F66" s="83"/>
      <c r="G66" s="133"/>
      <c r="H66" s="177" t="s">
        <v>138</v>
      </c>
      <c r="I66" s="177"/>
      <c r="J66" s="178"/>
      <c r="K66" s="165">
        <v>0</v>
      </c>
      <c r="L66" s="165">
        <v>787000</v>
      </c>
      <c r="M66" s="165">
        <v>24149055</v>
      </c>
      <c r="N66" s="164">
        <v>0</v>
      </c>
      <c r="O66" s="989">
        <v>24149055</v>
      </c>
      <c r="P66" s="122"/>
      <c r="Q66" s="122"/>
    </row>
    <row r="67" spans="1:17" s="120" customFormat="1" x14ac:dyDescent="0.25">
      <c r="A67" s="131"/>
      <c r="B67" s="132"/>
      <c r="C67" s="132"/>
      <c r="D67" s="132">
        <v>2</v>
      </c>
      <c r="E67" s="132">
        <v>1</v>
      </c>
      <c r="F67" s="83">
        <v>9</v>
      </c>
      <c r="G67" s="133"/>
      <c r="H67" s="87" t="s">
        <v>139</v>
      </c>
      <c r="I67" s="1178"/>
      <c r="J67" s="1171"/>
      <c r="K67" s="145">
        <v>0</v>
      </c>
      <c r="L67" s="145">
        <v>787000</v>
      </c>
      <c r="M67" s="145">
        <v>621714</v>
      </c>
      <c r="N67" s="144">
        <v>0</v>
      </c>
      <c r="O67" s="984">
        <v>621714</v>
      </c>
      <c r="P67" s="122"/>
      <c r="Q67" s="122"/>
    </row>
    <row r="68" spans="1:17" s="120" customFormat="1" ht="27" customHeight="1" x14ac:dyDescent="0.25">
      <c r="A68" s="131"/>
      <c r="B68" s="132"/>
      <c r="C68" s="132"/>
      <c r="D68" s="132">
        <v>2</v>
      </c>
      <c r="E68" s="132">
        <v>1</v>
      </c>
      <c r="F68" s="83">
        <v>10</v>
      </c>
      <c r="G68" s="133"/>
      <c r="H68" s="1382" t="s">
        <v>671</v>
      </c>
      <c r="I68" s="1388"/>
      <c r="J68" s="1389"/>
      <c r="K68" s="145">
        <v>0</v>
      </c>
      <c r="L68" s="145">
        <v>0</v>
      </c>
      <c r="M68" s="145">
        <v>23527341</v>
      </c>
      <c r="N68" s="144">
        <v>0</v>
      </c>
      <c r="O68" s="984">
        <v>23527341</v>
      </c>
      <c r="P68" s="122"/>
      <c r="Q68" s="122"/>
    </row>
    <row r="69" spans="1:17" ht="15" x14ac:dyDescent="0.25">
      <c r="A69" s="1173">
        <v>2</v>
      </c>
      <c r="B69" s="1174"/>
      <c r="C69" s="1174"/>
      <c r="D69" s="1174"/>
      <c r="E69" s="1174"/>
      <c r="F69" s="1174"/>
      <c r="G69" s="84" t="s">
        <v>140</v>
      </c>
      <c r="H69" s="84"/>
      <c r="I69" s="84"/>
      <c r="J69" s="141"/>
      <c r="K69" s="143">
        <v>47645000</v>
      </c>
      <c r="L69" s="143">
        <v>55419000</v>
      </c>
      <c r="M69" s="143">
        <v>47913701.420000002</v>
      </c>
      <c r="N69" s="142">
        <v>0</v>
      </c>
      <c r="O69" s="983">
        <v>47913701.420000002</v>
      </c>
    </row>
    <row r="70" spans="1:17" s="120" customFormat="1" x14ac:dyDescent="0.25">
      <c r="A70" s="128"/>
      <c r="B70" s="83"/>
      <c r="C70" s="83">
        <v>1</v>
      </c>
      <c r="D70" s="83">
        <v>1</v>
      </c>
      <c r="E70" s="83">
        <v>2</v>
      </c>
      <c r="F70" s="83">
        <v>1</v>
      </c>
      <c r="G70" s="84"/>
      <c r="H70" s="96" t="s">
        <v>141</v>
      </c>
      <c r="I70" s="96"/>
      <c r="J70" s="129"/>
      <c r="K70" s="145">
        <v>13460000</v>
      </c>
      <c r="L70" s="145">
        <v>13604000</v>
      </c>
      <c r="M70" s="145">
        <v>14002580</v>
      </c>
      <c r="N70" s="144">
        <v>0</v>
      </c>
      <c r="O70" s="984">
        <v>14002580</v>
      </c>
      <c r="P70" s="122"/>
      <c r="Q70" s="122"/>
    </row>
    <row r="71" spans="1:17" s="120" customFormat="1" x14ac:dyDescent="0.25">
      <c r="A71" s="173"/>
      <c r="B71" s="174"/>
      <c r="C71" s="174"/>
      <c r="D71" s="174"/>
      <c r="E71" s="174"/>
      <c r="F71" s="174"/>
      <c r="G71" s="175"/>
      <c r="H71" s="176" t="s">
        <v>126</v>
      </c>
      <c r="I71" s="177"/>
      <c r="J71" s="149"/>
      <c r="K71" s="165">
        <v>227000</v>
      </c>
      <c r="L71" s="165">
        <v>227000</v>
      </c>
      <c r="M71" s="165">
        <v>220350</v>
      </c>
      <c r="N71" s="164">
        <v>0</v>
      </c>
      <c r="O71" s="989">
        <v>220350</v>
      </c>
      <c r="P71" s="122"/>
      <c r="Q71" s="122"/>
    </row>
    <row r="72" spans="1:17" s="120" customFormat="1" x14ac:dyDescent="0.25">
      <c r="A72" s="173"/>
      <c r="B72" s="174"/>
      <c r="C72" s="174"/>
      <c r="D72" s="83">
        <v>1</v>
      </c>
      <c r="E72" s="174">
        <v>2</v>
      </c>
      <c r="F72" s="83">
        <v>2</v>
      </c>
      <c r="G72" s="175"/>
      <c r="H72" s="179" t="s">
        <v>142</v>
      </c>
      <c r="I72" s="177"/>
      <c r="J72" s="149"/>
      <c r="K72" s="145">
        <v>20618000</v>
      </c>
      <c r="L72" s="145">
        <v>20618000</v>
      </c>
      <c r="M72" s="145">
        <v>20424609.420000002</v>
      </c>
      <c r="N72" s="144">
        <v>0</v>
      </c>
      <c r="O72" s="984">
        <v>20424609.420000002</v>
      </c>
      <c r="P72" s="122"/>
      <c r="Q72" s="122"/>
    </row>
    <row r="73" spans="1:17" s="120" customFormat="1" ht="23.25" customHeight="1" x14ac:dyDescent="0.25">
      <c r="A73" s="128"/>
      <c r="B73" s="83"/>
      <c r="C73" s="83"/>
      <c r="D73" s="83">
        <v>1</v>
      </c>
      <c r="E73" s="83">
        <v>2</v>
      </c>
      <c r="F73" s="83">
        <v>3</v>
      </c>
      <c r="G73" s="96"/>
      <c r="H73" s="1396" t="s">
        <v>616</v>
      </c>
      <c r="I73" s="1397"/>
      <c r="J73" s="1398"/>
      <c r="K73" s="130">
        <v>2961000</v>
      </c>
      <c r="L73" s="130">
        <v>2961000</v>
      </c>
      <c r="M73" s="130">
        <v>1365000</v>
      </c>
      <c r="N73" s="977">
        <v>0</v>
      </c>
      <c r="O73" s="949">
        <v>1365000</v>
      </c>
      <c r="P73" s="122"/>
      <c r="Q73" s="122"/>
    </row>
    <row r="74" spans="1:17" s="120" customFormat="1" x14ac:dyDescent="0.25">
      <c r="A74" s="128"/>
      <c r="B74" s="83"/>
      <c r="C74" s="83"/>
      <c r="D74" s="83">
        <v>1</v>
      </c>
      <c r="E74" s="83">
        <v>2</v>
      </c>
      <c r="F74" s="83">
        <v>4</v>
      </c>
      <c r="G74" s="96"/>
      <c r="H74" s="96" t="s">
        <v>618</v>
      </c>
      <c r="I74" s="96"/>
      <c r="J74" s="129"/>
      <c r="K74" s="145">
        <v>4815000</v>
      </c>
      <c r="L74" s="145">
        <v>11862000</v>
      </c>
      <c r="M74" s="145">
        <v>1447086</v>
      </c>
      <c r="N74" s="144">
        <v>0</v>
      </c>
      <c r="O74" s="984">
        <v>1447086</v>
      </c>
      <c r="P74" s="122"/>
      <c r="Q74" s="122"/>
    </row>
    <row r="75" spans="1:17" s="120" customFormat="1" x14ac:dyDescent="0.25">
      <c r="A75" s="128"/>
      <c r="B75" s="83"/>
      <c r="C75" s="83"/>
      <c r="D75" s="83">
        <v>1</v>
      </c>
      <c r="E75" s="83">
        <v>2</v>
      </c>
      <c r="F75" s="83">
        <v>5</v>
      </c>
      <c r="G75" s="1179"/>
      <c r="H75" s="87" t="s">
        <v>617</v>
      </c>
      <c r="I75" s="1178"/>
      <c r="J75" s="1171"/>
      <c r="K75" s="145">
        <v>2200000</v>
      </c>
      <c r="L75" s="145">
        <v>2200000</v>
      </c>
      <c r="M75" s="145">
        <v>1560000</v>
      </c>
      <c r="N75" s="144">
        <v>0</v>
      </c>
      <c r="O75" s="984">
        <v>1560000</v>
      </c>
      <c r="P75" s="122"/>
      <c r="Q75" s="122"/>
    </row>
    <row r="76" spans="1:17" s="120" customFormat="1" ht="24" customHeight="1" x14ac:dyDescent="0.25">
      <c r="A76" s="128"/>
      <c r="B76" s="83"/>
      <c r="C76" s="83"/>
      <c r="D76" s="83">
        <v>1</v>
      </c>
      <c r="E76" s="83">
        <v>2</v>
      </c>
      <c r="F76" s="83">
        <v>6</v>
      </c>
      <c r="G76" s="1179"/>
      <c r="H76" s="1382" t="s">
        <v>939</v>
      </c>
      <c r="I76" s="1383"/>
      <c r="J76" s="1384"/>
      <c r="K76" s="145">
        <v>0</v>
      </c>
      <c r="L76" s="145">
        <v>0</v>
      </c>
      <c r="M76" s="145">
        <v>1224600</v>
      </c>
      <c r="N76" s="144">
        <v>0</v>
      </c>
      <c r="O76" s="984">
        <v>1224600</v>
      </c>
      <c r="P76" s="122"/>
      <c r="Q76" s="122"/>
    </row>
    <row r="77" spans="1:17" s="120" customFormat="1" ht="24" customHeight="1" x14ac:dyDescent="0.25">
      <c r="A77" s="128"/>
      <c r="B77" s="83"/>
      <c r="C77" s="83"/>
      <c r="D77" s="83">
        <v>1</v>
      </c>
      <c r="E77" s="83">
        <v>2</v>
      </c>
      <c r="F77" s="83">
        <v>7</v>
      </c>
      <c r="G77" s="1179"/>
      <c r="H77" s="1382" t="s">
        <v>940</v>
      </c>
      <c r="I77" s="1383"/>
      <c r="J77" s="1384"/>
      <c r="K77" s="145">
        <v>0</v>
      </c>
      <c r="L77" s="145">
        <v>0</v>
      </c>
      <c r="M77" s="145">
        <v>151060</v>
      </c>
      <c r="N77" s="144">
        <v>0</v>
      </c>
      <c r="O77" s="984">
        <v>151060</v>
      </c>
      <c r="P77" s="122"/>
      <c r="Q77" s="122"/>
    </row>
    <row r="78" spans="1:17" s="120" customFormat="1" x14ac:dyDescent="0.25">
      <c r="A78" s="128"/>
      <c r="B78" s="83"/>
      <c r="C78" s="83"/>
      <c r="D78" s="83">
        <v>1</v>
      </c>
      <c r="E78" s="83">
        <v>2</v>
      </c>
      <c r="F78" s="83">
        <v>8</v>
      </c>
      <c r="G78" s="96"/>
      <c r="H78" s="1396" t="s">
        <v>949</v>
      </c>
      <c r="I78" s="1397"/>
      <c r="J78" s="1398"/>
      <c r="K78" s="145">
        <v>3591000</v>
      </c>
      <c r="L78" s="145">
        <v>3989000</v>
      </c>
      <c r="M78" s="145">
        <v>0</v>
      </c>
      <c r="N78" s="144">
        <v>0</v>
      </c>
      <c r="O78" s="984">
        <v>0</v>
      </c>
      <c r="P78" s="122"/>
      <c r="Q78" s="122"/>
    </row>
    <row r="79" spans="1:17" s="120" customFormat="1" x14ac:dyDescent="0.25">
      <c r="A79" s="128"/>
      <c r="B79" s="83"/>
      <c r="C79" s="83"/>
      <c r="D79" s="83"/>
      <c r="E79" s="83"/>
      <c r="F79" s="83"/>
      <c r="G79" s="1179"/>
      <c r="H79" s="180" t="s">
        <v>143</v>
      </c>
      <c r="I79" s="1178"/>
      <c r="J79" s="1171"/>
      <c r="K79" s="165">
        <v>0</v>
      </c>
      <c r="L79" s="165">
        <v>185000</v>
      </c>
      <c r="M79" s="165">
        <v>7738766</v>
      </c>
      <c r="N79" s="164">
        <v>0</v>
      </c>
      <c r="O79" s="989">
        <v>7738766</v>
      </c>
      <c r="P79" s="122"/>
      <c r="Q79" s="122"/>
    </row>
    <row r="80" spans="1:17" s="120" customFormat="1" x14ac:dyDescent="0.25">
      <c r="A80" s="128"/>
      <c r="B80" s="83"/>
      <c r="C80" s="83"/>
      <c r="D80" s="83">
        <v>1</v>
      </c>
      <c r="E80" s="83">
        <v>2</v>
      </c>
      <c r="F80" s="83">
        <v>9</v>
      </c>
      <c r="G80" s="1179"/>
      <c r="H80" s="1408" t="s">
        <v>808</v>
      </c>
      <c r="I80" s="1409"/>
      <c r="J80" s="1410"/>
      <c r="K80" s="145">
        <v>0</v>
      </c>
      <c r="L80" s="145">
        <v>185000</v>
      </c>
      <c r="M80" s="145">
        <v>184956</v>
      </c>
      <c r="N80" s="144">
        <v>0</v>
      </c>
      <c r="O80" s="984">
        <v>184956</v>
      </c>
      <c r="P80" s="122"/>
      <c r="Q80" s="122"/>
    </row>
    <row r="81" spans="1:17" s="120" customFormat="1" ht="24" customHeight="1" x14ac:dyDescent="0.25">
      <c r="A81" s="128"/>
      <c r="B81" s="83"/>
      <c r="C81" s="83"/>
      <c r="D81" s="83">
        <v>1</v>
      </c>
      <c r="E81" s="83">
        <v>2</v>
      </c>
      <c r="F81" s="83">
        <v>10</v>
      </c>
      <c r="G81" s="1179"/>
      <c r="H81" s="1382" t="s">
        <v>671</v>
      </c>
      <c r="I81" s="1388"/>
      <c r="J81" s="1389"/>
      <c r="K81" s="145">
        <v>0</v>
      </c>
      <c r="L81" s="145">
        <v>0</v>
      </c>
      <c r="M81" s="145">
        <v>7553810</v>
      </c>
      <c r="N81" s="144">
        <v>0</v>
      </c>
      <c r="O81" s="984">
        <v>7553810</v>
      </c>
      <c r="P81" s="122"/>
      <c r="Q81" s="122"/>
    </row>
    <row r="82" spans="1:17" ht="15" x14ac:dyDescent="0.25">
      <c r="A82" s="1173">
        <v>3</v>
      </c>
      <c r="B82" s="1174"/>
      <c r="C82" s="1174"/>
      <c r="D82" s="1174"/>
      <c r="E82" s="1174"/>
      <c r="F82" s="1174"/>
      <c r="G82" s="181" t="s">
        <v>11</v>
      </c>
      <c r="H82" s="84"/>
      <c r="I82" s="84"/>
      <c r="J82" s="141"/>
      <c r="K82" s="143">
        <v>1317237000</v>
      </c>
      <c r="L82" s="143">
        <v>1607045000</v>
      </c>
      <c r="M82" s="143">
        <v>1334710898.8976378</v>
      </c>
      <c r="N82" s="142">
        <v>354081839.10236222</v>
      </c>
      <c r="O82" s="983">
        <v>1688792738</v>
      </c>
    </row>
    <row r="83" spans="1:17" s="151" customFormat="1" x14ac:dyDescent="0.25">
      <c r="A83" s="128"/>
      <c r="B83" s="83"/>
      <c r="C83" s="83">
        <v>1</v>
      </c>
      <c r="D83" s="83">
        <v>1</v>
      </c>
      <c r="E83" s="83">
        <v>3</v>
      </c>
      <c r="F83" s="83">
        <v>1</v>
      </c>
      <c r="G83" s="84"/>
      <c r="H83" s="96" t="s">
        <v>141</v>
      </c>
      <c r="I83" s="96"/>
      <c r="J83" s="134"/>
      <c r="K83" s="145">
        <v>18632000</v>
      </c>
      <c r="L83" s="145">
        <v>64204000</v>
      </c>
      <c r="M83" s="145">
        <v>33461399</v>
      </c>
      <c r="N83" s="144">
        <v>1469801</v>
      </c>
      <c r="O83" s="984">
        <v>34931200</v>
      </c>
      <c r="P83" s="122"/>
      <c r="Q83" s="122"/>
    </row>
    <row r="84" spans="1:17" s="120" customFormat="1" x14ac:dyDescent="0.25">
      <c r="A84" s="128"/>
      <c r="B84" s="83"/>
      <c r="C84" s="83">
        <v>2</v>
      </c>
      <c r="D84" s="83">
        <v>1</v>
      </c>
      <c r="E84" s="83">
        <v>3</v>
      </c>
      <c r="F84" s="83">
        <v>2</v>
      </c>
      <c r="G84" s="96"/>
      <c r="H84" s="1396" t="s">
        <v>765</v>
      </c>
      <c r="I84" s="1397"/>
      <c r="J84" s="1398"/>
      <c r="K84" s="145">
        <v>4400000</v>
      </c>
      <c r="L84" s="145">
        <v>3900000</v>
      </c>
      <c r="M84" s="145">
        <v>3543307</v>
      </c>
      <c r="N84" s="144">
        <v>956693</v>
      </c>
      <c r="O84" s="984">
        <v>4500000</v>
      </c>
      <c r="P84" s="122"/>
      <c r="Q84" s="122"/>
    </row>
    <row r="85" spans="1:17" s="120" customFormat="1" x14ac:dyDescent="0.25">
      <c r="A85" s="128"/>
      <c r="B85" s="83"/>
      <c r="C85" s="83">
        <v>2</v>
      </c>
      <c r="D85" s="83">
        <v>1</v>
      </c>
      <c r="E85" s="83">
        <v>3</v>
      </c>
      <c r="F85" s="83">
        <v>3</v>
      </c>
      <c r="G85" s="96"/>
      <c r="H85" s="96" t="s">
        <v>146</v>
      </c>
      <c r="I85" s="96"/>
      <c r="J85" s="129"/>
      <c r="K85" s="145">
        <v>34662000</v>
      </c>
      <c r="L85" s="145">
        <v>34662000</v>
      </c>
      <c r="M85" s="145">
        <v>28657291</v>
      </c>
      <c r="N85" s="144">
        <v>7737469</v>
      </c>
      <c r="O85" s="984">
        <v>36394760</v>
      </c>
      <c r="P85" s="122"/>
      <c r="Q85" s="122"/>
    </row>
    <row r="86" spans="1:17" s="120" customFormat="1" x14ac:dyDescent="0.25">
      <c r="A86" s="128"/>
      <c r="B86" s="83"/>
      <c r="C86" s="83">
        <v>2</v>
      </c>
      <c r="D86" s="83">
        <v>1</v>
      </c>
      <c r="E86" s="83">
        <v>3</v>
      </c>
      <c r="F86" s="83">
        <v>4</v>
      </c>
      <c r="G86" s="84"/>
      <c r="H86" s="96" t="s">
        <v>135</v>
      </c>
      <c r="I86" s="96"/>
      <c r="J86" s="134"/>
      <c r="K86" s="145">
        <v>227330000</v>
      </c>
      <c r="L86" s="145">
        <v>228473000</v>
      </c>
      <c r="M86" s="145">
        <v>162795139</v>
      </c>
      <c r="N86" s="144">
        <v>43954686</v>
      </c>
      <c r="O86" s="984">
        <v>206749825</v>
      </c>
      <c r="P86" s="122"/>
      <c r="Q86" s="122"/>
    </row>
    <row r="87" spans="1:17" s="120" customFormat="1" x14ac:dyDescent="0.25">
      <c r="A87" s="128"/>
      <c r="B87" s="83"/>
      <c r="C87" s="83">
        <v>2</v>
      </c>
      <c r="D87" s="83">
        <v>1</v>
      </c>
      <c r="E87" s="83">
        <v>3</v>
      </c>
      <c r="F87" s="83">
        <v>5</v>
      </c>
      <c r="G87" s="96"/>
      <c r="H87" s="1177" t="s">
        <v>766</v>
      </c>
      <c r="I87" s="1178"/>
      <c r="J87" s="752"/>
      <c r="K87" s="145">
        <v>11847000</v>
      </c>
      <c r="L87" s="145">
        <v>12347000</v>
      </c>
      <c r="M87" s="145">
        <v>12179769</v>
      </c>
      <c r="N87" s="144">
        <v>0</v>
      </c>
      <c r="O87" s="984">
        <v>12179769</v>
      </c>
      <c r="P87" s="122"/>
      <c r="Q87" s="122"/>
    </row>
    <row r="88" spans="1:17" s="120" customFormat="1" x14ac:dyDescent="0.25">
      <c r="A88" s="128"/>
      <c r="B88" s="83"/>
      <c r="C88" s="83">
        <v>2</v>
      </c>
      <c r="D88" s="83">
        <v>1</v>
      </c>
      <c r="E88" s="83">
        <v>3</v>
      </c>
      <c r="F88" s="83">
        <v>6</v>
      </c>
      <c r="G88" s="96"/>
      <c r="H88" s="1177" t="s">
        <v>147</v>
      </c>
      <c r="I88" s="1178"/>
      <c r="J88" s="1171"/>
      <c r="K88" s="145">
        <v>7000000</v>
      </c>
      <c r="L88" s="145">
        <v>4303000</v>
      </c>
      <c r="M88" s="145">
        <v>7000000</v>
      </c>
      <c r="N88" s="144">
        <v>0</v>
      </c>
      <c r="O88" s="984">
        <v>7000000</v>
      </c>
      <c r="P88" s="122"/>
      <c r="Q88" s="122"/>
    </row>
    <row r="89" spans="1:17" s="120" customFormat="1" x14ac:dyDescent="0.25">
      <c r="A89" s="128"/>
      <c r="B89" s="83"/>
      <c r="C89" s="83">
        <v>2</v>
      </c>
      <c r="D89" s="83">
        <v>1</v>
      </c>
      <c r="E89" s="83">
        <v>3</v>
      </c>
      <c r="F89" s="83">
        <v>7</v>
      </c>
      <c r="G89" s="96"/>
      <c r="H89" s="96" t="s">
        <v>790</v>
      </c>
      <c r="I89" s="96"/>
      <c r="J89" s="129"/>
      <c r="K89" s="145">
        <v>38377000</v>
      </c>
      <c r="L89" s="145">
        <v>77275000</v>
      </c>
      <c r="M89" s="145">
        <v>0</v>
      </c>
      <c r="N89" s="144">
        <v>40000000</v>
      </c>
      <c r="O89" s="984">
        <v>40000000</v>
      </c>
      <c r="P89" s="122"/>
      <c r="Q89" s="122"/>
    </row>
    <row r="90" spans="1:17" s="120" customFormat="1" x14ac:dyDescent="0.25">
      <c r="A90" s="128"/>
      <c r="B90" s="83"/>
      <c r="C90" s="83">
        <v>2</v>
      </c>
      <c r="D90" s="83">
        <v>1</v>
      </c>
      <c r="E90" s="83">
        <v>3</v>
      </c>
      <c r="F90" s="83">
        <v>8</v>
      </c>
      <c r="G90" s="96"/>
      <c r="H90" s="96" t="s">
        <v>626</v>
      </c>
      <c r="I90" s="96"/>
      <c r="J90" s="129"/>
      <c r="K90" s="145">
        <v>0</v>
      </c>
      <c r="L90" s="145">
        <v>0</v>
      </c>
      <c r="M90" s="145">
        <v>1000000</v>
      </c>
      <c r="N90" s="144">
        <v>0</v>
      </c>
      <c r="O90" s="984">
        <v>1000000</v>
      </c>
      <c r="P90" s="122"/>
      <c r="Q90" s="122"/>
    </row>
    <row r="91" spans="1:17" s="120" customFormat="1" x14ac:dyDescent="0.25">
      <c r="A91" s="128"/>
      <c r="B91" s="83"/>
      <c r="C91" s="83">
        <v>2</v>
      </c>
      <c r="D91" s="83">
        <v>1</v>
      </c>
      <c r="E91" s="83">
        <v>3</v>
      </c>
      <c r="F91" s="83">
        <v>9</v>
      </c>
      <c r="G91" s="96"/>
      <c r="H91" s="96" t="s">
        <v>625</v>
      </c>
      <c r="I91" s="96"/>
      <c r="J91" s="129"/>
      <c r="K91" s="145">
        <v>0</v>
      </c>
      <c r="L91" s="145">
        <v>0</v>
      </c>
      <c r="M91" s="145">
        <v>6000000</v>
      </c>
      <c r="N91" s="144">
        <v>0</v>
      </c>
      <c r="O91" s="984">
        <v>6000000</v>
      </c>
      <c r="P91" s="122"/>
      <c r="Q91" s="122"/>
    </row>
    <row r="92" spans="1:17" s="120" customFormat="1" x14ac:dyDescent="0.25">
      <c r="A92" s="128"/>
      <c r="B92" s="83"/>
      <c r="C92" s="83">
        <v>2</v>
      </c>
      <c r="D92" s="83">
        <v>1</v>
      </c>
      <c r="E92" s="83">
        <v>3</v>
      </c>
      <c r="F92" s="83">
        <v>10</v>
      </c>
      <c r="G92" s="96"/>
      <c r="H92" s="96" t="s">
        <v>627</v>
      </c>
      <c r="I92" s="96"/>
      <c r="J92" s="129"/>
      <c r="K92" s="145">
        <v>0</v>
      </c>
      <c r="L92" s="145">
        <v>0</v>
      </c>
      <c r="M92" s="145">
        <v>6000000</v>
      </c>
      <c r="N92" s="144">
        <v>0</v>
      </c>
      <c r="O92" s="984">
        <v>6000000</v>
      </c>
      <c r="P92" s="122"/>
      <c r="Q92" s="122"/>
    </row>
    <row r="93" spans="1:17" s="120" customFormat="1" x14ac:dyDescent="0.25">
      <c r="A93" s="128"/>
      <c r="B93" s="83"/>
      <c r="C93" s="83">
        <v>2</v>
      </c>
      <c r="D93" s="83">
        <v>1</v>
      </c>
      <c r="E93" s="83">
        <v>3</v>
      </c>
      <c r="F93" s="83">
        <v>11</v>
      </c>
      <c r="G93" s="96"/>
      <c r="H93" s="96" t="s">
        <v>628</v>
      </c>
      <c r="I93" s="96"/>
      <c r="J93" s="129"/>
      <c r="K93" s="145">
        <v>0</v>
      </c>
      <c r="L93" s="145">
        <v>0</v>
      </c>
      <c r="M93" s="145">
        <v>6000000</v>
      </c>
      <c r="N93" s="144">
        <v>0</v>
      </c>
      <c r="O93" s="984">
        <v>6000000</v>
      </c>
      <c r="P93" s="122"/>
      <c r="Q93" s="122"/>
    </row>
    <row r="94" spans="1:17" s="120" customFormat="1" x14ac:dyDescent="0.25">
      <c r="A94" s="128"/>
      <c r="B94" s="83"/>
      <c r="C94" s="83">
        <v>2</v>
      </c>
      <c r="D94" s="83">
        <v>1</v>
      </c>
      <c r="E94" s="83">
        <v>3</v>
      </c>
      <c r="F94" s="83">
        <v>12</v>
      </c>
      <c r="G94" s="96"/>
      <c r="H94" s="96" t="s">
        <v>631</v>
      </c>
      <c r="I94" s="96"/>
      <c r="J94" s="129"/>
      <c r="K94" s="145">
        <v>0</v>
      </c>
      <c r="L94" s="145">
        <v>0</v>
      </c>
      <c r="M94" s="145">
        <v>2000000</v>
      </c>
      <c r="N94" s="144">
        <v>0</v>
      </c>
      <c r="O94" s="984">
        <v>2000000</v>
      </c>
      <c r="P94" s="122"/>
      <c r="Q94" s="122"/>
    </row>
    <row r="95" spans="1:17" s="120" customFormat="1" x14ac:dyDescent="0.25">
      <c r="A95" s="128"/>
      <c r="B95" s="83"/>
      <c r="C95" s="83">
        <v>1</v>
      </c>
      <c r="D95" s="83">
        <v>1</v>
      </c>
      <c r="E95" s="83">
        <v>3</v>
      </c>
      <c r="F95" s="83">
        <v>13</v>
      </c>
      <c r="G95" s="96"/>
      <c r="H95" s="96" t="s">
        <v>773</v>
      </c>
      <c r="I95" s="96"/>
      <c r="J95" s="129"/>
      <c r="K95" s="145">
        <v>0</v>
      </c>
      <c r="L95" s="145">
        <v>0</v>
      </c>
      <c r="M95" s="145">
        <v>7874016</v>
      </c>
      <c r="N95" s="144">
        <v>2125984</v>
      </c>
      <c r="O95" s="984">
        <v>10000000</v>
      </c>
      <c r="P95" s="122"/>
      <c r="Q95" s="122"/>
    </row>
    <row r="96" spans="1:17" s="120" customFormat="1" x14ac:dyDescent="0.25">
      <c r="A96" s="128"/>
      <c r="B96" s="83"/>
      <c r="C96" s="83">
        <v>2</v>
      </c>
      <c r="D96" s="83">
        <v>1</v>
      </c>
      <c r="E96" s="83">
        <v>3</v>
      </c>
      <c r="F96" s="83">
        <v>14</v>
      </c>
      <c r="G96" s="96"/>
      <c r="H96" s="96" t="s">
        <v>809</v>
      </c>
      <c r="I96" s="96"/>
      <c r="J96" s="129"/>
      <c r="K96" s="145">
        <v>90251000</v>
      </c>
      <c r="L96" s="145">
        <v>136082000</v>
      </c>
      <c r="M96" s="145">
        <v>90755988</v>
      </c>
      <c r="N96" s="144">
        <v>13183905</v>
      </c>
      <c r="O96" s="984">
        <v>103939893</v>
      </c>
      <c r="P96" s="122"/>
      <c r="Q96" s="122"/>
    </row>
    <row r="97" spans="1:17" s="120" customFormat="1" x14ac:dyDescent="0.25">
      <c r="A97" s="1173"/>
      <c r="B97" s="1174"/>
      <c r="C97" s="83">
        <v>1</v>
      </c>
      <c r="D97" s="83">
        <v>1</v>
      </c>
      <c r="E97" s="83">
        <v>3</v>
      </c>
      <c r="F97" s="83">
        <v>15</v>
      </c>
      <c r="G97" s="96"/>
      <c r="H97" s="96" t="s">
        <v>149</v>
      </c>
      <c r="I97" s="96"/>
      <c r="J97" s="129"/>
      <c r="K97" s="145">
        <v>546861000</v>
      </c>
      <c r="L97" s="145">
        <v>560488000</v>
      </c>
      <c r="M97" s="145">
        <v>452984050</v>
      </c>
      <c r="N97" s="144">
        <v>122305700</v>
      </c>
      <c r="O97" s="984">
        <v>575289750</v>
      </c>
      <c r="P97" s="122"/>
      <c r="Q97" s="122"/>
    </row>
    <row r="98" spans="1:17" s="120" customFormat="1" x14ac:dyDescent="0.25">
      <c r="A98" s="128"/>
      <c r="B98" s="83"/>
      <c r="C98" s="83">
        <v>1</v>
      </c>
      <c r="D98" s="83">
        <v>1</v>
      </c>
      <c r="E98" s="83">
        <v>3</v>
      </c>
      <c r="F98" s="83">
        <v>16</v>
      </c>
      <c r="G98" s="96"/>
      <c r="H98" s="96" t="s">
        <v>148</v>
      </c>
      <c r="I98" s="96"/>
      <c r="J98" s="129"/>
      <c r="K98" s="145">
        <v>3000000</v>
      </c>
      <c r="L98" s="145">
        <v>5167000</v>
      </c>
      <c r="M98" s="145">
        <v>3000000</v>
      </c>
      <c r="N98" s="144">
        <v>0</v>
      </c>
      <c r="O98" s="984">
        <v>3000000</v>
      </c>
      <c r="P98" s="122"/>
      <c r="Q98" s="122"/>
    </row>
    <row r="99" spans="1:17" s="120" customFormat="1" x14ac:dyDescent="0.25">
      <c r="A99" s="128"/>
      <c r="B99" s="83"/>
      <c r="C99" s="83">
        <v>1</v>
      </c>
      <c r="D99" s="83">
        <v>1</v>
      </c>
      <c r="E99" s="83">
        <v>3</v>
      </c>
      <c r="F99" s="83">
        <v>17</v>
      </c>
      <c r="G99" s="96"/>
      <c r="H99" s="96" t="s">
        <v>753</v>
      </c>
      <c r="I99" s="96"/>
      <c r="J99" s="129"/>
      <c r="K99" s="145">
        <v>2000000</v>
      </c>
      <c r="L99" s="145">
        <v>2000000</v>
      </c>
      <c r="M99" s="145">
        <v>3149606</v>
      </c>
      <c r="N99" s="144">
        <v>850394</v>
      </c>
      <c r="O99" s="984">
        <v>4000000</v>
      </c>
      <c r="P99" s="122"/>
      <c r="Q99" s="122"/>
    </row>
    <row r="100" spans="1:17" s="120" customFormat="1" x14ac:dyDescent="0.25">
      <c r="A100" s="128"/>
      <c r="B100" s="83"/>
      <c r="C100" s="83">
        <v>1</v>
      </c>
      <c r="D100" s="83">
        <v>1</v>
      </c>
      <c r="E100" s="83">
        <v>3</v>
      </c>
      <c r="F100" s="83">
        <v>18</v>
      </c>
      <c r="G100" s="96"/>
      <c r="H100" s="96" t="s">
        <v>155</v>
      </c>
      <c r="I100" s="96"/>
      <c r="J100" s="134"/>
      <c r="K100" s="145">
        <v>0</v>
      </c>
      <c r="L100" s="145">
        <v>0</v>
      </c>
      <c r="M100" s="145">
        <v>5905512</v>
      </c>
      <c r="N100" s="144">
        <v>1594488</v>
      </c>
      <c r="O100" s="984">
        <v>7500000</v>
      </c>
      <c r="P100" s="122"/>
      <c r="Q100" s="122"/>
    </row>
    <row r="101" spans="1:17" s="120" customFormat="1" x14ac:dyDescent="0.25">
      <c r="A101" s="128"/>
      <c r="B101" s="83"/>
      <c r="C101" s="83">
        <v>1</v>
      </c>
      <c r="D101" s="83">
        <v>1</v>
      </c>
      <c r="E101" s="83">
        <v>3</v>
      </c>
      <c r="F101" s="83">
        <v>19</v>
      </c>
      <c r="G101" s="96"/>
      <c r="H101" s="96" t="s">
        <v>156</v>
      </c>
      <c r="I101" s="96"/>
      <c r="J101" s="134"/>
      <c r="K101" s="145">
        <v>0</v>
      </c>
      <c r="L101" s="145">
        <v>0</v>
      </c>
      <c r="M101" s="145">
        <v>3937008</v>
      </c>
      <c r="N101" s="144">
        <v>1062992</v>
      </c>
      <c r="O101" s="984">
        <v>5000000</v>
      </c>
      <c r="P101" s="122"/>
      <c r="Q101" s="122"/>
    </row>
    <row r="102" spans="1:17" s="120" customFormat="1" x14ac:dyDescent="0.25">
      <c r="A102" s="128"/>
      <c r="B102" s="83"/>
      <c r="C102" s="83">
        <v>1</v>
      </c>
      <c r="D102" s="83">
        <v>1</v>
      </c>
      <c r="E102" s="83">
        <v>3</v>
      </c>
      <c r="F102" s="83">
        <v>20</v>
      </c>
      <c r="G102" s="96"/>
      <c r="H102" s="96" t="s">
        <v>292</v>
      </c>
      <c r="I102" s="96"/>
      <c r="J102" s="134"/>
      <c r="K102" s="145">
        <v>0</v>
      </c>
      <c r="L102" s="145">
        <v>0</v>
      </c>
      <c r="M102" s="145">
        <v>5118110</v>
      </c>
      <c r="N102" s="144">
        <v>1381890</v>
      </c>
      <c r="O102" s="984">
        <v>6500000</v>
      </c>
      <c r="P102" s="122"/>
      <c r="Q102" s="122"/>
    </row>
    <row r="103" spans="1:17" s="120" customFormat="1" x14ac:dyDescent="0.25">
      <c r="A103" s="128"/>
      <c r="B103" s="83"/>
      <c r="C103" s="83">
        <v>1</v>
      </c>
      <c r="D103" s="83">
        <v>1</v>
      </c>
      <c r="E103" s="83">
        <v>3</v>
      </c>
      <c r="F103" s="83">
        <v>21</v>
      </c>
      <c r="G103" s="96"/>
      <c r="H103" s="96" t="s">
        <v>592</v>
      </c>
      <c r="I103" s="96"/>
      <c r="J103" s="134"/>
      <c r="K103" s="145">
        <v>0</v>
      </c>
      <c r="L103" s="145">
        <v>0</v>
      </c>
      <c r="M103" s="145">
        <v>787402</v>
      </c>
      <c r="N103" s="144">
        <v>212598</v>
      </c>
      <c r="O103" s="984">
        <v>1000000</v>
      </c>
      <c r="P103" s="122"/>
      <c r="Q103" s="122"/>
    </row>
    <row r="104" spans="1:17" s="120" customFormat="1" ht="24.75" customHeight="1" x14ac:dyDescent="0.25">
      <c r="A104" s="128"/>
      <c r="B104" s="83"/>
      <c r="C104" s="83">
        <v>1</v>
      </c>
      <c r="D104" s="83">
        <v>1</v>
      </c>
      <c r="E104" s="83">
        <v>3</v>
      </c>
      <c r="F104" s="83">
        <v>22</v>
      </c>
      <c r="G104" s="96"/>
      <c r="H104" s="1382" t="s">
        <v>941</v>
      </c>
      <c r="I104" s="1383"/>
      <c r="J104" s="1384"/>
      <c r="K104" s="145">
        <v>0</v>
      </c>
      <c r="L104" s="145">
        <v>0</v>
      </c>
      <c r="M104" s="145">
        <v>10793418.897637792</v>
      </c>
      <c r="N104" s="144">
        <v>2620463.1023622039</v>
      </c>
      <c r="O104" s="984">
        <v>13413881.999999996</v>
      </c>
      <c r="P104" s="122"/>
      <c r="Q104" s="122"/>
    </row>
    <row r="105" spans="1:17" s="120" customFormat="1" x14ac:dyDescent="0.25">
      <c r="A105" s="128"/>
      <c r="B105" s="83"/>
      <c r="C105" s="83">
        <v>1</v>
      </c>
      <c r="D105" s="83">
        <v>1</v>
      </c>
      <c r="E105" s="83">
        <v>3</v>
      </c>
      <c r="F105" s="83">
        <v>23</v>
      </c>
      <c r="G105" s="96"/>
      <c r="H105" s="96" t="s">
        <v>293</v>
      </c>
      <c r="I105" s="96"/>
      <c r="J105" s="129"/>
      <c r="K105" s="145">
        <v>48393000</v>
      </c>
      <c r="L105" s="145">
        <v>54053000</v>
      </c>
      <c r="M105" s="145">
        <v>30349370</v>
      </c>
      <c r="N105" s="144">
        <v>5156830</v>
      </c>
      <c r="O105" s="984">
        <v>35506200</v>
      </c>
      <c r="P105" s="122"/>
      <c r="Q105" s="122"/>
    </row>
    <row r="106" spans="1:17" s="120" customFormat="1" x14ac:dyDescent="0.25">
      <c r="A106" s="128"/>
      <c r="B106" s="83"/>
      <c r="C106" s="83"/>
      <c r="D106" s="83"/>
      <c r="E106" s="83"/>
      <c r="F106" s="83"/>
      <c r="G106" s="96"/>
      <c r="H106" s="177" t="s">
        <v>150</v>
      </c>
      <c r="I106" s="177"/>
      <c r="J106" s="178"/>
      <c r="K106" s="165">
        <v>0</v>
      </c>
      <c r="L106" s="165">
        <v>139607000</v>
      </c>
      <c r="M106" s="165">
        <v>199930919</v>
      </c>
      <c r="N106" s="164">
        <v>53981348</v>
      </c>
      <c r="O106" s="989">
        <v>253912267</v>
      </c>
      <c r="P106" s="122"/>
      <c r="Q106" s="122"/>
    </row>
    <row r="107" spans="1:17" s="120" customFormat="1" ht="27" customHeight="1" x14ac:dyDescent="0.25">
      <c r="A107" s="128"/>
      <c r="B107" s="83"/>
      <c r="C107" s="83">
        <v>2</v>
      </c>
      <c r="D107" s="83">
        <v>1</v>
      </c>
      <c r="E107" s="83">
        <v>3</v>
      </c>
      <c r="F107" s="83">
        <v>24</v>
      </c>
      <c r="G107" s="96"/>
      <c r="H107" s="1382" t="s">
        <v>78</v>
      </c>
      <c r="I107" s="1383"/>
      <c r="J107" s="1384"/>
      <c r="K107" s="145">
        <v>0</v>
      </c>
      <c r="L107" s="145">
        <v>58083000</v>
      </c>
      <c r="M107" s="145">
        <v>34033720</v>
      </c>
      <c r="N107" s="144">
        <v>9189105</v>
      </c>
      <c r="O107" s="984">
        <v>43222825</v>
      </c>
      <c r="P107" s="122"/>
      <c r="Q107" s="122"/>
    </row>
    <row r="108" spans="1:17" s="120" customFormat="1" ht="24" customHeight="1" x14ac:dyDescent="0.25">
      <c r="A108" s="128"/>
      <c r="B108" s="83"/>
      <c r="C108" s="83">
        <v>2</v>
      </c>
      <c r="D108" s="83">
        <v>1</v>
      </c>
      <c r="E108" s="83">
        <v>3</v>
      </c>
      <c r="F108" s="83">
        <v>25</v>
      </c>
      <c r="G108" s="96"/>
      <c r="H108" s="1382" t="s">
        <v>650</v>
      </c>
      <c r="I108" s="1383"/>
      <c r="J108" s="1384"/>
      <c r="K108" s="145">
        <v>0</v>
      </c>
      <c r="L108" s="145">
        <v>0</v>
      </c>
      <c r="M108" s="145">
        <v>45515833</v>
      </c>
      <c r="N108" s="144">
        <v>12289275</v>
      </c>
      <c r="O108" s="984">
        <v>57805108</v>
      </c>
      <c r="P108" s="122"/>
      <c r="Q108" s="122"/>
    </row>
    <row r="109" spans="1:17" s="120" customFormat="1" x14ac:dyDescent="0.25">
      <c r="A109" s="128"/>
      <c r="B109" s="83"/>
      <c r="C109" s="83">
        <v>2</v>
      </c>
      <c r="D109" s="83">
        <v>1</v>
      </c>
      <c r="E109" s="83">
        <v>3</v>
      </c>
      <c r="F109" s="83">
        <v>26</v>
      </c>
      <c r="G109" s="96"/>
      <c r="H109" s="1396" t="s">
        <v>808</v>
      </c>
      <c r="I109" s="1397"/>
      <c r="J109" s="1398"/>
      <c r="K109" s="145">
        <v>0</v>
      </c>
      <c r="L109" s="145">
        <v>5868000</v>
      </c>
      <c r="M109" s="145">
        <v>3588413</v>
      </c>
      <c r="N109" s="144">
        <v>968872</v>
      </c>
      <c r="O109" s="984">
        <v>4557285</v>
      </c>
      <c r="P109" s="122"/>
      <c r="Q109" s="122"/>
    </row>
    <row r="110" spans="1:17" s="120" customFormat="1" ht="24" customHeight="1" x14ac:dyDescent="0.25">
      <c r="A110" s="128"/>
      <c r="B110" s="83"/>
      <c r="C110" s="83">
        <v>2</v>
      </c>
      <c r="D110" s="83">
        <v>1</v>
      </c>
      <c r="E110" s="83">
        <v>3</v>
      </c>
      <c r="F110" s="83">
        <v>27</v>
      </c>
      <c r="G110" s="96"/>
      <c r="H110" s="1382" t="s">
        <v>79</v>
      </c>
      <c r="I110" s="1383"/>
      <c r="J110" s="1384"/>
      <c r="K110" s="145">
        <v>0</v>
      </c>
      <c r="L110" s="145">
        <v>19820000</v>
      </c>
      <c r="M110" s="145">
        <v>9885318</v>
      </c>
      <c r="N110" s="144">
        <v>2669036</v>
      </c>
      <c r="O110" s="984">
        <v>12554354</v>
      </c>
      <c r="P110" s="122"/>
      <c r="Q110" s="122"/>
    </row>
    <row r="111" spans="1:17" s="120" customFormat="1" ht="24" customHeight="1" x14ac:dyDescent="0.25">
      <c r="A111" s="128"/>
      <c r="B111" s="83"/>
      <c r="C111" s="83">
        <v>2</v>
      </c>
      <c r="D111" s="83">
        <v>1</v>
      </c>
      <c r="E111" s="83">
        <v>3</v>
      </c>
      <c r="F111" s="83">
        <v>28</v>
      </c>
      <c r="G111" s="96"/>
      <c r="H111" s="1385" t="s">
        <v>80</v>
      </c>
      <c r="I111" s="1386"/>
      <c r="J111" s="1387"/>
      <c r="K111" s="145">
        <v>0</v>
      </c>
      <c r="L111" s="145">
        <v>55836000</v>
      </c>
      <c r="M111" s="145">
        <v>30013402</v>
      </c>
      <c r="N111" s="144">
        <v>8103618</v>
      </c>
      <c r="O111" s="984">
        <v>38117020</v>
      </c>
      <c r="P111" s="122"/>
      <c r="Q111" s="122"/>
    </row>
    <row r="112" spans="1:17" s="120" customFormat="1" ht="24" customHeight="1" x14ac:dyDescent="0.25">
      <c r="A112" s="128"/>
      <c r="B112" s="83"/>
      <c r="C112" s="83">
        <v>2</v>
      </c>
      <c r="D112" s="83">
        <v>1</v>
      </c>
      <c r="E112" s="83">
        <v>3</v>
      </c>
      <c r="F112" s="83">
        <v>29</v>
      </c>
      <c r="G112" s="96"/>
      <c r="H112" s="1385" t="s">
        <v>751</v>
      </c>
      <c r="I112" s="1388"/>
      <c r="J112" s="1389"/>
      <c r="K112" s="145">
        <v>0</v>
      </c>
      <c r="L112" s="145">
        <v>0</v>
      </c>
      <c r="M112" s="145">
        <v>13859528</v>
      </c>
      <c r="N112" s="144">
        <v>3742072</v>
      </c>
      <c r="O112" s="984">
        <v>17601600</v>
      </c>
      <c r="P112" s="122"/>
      <c r="Q112" s="122"/>
    </row>
    <row r="113" spans="1:17" s="120" customFormat="1" ht="24" customHeight="1" x14ac:dyDescent="0.25">
      <c r="A113" s="128"/>
      <c r="B113" s="83"/>
      <c r="C113" s="83">
        <v>2</v>
      </c>
      <c r="D113" s="83">
        <v>1</v>
      </c>
      <c r="E113" s="83">
        <v>3</v>
      </c>
      <c r="F113" s="83">
        <v>30</v>
      </c>
      <c r="G113" s="96"/>
      <c r="H113" s="1385" t="s">
        <v>752</v>
      </c>
      <c r="I113" s="1388"/>
      <c r="J113" s="1389"/>
      <c r="K113" s="145">
        <v>0</v>
      </c>
      <c r="L113" s="145">
        <v>0</v>
      </c>
      <c r="M113" s="145">
        <v>12663793</v>
      </c>
      <c r="N113" s="144">
        <v>3419224</v>
      </c>
      <c r="O113" s="984">
        <v>16083017</v>
      </c>
      <c r="P113" s="122"/>
      <c r="Q113" s="122"/>
    </row>
    <row r="114" spans="1:17" s="120" customFormat="1" x14ac:dyDescent="0.25">
      <c r="A114" s="128"/>
      <c r="B114" s="83"/>
      <c r="C114" s="83">
        <v>2</v>
      </c>
      <c r="D114" s="83">
        <v>1</v>
      </c>
      <c r="E114" s="83">
        <v>3</v>
      </c>
      <c r="F114" s="83">
        <v>31</v>
      </c>
      <c r="G114" s="96"/>
      <c r="H114" s="1390" t="s">
        <v>736</v>
      </c>
      <c r="I114" s="1391"/>
      <c r="J114" s="1392"/>
      <c r="K114" s="145">
        <v>0</v>
      </c>
      <c r="L114" s="145">
        <v>0</v>
      </c>
      <c r="M114" s="145">
        <v>3500000</v>
      </c>
      <c r="N114" s="144">
        <v>945000</v>
      </c>
      <c r="O114" s="984">
        <v>4445000</v>
      </c>
      <c r="P114" s="122"/>
      <c r="Q114" s="122"/>
    </row>
    <row r="115" spans="1:17" s="120" customFormat="1" ht="24" customHeight="1" x14ac:dyDescent="0.25">
      <c r="A115" s="128"/>
      <c r="B115" s="83"/>
      <c r="C115" s="83">
        <v>2</v>
      </c>
      <c r="D115" s="83">
        <v>1</v>
      </c>
      <c r="E115" s="83">
        <v>3</v>
      </c>
      <c r="F115" s="83">
        <v>32</v>
      </c>
      <c r="G115" s="96"/>
      <c r="H115" s="1390" t="s">
        <v>738</v>
      </c>
      <c r="I115" s="1391"/>
      <c r="J115" s="1392"/>
      <c r="K115" s="145">
        <v>0</v>
      </c>
      <c r="L115" s="145">
        <v>0</v>
      </c>
      <c r="M115" s="145">
        <v>1850000</v>
      </c>
      <c r="N115" s="144">
        <v>499500</v>
      </c>
      <c r="O115" s="984">
        <v>2349500</v>
      </c>
      <c r="P115" s="122"/>
      <c r="Q115" s="122"/>
    </row>
    <row r="116" spans="1:17" s="120" customFormat="1" ht="24" customHeight="1" x14ac:dyDescent="0.25">
      <c r="A116" s="128"/>
      <c r="B116" s="83"/>
      <c r="C116" s="83">
        <v>2</v>
      </c>
      <c r="D116" s="83">
        <v>1</v>
      </c>
      <c r="E116" s="83">
        <v>3</v>
      </c>
      <c r="F116" s="83">
        <v>33</v>
      </c>
      <c r="G116" s="96"/>
      <c r="H116" s="1390" t="s">
        <v>898</v>
      </c>
      <c r="I116" s="1391"/>
      <c r="J116" s="1392"/>
      <c r="K116" s="145">
        <v>0</v>
      </c>
      <c r="L116" s="145">
        <v>0</v>
      </c>
      <c r="M116" s="145">
        <v>8829575</v>
      </c>
      <c r="N116" s="144">
        <v>2383985</v>
      </c>
      <c r="O116" s="984">
        <v>11213560</v>
      </c>
      <c r="P116" s="122"/>
      <c r="Q116" s="122"/>
    </row>
    <row r="117" spans="1:17" s="120" customFormat="1" ht="24" customHeight="1" x14ac:dyDescent="0.25">
      <c r="A117" s="128"/>
      <c r="B117" s="83"/>
      <c r="C117" s="83">
        <v>2</v>
      </c>
      <c r="D117" s="83">
        <v>1</v>
      </c>
      <c r="E117" s="83">
        <v>3</v>
      </c>
      <c r="F117" s="83">
        <v>34</v>
      </c>
      <c r="G117" s="96"/>
      <c r="H117" s="1390" t="s">
        <v>899</v>
      </c>
      <c r="I117" s="1391"/>
      <c r="J117" s="1392"/>
      <c r="K117" s="145">
        <v>0</v>
      </c>
      <c r="L117" s="145">
        <v>0</v>
      </c>
      <c r="M117" s="145">
        <v>36191337</v>
      </c>
      <c r="N117" s="144">
        <v>9771661</v>
      </c>
      <c r="O117" s="984">
        <v>45962998</v>
      </c>
      <c r="P117" s="122"/>
      <c r="Q117" s="122"/>
    </row>
    <row r="118" spans="1:17" s="120" customFormat="1" x14ac:dyDescent="0.25">
      <c r="A118" s="128"/>
      <c r="B118" s="83"/>
      <c r="C118" s="83">
        <v>2</v>
      </c>
      <c r="D118" s="83">
        <v>1</v>
      </c>
      <c r="E118" s="83">
        <v>3</v>
      </c>
      <c r="F118" s="83">
        <v>35</v>
      </c>
      <c r="G118" s="96"/>
      <c r="H118" s="1382" t="s">
        <v>810</v>
      </c>
      <c r="I118" s="1383"/>
      <c r="J118" s="1384"/>
      <c r="K118" s="145">
        <v>0</v>
      </c>
      <c r="L118" s="145">
        <v>3152000</v>
      </c>
      <c r="M118" s="145">
        <v>0</v>
      </c>
      <c r="N118" s="144">
        <v>0</v>
      </c>
      <c r="O118" s="984">
        <v>0</v>
      </c>
      <c r="P118" s="122"/>
      <c r="Q118" s="122"/>
    </row>
    <row r="119" spans="1:17" s="120" customFormat="1" x14ac:dyDescent="0.25">
      <c r="A119" s="128"/>
      <c r="B119" s="83"/>
      <c r="C119" s="83"/>
      <c r="D119" s="83"/>
      <c r="E119" s="83"/>
      <c r="F119" s="83"/>
      <c r="G119" s="96"/>
      <c r="H119" s="182" t="s">
        <v>151</v>
      </c>
      <c r="I119" s="177"/>
      <c r="J119" s="183"/>
      <c r="K119" s="165">
        <v>284484000</v>
      </c>
      <c r="L119" s="165">
        <v>284484000</v>
      </c>
      <c r="M119" s="165">
        <v>251488594</v>
      </c>
      <c r="N119" s="164">
        <v>55486598</v>
      </c>
      <c r="O119" s="989">
        <v>306975192</v>
      </c>
      <c r="P119" s="122"/>
      <c r="Q119" s="122"/>
    </row>
    <row r="120" spans="1:17" s="120" customFormat="1" x14ac:dyDescent="0.25">
      <c r="A120" s="128"/>
      <c r="B120" s="83"/>
      <c r="C120" s="83">
        <v>1</v>
      </c>
      <c r="D120" s="83">
        <v>1</v>
      </c>
      <c r="E120" s="83">
        <v>3</v>
      </c>
      <c r="F120" s="83">
        <v>36</v>
      </c>
      <c r="G120" s="96"/>
      <c r="H120" s="96" t="s">
        <v>91</v>
      </c>
      <c r="I120" s="96"/>
      <c r="J120" s="129"/>
      <c r="K120" s="145">
        <v>110325000</v>
      </c>
      <c r="L120" s="145">
        <v>110325000</v>
      </c>
      <c r="M120" s="145">
        <v>104809000</v>
      </c>
      <c r="N120" s="144">
        <v>16925000</v>
      </c>
      <c r="O120" s="984">
        <v>121734000</v>
      </c>
      <c r="P120" s="122"/>
      <c r="Q120" s="122"/>
    </row>
    <row r="121" spans="1:17" s="120" customFormat="1" x14ac:dyDescent="0.25">
      <c r="A121" s="128"/>
      <c r="B121" s="83"/>
      <c r="C121" s="83">
        <v>1</v>
      </c>
      <c r="D121" s="83">
        <v>1</v>
      </c>
      <c r="E121" s="83">
        <v>3</v>
      </c>
      <c r="F121" s="83">
        <v>37</v>
      </c>
      <c r="G121" s="96"/>
      <c r="H121" s="96" t="s">
        <v>92</v>
      </c>
      <c r="I121" s="96"/>
      <c r="J121" s="129"/>
      <c r="K121" s="145">
        <v>6375000</v>
      </c>
      <c r="L121" s="145">
        <v>6375000</v>
      </c>
      <c r="M121" s="145">
        <v>5066000</v>
      </c>
      <c r="N121" s="144">
        <v>1265000</v>
      </c>
      <c r="O121" s="984">
        <v>6331000</v>
      </c>
      <c r="P121" s="122"/>
      <c r="Q121" s="122"/>
    </row>
    <row r="122" spans="1:17" s="120" customFormat="1" ht="29.25" customHeight="1" x14ac:dyDescent="0.25">
      <c r="A122" s="128"/>
      <c r="B122" s="83"/>
      <c r="C122" s="83">
        <v>1</v>
      </c>
      <c r="D122" s="83">
        <v>1</v>
      </c>
      <c r="E122" s="83">
        <v>3</v>
      </c>
      <c r="F122" s="83">
        <v>38</v>
      </c>
      <c r="G122" s="96"/>
      <c r="H122" s="1382" t="s">
        <v>816</v>
      </c>
      <c r="I122" s="1383"/>
      <c r="J122" s="1384"/>
      <c r="K122" s="145">
        <v>41566000</v>
      </c>
      <c r="L122" s="145">
        <v>41566000</v>
      </c>
      <c r="M122" s="145">
        <v>32934603</v>
      </c>
      <c r="N122" s="144">
        <v>7953589</v>
      </c>
      <c r="O122" s="984">
        <v>40888192</v>
      </c>
      <c r="P122" s="122"/>
      <c r="Q122" s="122"/>
    </row>
    <row r="123" spans="1:17" s="120" customFormat="1" x14ac:dyDescent="0.25">
      <c r="A123" s="128"/>
      <c r="B123" s="83"/>
      <c r="C123" s="83">
        <v>1</v>
      </c>
      <c r="D123" s="83">
        <v>1</v>
      </c>
      <c r="E123" s="83">
        <v>3</v>
      </c>
      <c r="F123" s="83">
        <v>39</v>
      </c>
      <c r="G123" s="96"/>
      <c r="H123" s="96" t="s">
        <v>152</v>
      </c>
      <c r="I123" s="96"/>
      <c r="J123" s="129"/>
      <c r="K123" s="145">
        <v>40042000</v>
      </c>
      <c r="L123" s="145">
        <v>40042000</v>
      </c>
      <c r="M123" s="145">
        <v>32364000</v>
      </c>
      <c r="N123" s="144">
        <v>8738000</v>
      </c>
      <c r="O123" s="984">
        <v>41102000</v>
      </c>
      <c r="P123" s="122"/>
      <c r="Q123" s="122"/>
    </row>
    <row r="124" spans="1:17" s="120" customFormat="1" x14ac:dyDescent="0.25">
      <c r="A124" s="128"/>
      <c r="B124" s="83"/>
      <c r="C124" s="83">
        <v>2</v>
      </c>
      <c r="D124" s="83">
        <v>1</v>
      </c>
      <c r="E124" s="83">
        <v>3</v>
      </c>
      <c r="F124" s="83">
        <v>40</v>
      </c>
      <c r="G124" s="96"/>
      <c r="H124" s="96" t="s">
        <v>95</v>
      </c>
      <c r="I124" s="96"/>
      <c r="J124" s="129"/>
      <c r="K124" s="145">
        <v>37574000</v>
      </c>
      <c r="L124" s="145">
        <v>37574000</v>
      </c>
      <c r="M124" s="145">
        <v>31672197</v>
      </c>
      <c r="N124" s="144">
        <v>8551803</v>
      </c>
      <c r="O124" s="984">
        <v>40224000</v>
      </c>
      <c r="P124" s="122"/>
      <c r="Q124" s="122"/>
    </row>
    <row r="125" spans="1:17" s="120" customFormat="1" ht="15" customHeight="1" x14ac:dyDescent="0.25">
      <c r="A125" s="128"/>
      <c r="B125" s="83"/>
      <c r="C125" s="83">
        <v>2</v>
      </c>
      <c r="D125" s="83">
        <v>1</v>
      </c>
      <c r="E125" s="83">
        <v>3</v>
      </c>
      <c r="F125" s="83">
        <v>41</v>
      </c>
      <c r="G125" s="96"/>
      <c r="H125" s="96" t="s">
        <v>96</v>
      </c>
      <c r="I125" s="96"/>
      <c r="J125" s="129"/>
      <c r="K125" s="145">
        <v>48602000</v>
      </c>
      <c r="L125" s="145">
        <v>48602000</v>
      </c>
      <c r="M125" s="145">
        <v>44642794</v>
      </c>
      <c r="N125" s="144">
        <v>12053206</v>
      </c>
      <c r="O125" s="984">
        <v>56696000</v>
      </c>
      <c r="P125" s="122"/>
      <c r="Q125" s="122"/>
    </row>
    <row r="126" spans="1:17" ht="15" x14ac:dyDescent="0.25">
      <c r="A126" s="1173">
        <v>4</v>
      </c>
      <c r="B126" s="1174"/>
      <c r="C126" s="1174">
        <v>1</v>
      </c>
      <c r="D126" s="1174"/>
      <c r="E126" s="1174"/>
      <c r="F126" s="1174"/>
      <c r="G126" s="84" t="s">
        <v>13</v>
      </c>
      <c r="H126" s="84"/>
      <c r="I126" s="84"/>
      <c r="J126" s="141"/>
      <c r="K126" s="143">
        <v>97935000</v>
      </c>
      <c r="L126" s="143">
        <v>101097000</v>
      </c>
      <c r="M126" s="143">
        <v>65545000</v>
      </c>
      <c r="N126" s="142">
        <v>0</v>
      </c>
      <c r="O126" s="983">
        <v>65545000</v>
      </c>
    </row>
    <row r="127" spans="1:17" s="86" customFormat="1" x14ac:dyDescent="0.25">
      <c r="A127" s="128"/>
      <c r="B127" s="83"/>
      <c r="C127" s="83">
        <v>1</v>
      </c>
      <c r="D127" s="83">
        <v>1</v>
      </c>
      <c r="E127" s="83">
        <v>5</v>
      </c>
      <c r="F127" s="83">
        <v>1</v>
      </c>
      <c r="G127" s="96"/>
      <c r="H127" s="96" t="s">
        <v>153</v>
      </c>
      <c r="I127" s="96"/>
      <c r="J127" s="134"/>
      <c r="K127" s="145">
        <v>85135000</v>
      </c>
      <c r="L127" s="145">
        <v>76497000</v>
      </c>
      <c r="M127" s="145">
        <v>63645000</v>
      </c>
      <c r="N127" s="144">
        <v>0</v>
      </c>
      <c r="O127" s="984">
        <v>63645000</v>
      </c>
      <c r="P127" s="122"/>
      <c r="Q127" s="122"/>
    </row>
    <row r="128" spans="1:17" s="120" customFormat="1" x14ac:dyDescent="0.25">
      <c r="A128" s="128"/>
      <c r="B128" s="83"/>
      <c r="C128" s="83">
        <v>1</v>
      </c>
      <c r="D128" s="83">
        <v>1</v>
      </c>
      <c r="E128" s="83">
        <v>5</v>
      </c>
      <c r="F128" s="83">
        <v>2</v>
      </c>
      <c r="G128" s="96"/>
      <c r="H128" s="96" t="s">
        <v>154</v>
      </c>
      <c r="I128" s="96"/>
      <c r="J128" s="129"/>
      <c r="K128" s="145">
        <v>300000</v>
      </c>
      <c r="L128" s="145">
        <v>300000</v>
      </c>
      <c r="M128" s="145">
        <v>300000</v>
      </c>
      <c r="N128" s="144">
        <v>0</v>
      </c>
      <c r="O128" s="984">
        <v>300000</v>
      </c>
      <c r="P128" s="122"/>
      <c r="Q128" s="122"/>
    </row>
    <row r="129" spans="1:17" s="120" customFormat="1" x14ac:dyDescent="0.25">
      <c r="A129" s="128"/>
      <c r="B129" s="83"/>
      <c r="C129" s="83">
        <v>1</v>
      </c>
      <c r="D129" s="83">
        <v>1</v>
      </c>
      <c r="E129" s="83">
        <v>5</v>
      </c>
      <c r="F129" s="83">
        <v>3</v>
      </c>
      <c r="G129" s="96"/>
      <c r="H129" s="96" t="s">
        <v>271</v>
      </c>
      <c r="I129" s="96"/>
      <c r="J129" s="134"/>
      <c r="K129" s="145">
        <v>0</v>
      </c>
      <c r="L129" s="145">
        <v>800000</v>
      </c>
      <c r="M129" s="145">
        <v>1600000</v>
      </c>
      <c r="N129" s="144">
        <v>0</v>
      </c>
      <c r="O129" s="984">
        <v>1600000</v>
      </c>
      <c r="P129" s="122"/>
      <c r="Q129" s="122"/>
    </row>
    <row r="130" spans="1:17" s="120" customFormat="1" x14ac:dyDescent="0.25">
      <c r="A130" s="1173"/>
      <c r="B130" s="1174"/>
      <c r="C130" s="83">
        <v>1</v>
      </c>
      <c r="D130" s="83">
        <v>1</v>
      </c>
      <c r="E130" s="83">
        <v>5</v>
      </c>
      <c r="F130" s="83">
        <v>7</v>
      </c>
      <c r="G130" s="96"/>
      <c r="H130" s="96" t="s">
        <v>680</v>
      </c>
      <c r="I130" s="96"/>
      <c r="J130" s="134"/>
      <c r="K130" s="145">
        <v>12500000</v>
      </c>
      <c r="L130" s="145">
        <v>23500000</v>
      </c>
      <c r="M130" s="145">
        <v>0</v>
      </c>
      <c r="N130" s="144">
        <v>0</v>
      </c>
      <c r="O130" s="984">
        <v>0</v>
      </c>
      <c r="P130" s="122"/>
      <c r="Q130" s="122"/>
    </row>
    <row r="131" spans="1:17" s="120" customFormat="1" ht="15" x14ac:dyDescent="0.25">
      <c r="A131" s="1173">
        <v>5</v>
      </c>
      <c r="B131" s="83"/>
      <c r="C131" s="83"/>
      <c r="D131" s="83"/>
      <c r="E131" s="83"/>
      <c r="F131" s="83"/>
      <c r="G131" s="84" t="s">
        <v>15</v>
      </c>
      <c r="H131" s="96"/>
      <c r="I131" s="96"/>
      <c r="J131" s="129"/>
      <c r="K131" s="143">
        <v>992968000</v>
      </c>
      <c r="L131" s="143">
        <v>1296734000</v>
      </c>
      <c r="M131" s="143">
        <v>1066213673</v>
      </c>
      <c r="N131" s="142">
        <v>0</v>
      </c>
      <c r="O131" s="983">
        <v>1066213673</v>
      </c>
      <c r="P131" s="122"/>
      <c r="Q131" s="122"/>
    </row>
    <row r="132" spans="1:17" s="120" customFormat="1" x14ac:dyDescent="0.25">
      <c r="A132" s="1173"/>
      <c r="B132" s="83"/>
      <c r="C132" s="83"/>
      <c r="D132" s="83">
        <v>1</v>
      </c>
      <c r="E132" s="83">
        <v>6</v>
      </c>
      <c r="F132" s="83">
        <v>1</v>
      </c>
      <c r="G132" s="84"/>
      <c r="H132" s="184" t="s">
        <v>157</v>
      </c>
      <c r="I132" s="1177"/>
      <c r="J132" s="1171"/>
      <c r="K132" s="165">
        <v>408354000</v>
      </c>
      <c r="L132" s="165">
        <v>503222000</v>
      </c>
      <c r="M132" s="165">
        <v>423134160</v>
      </c>
      <c r="N132" s="164">
        <v>0</v>
      </c>
      <c r="O132" s="989">
        <v>423134160</v>
      </c>
      <c r="P132" s="122"/>
      <c r="Q132" s="122"/>
    </row>
    <row r="133" spans="1:17" s="120" customFormat="1" ht="12.75" customHeight="1" x14ac:dyDescent="0.25">
      <c r="A133" s="128"/>
      <c r="B133" s="83">
        <v>1</v>
      </c>
      <c r="C133" s="83">
        <v>1</v>
      </c>
      <c r="D133" s="83"/>
      <c r="E133" s="83"/>
      <c r="F133" s="83"/>
      <c r="G133" s="96"/>
      <c r="H133" s="96">
        <v>1</v>
      </c>
      <c r="I133" s="1411" t="s">
        <v>158</v>
      </c>
      <c r="J133" s="1412"/>
      <c r="K133" s="145">
        <v>91740000</v>
      </c>
      <c r="L133" s="145">
        <v>91740000</v>
      </c>
      <c r="M133" s="145">
        <v>91740000</v>
      </c>
      <c r="N133" s="144">
        <v>0</v>
      </c>
      <c r="O133" s="984">
        <v>91740000</v>
      </c>
      <c r="P133" s="122"/>
      <c r="Q133" s="122"/>
    </row>
    <row r="134" spans="1:17" s="120" customFormat="1" ht="12.75" customHeight="1" x14ac:dyDescent="0.25">
      <c r="A134" s="128"/>
      <c r="B134" s="83"/>
      <c r="C134" s="83">
        <v>1</v>
      </c>
      <c r="D134" s="83"/>
      <c r="E134" s="83"/>
      <c r="F134" s="83"/>
      <c r="G134" s="96"/>
      <c r="H134" s="96">
        <v>2</v>
      </c>
      <c r="I134" s="1411" t="s">
        <v>159</v>
      </c>
      <c r="J134" s="1412"/>
      <c r="K134" s="145">
        <v>304934000</v>
      </c>
      <c r="L134" s="145">
        <v>306660000</v>
      </c>
      <c r="M134" s="145">
        <v>317798560</v>
      </c>
      <c r="N134" s="144">
        <v>0</v>
      </c>
      <c r="O134" s="984">
        <v>317798560</v>
      </c>
      <c r="P134" s="122"/>
      <c r="Q134" s="122"/>
    </row>
    <row r="135" spans="1:17" s="120" customFormat="1" ht="12.75" customHeight="1" x14ac:dyDescent="0.25">
      <c r="A135" s="128"/>
      <c r="B135" s="83"/>
      <c r="C135" s="83"/>
      <c r="D135" s="83"/>
      <c r="E135" s="83"/>
      <c r="F135" s="83"/>
      <c r="G135" s="96"/>
      <c r="H135" s="96">
        <v>3</v>
      </c>
      <c r="I135" s="1411" t="s">
        <v>821</v>
      </c>
      <c r="J135" s="1412"/>
      <c r="K135" s="145">
        <v>0</v>
      </c>
      <c r="L135" s="145">
        <v>0</v>
      </c>
      <c r="M135" s="145">
        <v>10095600</v>
      </c>
      <c r="N135" s="144">
        <v>0</v>
      </c>
      <c r="O135" s="984">
        <v>10095600</v>
      </c>
      <c r="P135" s="122"/>
      <c r="Q135" s="122"/>
    </row>
    <row r="136" spans="1:17" s="120" customFormat="1" ht="12.75" customHeight="1" x14ac:dyDescent="0.25">
      <c r="A136" s="128"/>
      <c r="B136" s="83"/>
      <c r="C136" s="83"/>
      <c r="D136" s="83"/>
      <c r="E136" s="83"/>
      <c r="F136" s="83"/>
      <c r="G136" s="96"/>
      <c r="H136" s="96">
        <v>4</v>
      </c>
      <c r="I136" s="1411" t="s">
        <v>822</v>
      </c>
      <c r="J136" s="1412"/>
      <c r="K136" s="145">
        <v>0</v>
      </c>
      <c r="L136" s="145">
        <v>0</v>
      </c>
      <c r="M136" s="145">
        <v>3500000</v>
      </c>
      <c r="N136" s="144">
        <v>0</v>
      </c>
      <c r="O136" s="984">
        <v>3500000</v>
      </c>
      <c r="P136" s="122"/>
      <c r="Q136" s="122"/>
    </row>
    <row r="137" spans="1:17" s="120" customFormat="1" ht="12.75" customHeight="1" x14ac:dyDescent="0.25">
      <c r="A137" s="128"/>
      <c r="B137" s="83"/>
      <c r="C137" s="83">
        <v>1</v>
      </c>
      <c r="D137" s="83"/>
      <c r="E137" s="83"/>
      <c r="F137" s="83"/>
      <c r="G137" s="96"/>
      <c r="H137" s="96">
        <v>5</v>
      </c>
      <c r="I137" s="1411" t="s">
        <v>623</v>
      </c>
      <c r="J137" s="1412"/>
      <c r="K137" s="145">
        <v>11680000</v>
      </c>
      <c r="L137" s="145">
        <v>104822000</v>
      </c>
      <c r="M137" s="145">
        <v>0</v>
      </c>
      <c r="N137" s="144">
        <v>0</v>
      </c>
      <c r="O137" s="984">
        <v>0</v>
      </c>
      <c r="P137" s="122"/>
      <c r="Q137" s="122"/>
    </row>
    <row r="138" spans="1:17" s="120" customFormat="1" ht="23.25" customHeight="1" x14ac:dyDescent="0.25">
      <c r="A138" s="128"/>
      <c r="B138" s="83"/>
      <c r="C138" s="83">
        <v>1</v>
      </c>
      <c r="D138" s="83">
        <v>1</v>
      </c>
      <c r="E138" s="83">
        <v>6</v>
      </c>
      <c r="F138" s="83">
        <v>2</v>
      </c>
      <c r="G138" s="96"/>
      <c r="H138" s="1382" t="s">
        <v>803</v>
      </c>
      <c r="I138" s="1383"/>
      <c r="J138" s="1384"/>
      <c r="K138" s="145">
        <v>0</v>
      </c>
      <c r="L138" s="145">
        <v>0</v>
      </c>
      <c r="M138" s="145">
        <v>446250</v>
      </c>
      <c r="N138" s="144">
        <v>0</v>
      </c>
      <c r="O138" s="984">
        <v>446250</v>
      </c>
      <c r="P138" s="122"/>
      <c r="Q138" s="122"/>
    </row>
    <row r="139" spans="1:17" s="86" customFormat="1" x14ac:dyDescent="0.25">
      <c r="A139" s="128"/>
      <c r="B139" s="83"/>
      <c r="C139" s="83">
        <v>2</v>
      </c>
      <c r="D139" s="83">
        <v>1</v>
      </c>
      <c r="E139" s="83">
        <v>6</v>
      </c>
      <c r="F139" s="83">
        <v>3</v>
      </c>
      <c r="G139" s="96"/>
      <c r="H139" s="96" t="s">
        <v>824</v>
      </c>
      <c r="I139" s="84"/>
      <c r="J139" s="141"/>
      <c r="K139" s="145">
        <v>453739000</v>
      </c>
      <c r="L139" s="145">
        <v>520673000</v>
      </c>
      <c r="M139" s="145">
        <v>493877500</v>
      </c>
      <c r="N139" s="144">
        <v>0</v>
      </c>
      <c r="O139" s="984">
        <v>493877500</v>
      </c>
      <c r="P139" s="122"/>
      <c r="Q139" s="122"/>
    </row>
    <row r="140" spans="1:17" s="120" customFormat="1" x14ac:dyDescent="0.25">
      <c r="A140" s="128"/>
      <c r="B140" s="83"/>
      <c r="C140" s="83">
        <v>1</v>
      </c>
      <c r="D140" s="83">
        <v>1</v>
      </c>
      <c r="E140" s="83">
        <v>6</v>
      </c>
      <c r="F140" s="83">
        <v>4</v>
      </c>
      <c r="G140" s="84"/>
      <c r="H140" s="96" t="s">
        <v>160</v>
      </c>
      <c r="I140" s="96"/>
      <c r="J140" s="129"/>
      <c r="K140" s="145">
        <v>84819000</v>
      </c>
      <c r="L140" s="145">
        <v>84819000</v>
      </c>
      <c r="M140" s="145">
        <v>104755763</v>
      </c>
      <c r="N140" s="144">
        <v>0</v>
      </c>
      <c r="O140" s="984">
        <v>104755763</v>
      </c>
      <c r="P140" s="122"/>
      <c r="Q140" s="122"/>
    </row>
    <row r="141" spans="1:17" x14ac:dyDescent="0.25">
      <c r="A141" s="128"/>
      <c r="B141" s="83"/>
      <c r="C141" s="83">
        <v>1</v>
      </c>
      <c r="D141" s="83">
        <v>1</v>
      </c>
      <c r="E141" s="83">
        <v>6</v>
      </c>
      <c r="F141" s="83">
        <v>5</v>
      </c>
      <c r="G141" s="96"/>
      <c r="H141" s="96" t="s">
        <v>162</v>
      </c>
      <c r="I141" s="96"/>
      <c r="J141" s="129"/>
      <c r="K141" s="145">
        <v>2000000</v>
      </c>
      <c r="L141" s="145">
        <v>2000000</v>
      </c>
      <c r="M141" s="145">
        <v>2000000</v>
      </c>
      <c r="N141" s="144">
        <v>0</v>
      </c>
      <c r="O141" s="984">
        <v>2000000</v>
      </c>
    </row>
    <row r="142" spans="1:17" s="120" customFormat="1" x14ac:dyDescent="0.25">
      <c r="A142" s="128"/>
      <c r="B142" s="83"/>
      <c r="C142" s="83">
        <v>1</v>
      </c>
      <c r="D142" s="83">
        <v>1</v>
      </c>
      <c r="E142" s="83">
        <v>6</v>
      </c>
      <c r="F142" s="83">
        <v>6</v>
      </c>
      <c r="G142" s="96"/>
      <c r="H142" s="96" t="s">
        <v>163</v>
      </c>
      <c r="I142" s="96"/>
      <c r="J142" s="129"/>
      <c r="K142" s="145">
        <v>1000000</v>
      </c>
      <c r="L142" s="145">
        <v>1000000</v>
      </c>
      <c r="M142" s="145">
        <v>1000000</v>
      </c>
      <c r="N142" s="144">
        <v>0</v>
      </c>
      <c r="O142" s="984">
        <v>1000000</v>
      </c>
      <c r="P142" s="122"/>
      <c r="Q142" s="122"/>
    </row>
    <row r="143" spans="1:17" s="120" customFormat="1" x14ac:dyDescent="0.25">
      <c r="A143" s="128"/>
      <c r="B143" s="83"/>
      <c r="C143" s="83">
        <v>1</v>
      </c>
      <c r="D143" s="83">
        <v>1</v>
      </c>
      <c r="E143" s="83">
        <v>6</v>
      </c>
      <c r="F143" s="83">
        <v>7</v>
      </c>
      <c r="G143" s="96"/>
      <c r="H143" s="96" t="s">
        <v>165</v>
      </c>
      <c r="I143" s="96"/>
      <c r="J143" s="129"/>
      <c r="K143" s="145">
        <v>40000000</v>
      </c>
      <c r="L143" s="145">
        <v>58515000</v>
      </c>
      <c r="M143" s="145">
        <v>40000000</v>
      </c>
      <c r="N143" s="144">
        <v>0</v>
      </c>
      <c r="O143" s="984">
        <v>40000000</v>
      </c>
      <c r="P143" s="122"/>
      <c r="Q143" s="122"/>
    </row>
    <row r="144" spans="1:17" s="120" customFormat="1" ht="14.25" customHeight="1" x14ac:dyDescent="0.25">
      <c r="A144" s="128"/>
      <c r="B144" s="83"/>
      <c r="C144" s="83">
        <v>1</v>
      </c>
      <c r="D144" s="83">
        <v>1</v>
      </c>
      <c r="E144" s="83">
        <v>6</v>
      </c>
      <c r="F144" s="83">
        <v>8</v>
      </c>
      <c r="G144" s="96"/>
      <c r="H144" s="1177" t="s">
        <v>166</v>
      </c>
      <c r="I144" s="1178"/>
      <c r="J144" s="1171"/>
      <c r="K144" s="145">
        <v>1000000</v>
      </c>
      <c r="L144" s="145">
        <v>2000000</v>
      </c>
      <c r="M144" s="145">
        <v>1000000</v>
      </c>
      <c r="N144" s="144">
        <v>0</v>
      </c>
      <c r="O144" s="984">
        <v>1000000</v>
      </c>
      <c r="P144" s="122"/>
      <c r="Q144" s="122"/>
    </row>
    <row r="145" spans="1:17" s="120" customFormat="1" x14ac:dyDescent="0.25">
      <c r="A145" s="128"/>
      <c r="B145" s="83"/>
      <c r="C145" s="83">
        <v>1</v>
      </c>
      <c r="D145" s="83">
        <v>1</v>
      </c>
      <c r="E145" s="83">
        <v>6</v>
      </c>
      <c r="F145" s="83">
        <v>9</v>
      </c>
      <c r="G145" s="96"/>
      <c r="H145" s="1177" t="s">
        <v>756</v>
      </c>
      <c r="I145" s="1178"/>
      <c r="J145" s="1171"/>
      <c r="K145" s="145">
        <v>2056000</v>
      </c>
      <c r="L145" s="145">
        <v>124505000</v>
      </c>
      <c r="M145" s="145">
        <v>0</v>
      </c>
      <c r="N145" s="144">
        <v>0</v>
      </c>
      <c r="O145" s="984">
        <v>0</v>
      </c>
      <c r="P145" s="122"/>
      <c r="Q145" s="122"/>
    </row>
    <row r="146" spans="1:17" s="86" customFormat="1" ht="15" x14ac:dyDescent="0.25">
      <c r="A146" s="1173">
        <v>6</v>
      </c>
      <c r="B146" s="83"/>
      <c r="C146" s="83"/>
      <c r="D146" s="83"/>
      <c r="E146" s="83"/>
      <c r="F146" s="83"/>
      <c r="G146" s="84" t="s">
        <v>17</v>
      </c>
      <c r="H146" s="96"/>
      <c r="I146" s="96"/>
      <c r="J146" s="129"/>
      <c r="K146" s="143">
        <v>336082000</v>
      </c>
      <c r="L146" s="143">
        <v>566349000</v>
      </c>
      <c r="M146" s="143">
        <v>3283932793</v>
      </c>
      <c r="N146" s="142">
        <v>886647711</v>
      </c>
      <c r="O146" s="983">
        <v>4170580504</v>
      </c>
      <c r="P146" s="122"/>
      <c r="Q146" s="122"/>
    </row>
    <row r="147" spans="1:17" s="120" customFormat="1" x14ac:dyDescent="0.25">
      <c r="A147" s="128"/>
      <c r="B147" s="83"/>
      <c r="C147" s="83">
        <v>2</v>
      </c>
      <c r="D147" s="83">
        <v>2</v>
      </c>
      <c r="E147" s="83">
        <v>7</v>
      </c>
      <c r="F147" s="83">
        <v>1</v>
      </c>
      <c r="G147" s="96"/>
      <c r="H147" s="96" t="s">
        <v>169</v>
      </c>
      <c r="I147" s="96"/>
      <c r="J147" s="141"/>
      <c r="K147" s="145">
        <v>272868000</v>
      </c>
      <c r="L147" s="145">
        <v>483328000</v>
      </c>
      <c r="M147" s="145">
        <v>281253695</v>
      </c>
      <c r="N147" s="144">
        <v>75938500</v>
      </c>
      <c r="O147" s="984">
        <v>357192195</v>
      </c>
      <c r="P147" s="122"/>
      <c r="Q147" s="122"/>
    </row>
    <row r="148" spans="1:17" s="120" customFormat="1" x14ac:dyDescent="0.25">
      <c r="A148" s="128"/>
      <c r="B148" s="83"/>
      <c r="C148" s="83">
        <v>2</v>
      </c>
      <c r="D148" s="83">
        <v>2</v>
      </c>
      <c r="E148" s="83">
        <v>7</v>
      </c>
      <c r="F148" s="83">
        <v>2</v>
      </c>
      <c r="G148" s="96"/>
      <c r="H148" s="85" t="s">
        <v>170</v>
      </c>
      <c r="I148" s="96"/>
      <c r="J148" s="141"/>
      <c r="K148" s="145">
        <v>46003000</v>
      </c>
      <c r="L148" s="145">
        <v>46003000</v>
      </c>
      <c r="M148" s="145">
        <v>0</v>
      </c>
      <c r="N148" s="144">
        <v>0</v>
      </c>
      <c r="O148" s="984">
        <v>0</v>
      </c>
      <c r="P148" s="122"/>
      <c r="Q148" s="122"/>
    </row>
    <row r="149" spans="1:17" s="120" customFormat="1" x14ac:dyDescent="0.25">
      <c r="A149" s="128"/>
      <c r="B149" s="83"/>
      <c r="C149" s="83">
        <v>2</v>
      </c>
      <c r="D149" s="83">
        <v>2</v>
      </c>
      <c r="E149" s="83">
        <v>7</v>
      </c>
      <c r="F149" s="83">
        <v>3</v>
      </c>
      <c r="G149" s="96"/>
      <c r="H149" s="1408" t="s">
        <v>889</v>
      </c>
      <c r="I149" s="1409"/>
      <c r="J149" s="1410"/>
      <c r="K149" s="145">
        <v>0</v>
      </c>
      <c r="L149" s="145">
        <v>0</v>
      </c>
      <c r="M149" s="145">
        <v>52400</v>
      </c>
      <c r="N149" s="144">
        <v>0</v>
      </c>
      <c r="O149" s="984">
        <v>52400</v>
      </c>
      <c r="P149" s="122"/>
      <c r="Q149" s="122"/>
    </row>
    <row r="150" spans="1:17" s="120" customFormat="1" ht="24.75" customHeight="1" x14ac:dyDescent="0.25">
      <c r="A150" s="128"/>
      <c r="B150" s="83"/>
      <c r="C150" s="83">
        <v>2</v>
      </c>
      <c r="D150" s="83">
        <v>2</v>
      </c>
      <c r="E150" s="83">
        <v>7</v>
      </c>
      <c r="F150" s="83">
        <v>4</v>
      </c>
      <c r="G150" s="96"/>
      <c r="H150" s="1382" t="s">
        <v>601</v>
      </c>
      <c r="I150" s="1383"/>
      <c r="J150" s="1384"/>
      <c r="K150" s="145">
        <v>0</v>
      </c>
      <c r="L150" s="145">
        <v>449000</v>
      </c>
      <c r="M150" s="145">
        <v>0</v>
      </c>
      <c r="N150" s="144">
        <v>0</v>
      </c>
      <c r="O150" s="984">
        <v>0</v>
      </c>
      <c r="P150" s="122"/>
      <c r="Q150" s="122"/>
    </row>
    <row r="151" spans="1:17" s="120" customFormat="1" x14ac:dyDescent="0.25">
      <c r="A151" s="128"/>
      <c r="B151" s="83"/>
      <c r="C151" s="83"/>
      <c r="D151" s="83"/>
      <c r="E151" s="83"/>
      <c r="F151" s="83"/>
      <c r="G151" s="96"/>
      <c r="H151" s="186" t="s">
        <v>171</v>
      </c>
      <c r="I151" s="1178"/>
      <c r="J151" s="1179"/>
      <c r="K151" s="144">
        <v>0</v>
      </c>
      <c r="L151" s="145">
        <v>18633000</v>
      </c>
      <c r="M151" s="165">
        <v>2985067644</v>
      </c>
      <c r="N151" s="164">
        <v>805968265</v>
      </c>
      <c r="O151" s="989">
        <v>3791035909</v>
      </c>
      <c r="P151" s="122"/>
      <c r="Q151" s="122"/>
    </row>
    <row r="152" spans="1:17" s="120" customFormat="1" ht="23.25" customHeight="1" x14ac:dyDescent="0.25">
      <c r="A152" s="128"/>
      <c r="B152" s="83"/>
      <c r="C152" s="83">
        <v>2</v>
      </c>
      <c r="D152" s="83">
        <v>2</v>
      </c>
      <c r="E152" s="83">
        <v>7</v>
      </c>
      <c r="F152" s="83">
        <v>4</v>
      </c>
      <c r="G152" s="96"/>
      <c r="H152" s="1382" t="s">
        <v>752</v>
      </c>
      <c r="I152" s="1388"/>
      <c r="J152" s="1389"/>
      <c r="K152" s="145">
        <v>0</v>
      </c>
      <c r="L152" s="145">
        <v>0</v>
      </c>
      <c r="M152" s="145">
        <v>2380955166</v>
      </c>
      <c r="N152" s="144">
        <v>642857895</v>
      </c>
      <c r="O152" s="984">
        <v>3023813061</v>
      </c>
      <c r="P152" s="122"/>
      <c r="Q152" s="122"/>
    </row>
    <row r="153" spans="1:17" s="120" customFormat="1" ht="24.75" customHeight="1" x14ac:dyDescent="0.25">
      <c r="A153" s="128"/>
      <c r="B153" s="83"/>
      <c r="C153" s="83">
        <v>2</v>
      </c>
      <c r="D153" s="83">
        <v>2</v>
      </c>
      <c r="E153" s="83">
        <v>7</v>
      </c>
      <c r="F153" s="83">
        <v>5</v>
      </c>
      <c r="G153" s="96"/>
      <c r="H153" s="1382" t="s">
        <v>650</v>
      </c>
      <c r="I153" s="1383"/>
      <c r="J153" s="1384"/>
      <c r="K153" s="145">
        <v>0</v>
      </c>
      <c r="L153" s="145">
        <v>0</v>
      </c>
      <c r="M153" s="145">
        <v>192378000</v>
      </c>
      <c r="N153" s="144">
        <v>51942060</v>
      </c>
      <c r="O153" s="984">
        <v>244320060</v>
      </c>
      <c r="P153" s="122"/>
      <c r="Q153" s="122"/>
    </row>
    <row r="154" spans="1:17" s="120" customFormat="1" ht="23.25" customHeight="1" x14ac:dyDescent="0.25">
      <c r="A154" s="128"/>
      <c r="B154" s="83"/>
      <c r="C154" s="83">
        <v>2</v>
      </c>
      <c r="D154" s="83">
        <v>2</v>
      </c>
      <c r="E154" s="83">
        <v>7</v>
      </c>
      <c r="F154" s="83">
        <v>6</v>
      </c>
      <c r="G154" s="96"/>
      <c r="H154" s="1382" t="s">
        <v>80</v>
      </c>
      <c r="I154" s="1383"/>
      <c r="J154" s="1384"/>
      <c r="K154" s="145">
        <v>0</v>
      </c>
      <c r="L154" s="145">
        <v>930000</v>
      </c>
      <c r="M154" s="145">
        <v>488189</v>
      </c>
      <c r="N154" s="144">
        <v>131811</v>
      </c>
      <c r="O154" s="984">
        <v>620000</v>
      </c>
      <c r="P154" s="122"/>
      <c r="Q154" s="122"/>
    </row>
    <row r="155" spans="1:17" s="120" customFormat="1" ht="24" customHeight="1" x14ac:dyDescent="0.25">
      <c r="A155" s="128"/>
      <c r="B155" s="83"/>
      <c r="C155" s="83">
        <v>2</v>
      </c>
      <c r="D155" s="83">
        <v>2</v>
      </c>
      <c r="E155" s="83">
        <v>7</v>
      </c>
      <c r="F155" s="83">
        <v>7</v>
      </c>
      <c r="G155" s="96"/>
      <c r="H155" s="1390" t="s">
        <v>898</v>
      </c>
      <c r="I155" s="1391"/>
      <c r="J155" s="1392"/>
      <c r="K155" s="145">
        <v>0</v>
      </c>
      <c r="L155" s="145">
        <v>0</v>
      </c>
      <c r="M155" s="145">
        <v>38776209</v>
      </c>
      <c r="N155" s="144">
        <v>10469577</v>
      </c>
      <c r="O155" s="984">
        <v>49245786</v>
      </c>
      <c r="P155" s="122"/>
      <c r="Q155" s="122"/>
    </row>
    <row r="156" spans="1:17" s="120" customFormat="1" ht="27" customHeight="1" x14ac:dyDescent="0.25">
      <c r="A156" s="128"/>
      <c r="B156" s="83"/>
      <c r="C156" s="83">
        <v>2</v>
      </c>
      <c r="D156" s="83">
        <v>2</v>
      </c>
      <c r="E156" s="83">
        <v>7</v>
      </c>
      <c r="F156" s="83">
        <v>8</v>
      </c>
      <c r="G156" s="96"/>
      <c r="H156" s="1390" t="s">
        <v>899</v>
      </c>
      <c r="I156" s="1391"/>
      <c r="J156" s="1392"/>
      <c r="K156" s="145">
        <v>0</v>
      </c>
      <c r="L156" s="145">
        <v>0</v>
      </c>
      <c r="M156" s="145">
        <v>372470080</v>
      </c>
      <c r="N156" s="144">
        <v>100566922</v>
      </c>
      <c r="O156" s="984">
        <v>473037002</v>
      </c>
      <c r="P156" s="122"/>
      <c r="Q156" s="122"/>
    </row>
    <row r="157" spans="1:17" s="120" customFormat="1" x14ac:dyDescent="0.25">
      <c r="A157" s="128"/>
      <c r="B157" s="83"/>
      <c r="C157" s="83">
        <v>2</v>
      </c>
      <c r="D157" s="83">
        <v>2</v>
      </c>
      <c r="E157" s="83">
        <v>7</v>
      </c>
      <c r="F157" s="83">
        <v>9</v>
      </c>
      <c r="G157" s="96"/>
      <c r="H157" s="1382" t="s">
        <v>680</v>
      </c>
      <c r="I157" s="1383"/>
      <c r="J157" s="1384"/>
      <c r="K157" s="145">
        <v>0</v>
      </c>
      <c r="L157" s="145">
        <v>17703000</v>
      </c>
      <c r="M157" s="145">
        <v>0</v>
      </c>
      <c r="N157" s="144">
        <v>0</v>
      </c>
      <c r="O157" s="984">
        <v>0</v>
      </c>
      <c r="P157" s="122"/>
      <c r="Q157" s="122"/>
    </row>
    <row r="158" spans="1:17" s="120" customFormat="1" x14ac:dyDescent="0.25">
      <c r="A158" s="128"/>
      <c r="B158" s="83"/>
      <c r="C158" s="83">
        <v>2</v>
      </c>
      <c r="D158" s="83">
        <v>2</v>
      </c>
      <c r="E158" s="83">
        <v>7</v>
      </c>
      <c r="F158" s="83">
        <v>10</v>
      </c>
      <c r="G158" s="96"/>
      <c r="H158" s="182" t="s">
        <v>771</v>
      </c>
      <c r="I158" s="177"/>
      <c r="J158" s="183"/>
      <c r="K158" s="165">
        <v>17211000</v>
      </c>
      <c r="L158" s="165">
        <v>17936000</v>
      </c>
      <c r="M158" s="165">
        <v>17559054</v>
      </c>
      <c r="N158" s="164">
        <v>4740946</v>
      </c>
      <c r="O158" s="989">
        <v>22300000</v>
      </c>
      <c r="P158" s="122"/>
      <c r="Q158" s="122"/>
    </row>
    <row r="159" spans="1:17" s="86" customFormat="1" ht="15" x14ac:dyDescent="0.25">
      <c r="A159" s="1173">
        <v>7</v>
      </c>
      <c r="B159" s="83"/>
      <c r="C159" s="83"/>
      <c r="D159" s="83"/>
      <c r="E159" s="83"/>
      <c r="F159" s="83"/>
      <c r="G159" s="1405" t="s">
        <v>21</v>
      </c>
      <c r="H159" s="1406"/>
      <c r="I159" s="1406"/>
      <c r="J159" s="1407"/>
      <c r="K159" s="143">
        <v>272753000</v>
      </c>
      <c r="L159" s="143">
        <v>645658000</v>
      </c>
      <c r="M159" s="143">
        <v>1085899535</v>
      </c>
      <c r="N159" s="142">
        <v>273372874.20999998</v>
      </c>
      <c r="O159" s="983">
        <v>1359272409.21</v>
      </c>
      <c r="P159" s="122"/>
      <c r="Q159" s="122"/>
    </row>
    <row r="160" spans="1:17" s="120" customFormat="1" x14ac:dyDescent="0.25">
      <c r="A160" s="128"/>
      <c r="B160" s="83"/>
      <c r="C160" s="83">
        <v>2</v>
      </c>
      <c r="D160" s="83">
        <v>2</v>
      </c>
      <c r="E160" s="83">
        <v>8</v>
      </c>
      <c r="F160" s="83">
        <v>1</v>
      </c>
      <c r="G160" s="96"/>
      <c r="H160" s="96" t="s">
        <v>172</v>
      </c>
      <c r="I160" s="96"/>
      <c r="J160" s="129"/>
      <c r="K160" s="145">
        <v>262753000</v>
      </c>
      <c r="L160" s="145">
        <v>293347000</v>
      </c>
      <c r="M160" s="145">
        <v>371969273</v>
      </c>
      <c r="N160" s="144">
        <v>100431702</v>
      </c>
      <c r="O160" s="984">
        <v>472400975</v>
      </c>
      <c r="P160" s="122"/>
      <c r="Q160" s="122"/>
    </row>
    <row r="161" spans="1:17" s="120" customFormat="1" x14ac:dyDescent="0.25">
      <c r="A161" s="128"/>
      <c r="B161" s="83"/>
      <c r="C161" s="83"/>
      <c r="D161" s="83"/>
      <c r="E161" s="83"/>
      <c r="F161" s="83"/>
      <c r="G161" s="96"/>
      <c r="H161" s="186" t="s">
        <v>755</v>
      </c>
      <c r="I161" s="1178"/>
      <c r="J161" s="1179"/>
      <c r="K161" s="164">
        <v>0</v>
      </c>
      <c r="L161" s="145">
        <v>342006000</v>
      </c>
      <c r="M161" s="165">
        <v>717867270</v>
      </c>
      <c r="N161" s="164">
        <v>174004164.20999998</v>
      </c>
      <c r="O161" s="989">
        <v>891871434.21000004</v>
      </c>
      <c r="P161" s="122"/>
      <c r="Q161" s="122"/>
    </row>
    <row r="162" spans="1:17" s="120" customFormat="1" ht="24" customHeight="1" x14ac:dyDescent="0.25">
      <c r="A162" s="128"/>
      <c r="B162" s="83"/>
      <c r="C162" s="83">
        <v>2</v>
      </c>
      <c r="D162" s="83">
        <v>2</v>
      </c>
      <c r="E162" s="83">
        <v>8</v>
      </c>
      <c r="F162" s="83">
        <v>2</v>
      </c>
      <c r="G162" s="96"/>
      <c r="H162" s="1382" t="s">
        <v>78</v>
      </c>
      <c r="I162" s="1383"/>
      <c r="J162" s="1384"/>
      <c r="K162" s="145">
        <v>0</v>
      </c>
      <c r="L162" s="145">
        <v>131826000</v>
      </c>
      <c r="M162" s="145">
        <v>103800000</v>
      </c>
      <c r="N162" s="144">
        <v>28026000</v>
      </c>
      <c r="O162" s="984">
        <v>131826000</v>
      </c>
      <c r="P162" s="122"/>
      <c r="Q162" s="122"/>
    </row>
    <row r="163" spans="1:17" s="120" customFormat="1" ht="27" customHeight="1" x14ac:dyDescent="0.25">
      <c r="A163" s="128"/>
      <c r="B163" s="83"/>
      <c r="C163" s="83">
        <v>2</v>
      </c>
      <c r="D163" s="83">
        <v>2</v>
      </c>
      <c r="E163" s="83">
        <v>8</v>
      </c>
      <c r="F163" s="83">
        <v>3</v>
      </c>
      <c r="G163" s="96"/>
      <c r="H163" s="1382" t="s">
        <v>650</v>
      </c>
      <c r="I163" s="1383"/>
      <c r="J163" s="1384"/>
      <c r="K163" s="145">
        <v>0</v>
      </c>
      <c r="L163" s="145">
        <v>0</v>
      </c>
      <c r="M163" s="145">
        <v>271910000</v>
      </c>
      <c r="N163" s="144">
        <v>73415700</v>
      </c>
      <c r="O163" s="984">
        <v>345325700</v>
      </c>
      <c r="P163" s="122"/>
      <c r="Q163" s="122"/>
    </row>
    <row r="164" spans="1:17" s="120" customFormat="1" ht="27.75" customHeight="1" x14ac:dyDescent="0.25">
      <c r="A164" s="128"/>
      <c r="B164" s="83"/>
      <c r="C164" s="83">
        <v>2</v>
      </c>
      <c r="D164" s="83">
        <v>2</v>
      </c>
      <c r="E164" s="83">
        <v>8</v>
      </c>
      <c r="F164" s="83">
        <v>4</v>
      </c>
      <c r="G164" s="96"/>
      <c r="H164" s="1382" t="s">
        <v>79</v>
      </c>
      <c r="I164" s="1383"/>
      <c r="J164" s="1384"/>
      <c r="K164" s="145">
        <v>0</v>
      </c>
      <c r="L164" s="145">
        <v>210180000</v>
      </c>
      <c r="M164" s="145">
        <v>181102362</v>
      </c>
      <c r="N164" s="144">
        <v>29077638</v>
      </c>
      <c r="O164" s="984">
        <v>210180000</v>
      </c>
      <c r="P164" s="122"/>
      <c r="Q164" s="122"/>
    </row>
    <row r="165" spans="1:17" s="120" customFormat="1" ht="27.75" customHeight="1" x14ac:dyDescent="0.25">
      <c r="A165" s="128"/>
      <c r="B165" s="83"/>
      <c r="C165" s="83">
        <v>2</v>
      </c>
      <c r="D165" s="83">
        <v>2</v>
      </c>
      <c r="E165" s="83">
        <v>8</v>
      </c>
      <c r="F165" s="83">
        <v>5</v>
      </c>
      <c r="G165" s="96"/>
      <c r="H165" s="1390" t="s">
        <v>898</v>
      </c>
      <c r="I165" s="1391"/>
      <c r="J165" s="1392"/>
      <c r="K165" s="145">
        <v>0</v>
      </c>
      <c r="L165" s="145">
        <v>0</v>
      </c>
      <c r="M165" s="145">
        <v>149243885</v>
      </c>
      <c r="N165" s="144">
        <v>40295849</v>
      </c>
      <c r="O165" s="984">
        <v>189539734</v>
      </c>
      <c r="P165" s="122"/>
      <c r="Q165" s="122"/>
    </row>
    <row r="166" spans="1:17" s="120" customFormat="1" x14ac:dyDescent="0.25">
      <c r="A166" s="128"/>
      <c r="B166" s="83"/>
      <c r="C166" s="83">
        <v>2</v>
      </c>
      <c r="D166" s="83">
        <v>2</v>
      </c>
      <c r="E166" s="83">
        <v>8</v>
      </c>
      <c r="F166" s="83">
        <v>6</v>
      </c>
      <c r="G166" s="96"/>
      <c r="H166" s="182" t="s">
        <v>173</v>
      </c>
      <c r="I166" s="177"/>
      <c r="J166" s="183"/>
      <c r="K166" s="165">
        <v>10000000</v>
      </c>
      <c r="L166" s="165">
        <v>10000000</v>
      </c>
      <c r="M166" s="145">
        <v>7874015</v>
      </c>
      <c r="N166" s="144">
        <v>2125985.2100000004</v>
      </c>
      <c r="O166" s="989">
        <v>10000000.210000001</v>
      </c>
      <c r="P166" s="122"/>
      <c r="Q166" s="122"/>
    </row>
    <row r="167" spans="1:17" s="120" customFormat="1" x14ac:dyDescent="0.25">
      <c r="A167" s="128"/>
      <c r="B167" s="83"/>
      <c r="C167" s="83">
        <v>2</v>
      </c>
      <c r="D167" s="83">
        <v>2</v>
      </c>
      <c r="E167" s="83">
        <v>8</v>
      </c>
      <c r="F167" s="83">
        <v>7</v>
      </c>
      <c r="G167" s="96"/>
      <c r="H167" s="1382" t="s">
        <v>680</v>
      </c>
      <c r="I167" s="1383"/>
      <c r="J167" s="1384"/>
      <c r="K167" s="187">
        <v>0</v>
      </c>
      <c r="L167" s="145">
        <v>305000</v>
      </c>
      <c r="M167" s="145">
        <v>0</v>
      </c>
      <c r="N167" s="144">
        <v>0</v>
      </c>
      <c r="O167" s="992">
        <v>0</v>
      </c>
      <c r="P167" s="122"/>
      <c r="Q167" s="122"/>
    </row>
    <row r="168" spans="1:17" s="86" customFormat="1" ht="15" x14ac:dyDescent="0.25">
      <c r="A168" s="1173">
        <v>8</v>
      </c>
      <c r="B168" s="1174"/>
      <c r="C168" s="1174">
        <v>2</v>
      </c>
      <c r="D168" s="1174">
        <v>2</v>
      </c>
      <c r="E168" s="1174"/>
      <c r="F168" s="1174"/>
      <c r="G168" s="84" t="s">
        <v>22</v>
      </c>
      <c r="H168" s="84"/>
      <c r="I168" s="84"/>
      <c r="J168" s="141"/>
      <c r="K168" s="143">
        <v>270525000</v>
      </c>
      <c r="L168" s="143">
        <v>107940000</v>
      </c>
      <c r="M168" s="143">
        <v>267191987</v>
      </c>
      <c r="N168" s="142">
        <v>0</v>
      </c>
      <c r="O168" s="983">
        <v>267191987</v>
      </c>
      <c r="P168" s="122"/>
      <c r="Q168" s="122"/>
    </row>
    <row r="169" spans="1:17" s="120" customFormat="1" x14ac:dyDescent="0.25">
      <c r="A169" s="128"/>
      <c r="B169" s="83"/>
      <c r="C169" s="83">
        <v>2</v>
      </c>
      <c r="D169" s="83">
        <v>2</v>
      </c>
      <c r="E169" s="83">
        <v>9</v>
      </c>
      <c r="F169" s="83">
        <v>1</v>
      </c>
      <c r="G169" s="96"/>
      <c r="H169" s="96" t="s">
        <v>174</v>
      </c>
      <c r="I169" s="96"/>
      <c r="J169" s="129"/>
      <c r="K169" s="144">
        <v>87381000</v>
      </c>
      <c r="L169" s="145">
        <v>78992000</v>
      </c>
      <c r="M169" s="145">
        <v>74250000</v>
      </c>
      <c r="N169" s="144">
        <v>0</v>
      </c>
      <c r="O169" s="984">
        <v>74250000</v>
      </c>
      <c r="P169" s="122"/>
      <c r="Q169" s="122"/>
    </row>
    <row r="170" spans="1:17" s="120" customFormat="1" x14ac:dyDescent="0.25">
      <c r="A170" s="128"/>
      <c r="B170" s="83"/>
      <c r="C170" s="83">
        <v>2</v>
      </c>
      <c r="D170" s="83">
        <v>2</v>
      </c>
      <c r="E170" s="83">
        <v>9</v>
      </c>
      <c r="F170" s="83">
        <v>2</v>
      </c>
      <c r="G170" s="96"/>
      <c r="H170" s="96" t="s">
        <v>167</v>
      </c>
      <c r="I170" s="96"/>
      <c r="J170" s="129"/>
      <c r="K170" s="145">
        <v>84586000</v>
      </c>
      <c r="L170" s="145">
        <v>8452000</v>
      </c>
      <c r="M170" s="145">
        <v>80680581</v>
      </c>
      <c r="N170" s="144">
        <v>0</v>
      </c>
      <c r="O170" s="984">
        <v>80680581</v>
      </c>
      <c r="P170" s="122"/>
      <c r="Q170" s="122"/>
    </row>
    <row r="171" spans="1:17" s="120" customFormat="1" x14ac:dyDescent="0.25">
      <c r="A171" s="128"/>
      <c r="B171" s="83"/>
      <c r="C171" s="83">
        <v>2</v>
      </c>
      <c r="D171" s="83">
        <v>2</v>
      </c>
      <c r="E171" s="83">
        <v>9</v>
      </c>
      <c r="F171" s="83">
        <v>3</v>
      </c>
      <c r="G171" s="96"/>
      <c r="H171" s="96" t="s">
        <v>168</v>
      </c>
      <c r="I171" s="96"/>
      <c r="J171" s="129"/>
      <c r="K171" s="145">
        <v>88558000</v>
      </c>
      <c r="L171" s="145">
        <v>0</v>
      </c>
      <c r="M171" s="145">
        <v>83741406</v>
      </c>
      <c r="N171" s="144">
        <v>0</v>
      </c>
      <c r="O171" s="984">
        <v>83741406</v>
      </c>
      <c r="P171" s="122"/>
      <c r="Q171" s="122"/>
    </row>
    <row r="172" spans="1:17" s="120" customFormat="1" x14ac:dyDescent="0.25">
      <c r="A172" s="128"/>
      <c r="B172" s="83"/>
      <c r="C172" s="83">
        <v>2</v>
      </c>
      <c r="D172" s="83">
        <v>2</v>
      </c>
      <c r="E172" s="83">
        <v>9</v>
      </c>
      <c r="F172" s="83">
        <v>4</v>
      </c>
      <c r="G172" s="96"/>
      <c r="H172" s="96" t="s">
        <v>175</v>
      </c>
      <c r="I172" s="96"/>
      <c r="J172" s="129"/>
      <c r="K172" s="145">
        <v>7000000</v>
      </c>
      <c r="L172" s="145">
        <v>12600000</v>
      </c>
      <c r="M172" s="145">
        <v>15000000</v>
      </c>
      <c r="N172" s="144">
        <v>0</v>
      </c>
      <c r="O172" s="984">
        <v>15000000</v>
      </c>
      <c r="P172" s="122"/>
      <c r="Q172" s="122"/>
    </row>
    <row r="173" spans="1:17" s="120" customFormat="1" x14ac:dyDescent="0.25">
      <c r="A173" s="128"/>
      <c r="B173" s="83"/>
      <c r="C173" s="83">
        <v>2</v>
      </c>
      <c r="D173" s="83">
        <v>2</v>
      </c>
      <c r="E173" s="83">
        <v>9</v>
      </c>
      <c r="F173" s="83">
        <v>5</v>
      </c>
      <c r="G173" s="96"/>
      <c r="H173" s="96" t="s">
        <v>176</v>
      </c>
      <c r="I173" s="96"/>
      <c r="J173" s="129"/>
      <c r="K173" s="145">
        <v>3000000</v>
      </c>
      <c r="L173" s="145">
        <v>3000000</v>
      </c>
      <c r="M173" s="145">
        <v>3200000</v>
      </c>
      <c r="N173" s="144">
        <v>0</v>
      </c>
      <c r="O173" s="984">
        <v>3200000</v>
      </c>
      <c r="P173" s="122"/>
      <c r="Q173" s="122"/>
    </row>
    <row r="174" spans="1:17" s="120" customFormat="1" x14ac:dyDescent="0.25">
      <c r="A174" s="153"/>
      <c r="B174" s="154"/>
      <c r="C174" s="83">
        <v>2</v>
      </c>
      <c r="D174" s="83">
        <v>2</v>
      </c>
      <c r="E174" s="83">
        <v>9</v>
      </c>
      <c r="F174" s="83">
        <v>6</v>
      </c>
      <c r="G174" s="96"/>
      <c r="H174" s="1390" t="s">
        <v>750</v>
      </c>
      <c r="I174" s="1391"/>
      <c r="J174" s="1392"/>
      <c r="K174" s="145">
        <v>0</v>
      </c>
      <c r="L174" s="145">
        <v>0</v>
      </c>
      <c r="M174" s="145">
        <v>2143000</v>
      </c>
      <c r="N174" s="144">
        <v>0</v>
      </c>
      <c r="O174" s="984">
        <v>2143000</v>
      </c>
      <c r="P174" s="122"/>
      <c r="Q174" s="122"/>
    </row>
    <row r="175" spans="1:17" s="120" customFormat="1" ht="26.25" customHeight="1" x14ac:dyDescent="0.25">
      <c r="A175" s="153"/>
      <c r="B175" s="154"/>
      <c r="C175" s="154">
        <v>2</v>
      </c>
      <c r="D175" s="154">
        <v>2</v>
      </c>
      <c r="E175" s="154">
        <v>9</v>
      </c>
      <c r="F175" s="83">
        <v>7</v>
      </c>
      <c r="G175" s="96"/>
      <c r="H175" s="1390" t="s">
        <v>894</v>
      </c>
      <c r="I175" s="1391"/>
      <c r="J175" s="1392"/>
      <c r="K175" s="145">
        <v>0</v>
      </c>
      <c r="L175" s="145">
        <v>0</v>
      </c>
      <c r="M175" s="145">
        <v>8177000</v>
      </c>
      <c r="N175" s="144">
        <v>0</v>
      </c>
      <c r="O175" s="984">
        <v>8177000</v>
      </c>
      <c r="P175" s="122"/>
      <c r="Q175" s="122"/>
    </row>
    <row r="176" spans="1:17" s="120" customFormat="1" x14ac:dyDescent="0.25">
      <c r="A176" s="153"/>
      <c r="B176" s="154"/>
      <c r="C176" s="154">
        <v>2</v>
      </c>
      <c r="D176" s="154">
        <v>2</v>
      </c>
      <c r="E176" s="154">
        <v>9</v>
      </c>
      <c r="F176" s="83">
        <v>8</v>
      </c>
      <c r="G176" s="96"/>
      <c r="H176" s="1382" t="s">
        <v>680</v>
      </c>
      <c r="I176" s="1383"/>
      <c r="J176" s="1384"/>
      <c r="K176" s="145">
        <v>0</v>
      </c>
      <c r="L176" s="145">
        <v>4896000</v>
      </c>
      <c r="M176" s="145">
        <v>0</v>
      </c>
      <c r="N176" s="144">
        <v>0</v>
      </c>
      <c r="O176" s="984">
        <v>0</v>
      </c>
      <c r="P176" s="122"/>
      <c r="Q176" s="122"/>
    </row>
    <row r="177" spans="1:17" s="120" customFormat="1" ht="15" x14ac:dyDescent="0.25">
      <c r="A177" s="156">
        <v>9</v>
      </c>
      <c r="B177" s="157"/>
      <c r="C177" s="157"/>
      <c r="D177" s="157"/>
      <c r="E177" s="157"/>
      <c r="F177" s="157"/>
      <c r="G177" s="1405" t="s">
        <v>23</v>
      </c>
      <c r="H177" s="1406"/>
      <c r="I177" s="1406"/>
      <c r="J177" s="1407"/>
      <c r="K177" s="161">
        <v>271611000</v>
      </c>
      <c r="L177" s="143">
        <v>110675000</v>
      </c>
      <c r="M177" s="161">
        <v>566831933</v>
      </c>
      <c r="N177" s="160">
        <v>7106530</v>
      </c>
      <c r="O177" s="988">
        <v>573938463</v>
      </c>
      <c r="P177" s="122"/>
      <c r="Q177" s="122"/>
    </row>
    <row r="178" spans="1:17" s="188" customFormat="1" x14ac:dyDescent="0.25">
      <c r="A178" s="1173"/>
      <c r="B178" s="1174"/>
      <c r="C178" s="83">
        <v>2</v>
      </c>
      <c r="D178" s="83">
        <v>1</v>
      </c>
      <c r="E178" s="1174"/>
      <c r="F178" s="83">
        <v>1</v>
      </c>
      <c r="G178" s="84"/>
      <c r="H178" s="96" t="s">
        <v>177</v>
      </c>
      <c r="I178" s="96"/>
      <c r="J178" s="129"/>
      <c r="K178" s="145">
        <v>39167000</v>
      </c>
      <c r="L178" s="145">
        <v>21732000</v>
      </c>
      <c r="M178" s="145">
        <v>14741423</v>
      </c>
      <c r="N178" s="144">
        <v>0</v>
      </c>
      <c r="O178" s="984">
        <v>14741423</v>
      </c>
      <c r="P178" s="122"/>
      <c r="Q178" s="122"/>
    </row>
    <row r="179" spans="1:17" s="188" customFormat="1" x14ac:dyDescent="0.25">
      <c r="A179" s="1173"/>
      <c r="B179" s="1174"/>
      <c r="C179" s="83">
        <v>2</v>
      </c>
      <c r="D179" s="83">
        <v>1</v>
      </c>
      <c r="E179" s="1174"/>
      <c r="F179" s="83">
        <v>2</v>
      </c>
      <c r="G179" s="1175"/>
      <c r="H179" s="1177" t="s">
        <v>178</v>
      </c>
      <c r="I179" s="1176"/>
      <c r="J179" s="185"/>
      <c r="K179" s="145">
        <v>8900000</v>
      </c>
      <c r="L179" s="145">
        <v>8900000</v>
      </c>
      <c r="M179" s="145">
        <v>0</v>
      </c>
      <c r="N179" s="144">
        <v>0</v>
      </c>
      <c r="O179" s="984">
        <v>0</v>
      </c>
      <c r="P179" s="122"/>
      <c r="Q179" s="122"/>
    </row>
    <row r="180" spans="1:17" s="86" customFormat="1" x14ac:dyDescent="0.25">
      <c r="A180" s="1173"/>
      <c r="B180" s="1174"/>
      <c r="C180" s="83">
        <v>2</v>
      </c>
      <c r="D180" s="83">
        <v>1</v>
      </c>
      <c r="E180" s="1174"/>
      <c r="F180" s="83">
        <v>3</v>
      </c>
      <c r="G180" s="1175"/>
      <c r="H180" s="1408" t="s">
        <v>806</v>
      </c>
      <c r="I180" s="1409"/>
      <c r="J180" s="1410"/>
      <c r="K180" s="145">
        <v>77790000</v>
      </c>
      <c r="L180" s="145">
        <v>0</v>
      </c>
      <c r="M180" s="145">
        <v>65636618</v>
      </c>
      <c r="N180" s="144">
        <v>0</v>
      </c>
      <c r="O180" s="984">
        <v>65636618</v>
      </c>
      <c r="P180" s="122"/>
      <c r="Q180" s="122"/>
    </row>
    <row r="181" spans="1:17" s="86" customFormat="1" x14ac:dyDescent="0.25">
      <c r="A181" s="1173"/>
      <c r="B181" s="1174"/>
      <c r="C181" s="83">
        <v>2</v>
      </c>
      <c r="D181" s="83">
        <v>2</v>
      </c>
      <c r="E181" s="1174"/>
      <c r="F181" s="83">
        <v>4</v>
      </c>
      <c r="G181" s="1175"/>
      <c r="H181" s="1408" t="s">
        <v>807</v>
      </c>
      <c r="I181" s="1409"/>
      <c r="J181" s="1410"/>
      <c r="K181" s="145">
        <v>121928000</v>
      </c>
      <c r="L181" s="145">
        <v>0</v>
      </c>
      <c r="M181" s="145">
        <v>160811838</v>
      </c>
      <c r="N181" s="144">
        <v>0</v>
      </c>
      <c r="O181" s="984">
        <v>160811838</v>
      </c>
      <c r="P181" s="122"/>
      <c r="Q181" s="122"/>
    </row>
    <row r="182" spans="1:17" s="120" customFormat="1" x14ac:dyDescent="0.25">
      <c r="A182" s="1173"/>
      <c r="B182" s="1174"/>
      <c r="C182" s="83">
        <v>2</v>
      </c>
      <c r="D182" s="1174"/>
      <c r="E182" s="1174"/>
      <c r="F182" s="83">
        <v>5</v>
      </c>
      <c r="G182" s="84"/>
      <c r="H182" s="177" t="s">
        <v>179</v>
      </c>
      <c r="I182" s="177"/>
      <c r="J182" s="183"/>
      <c r="K182" s="165">
        <v>23826000</v>
      </c>
      <c r="L182" s="165">
        <v>80043000</v>
      </c>
      <c r="M182" s="165">
        <v>325642054</v>
      </c>
      <c r="N182" s="164">
        <v>7106530</v>
      </c>
      <c r="O182" s="989">
        <v>332748584</v>
      </c>
      <c r="P182" s="122"/>
      <c r="Q182" s="122"/>
    </row>
    <row r="183" spans="1:17" s="120" customFormat="1" x14ac:dyDescent="0.25">
      <c r="A183" s="128"/>
      <c r="B183" s="83"/>
      <c r="C183" s="83">
        <v>2</v>
      </c>
      <c r="D183" s="83">
        <v>1</v>
      </c>
      <c r="E183" s="83"/>
      <c r="F183" s="83"/>
      <c r="G183" s="96"/>
      <c r="H183" s="96">
        <v>1</v>
      </c>
      <c r="I183" s="96"/>
      <c r="J183" s="129" t="s">
        <v>670</v>
      </c>
      <c r="K183" s="145">
        <v>823000</v>
      </c>
      <c r="L183" s="145">
        <v>23000</v>
      </c>
      <c r="M183" s="145">
        <v>3228689</v>
      </c>
      <c r="N183" s="144">
        <v>0</v>
      </c>
      <c r="O183" s="984">
        <v>3228689</v>
      </c>
      <c r="P183" s="122"/>
      <c r="Q183" s="122"/>
    </row>
    <row r="184" spans="1:17" s="120" customFormat="1" ht="25.5" x14ac:dyDescent="0.25">
      <c r="A184" s="128"/>
      <c r="B184" s="83"/>
      <c r="C184" s="83">
        <v>2</v>
      </c>
      <c r="D184" s="83">
        <v>2</v>
      </c>
      <c r="E184" s="83"/>
      <c r="F184" s="83"/>
      <c r="G184" s="96"/>
      <c r="H184" s="96">
        <v>2</v>
      </c>
      <c r="I184" s="96"/>
      <c r="J184" s="129" t="s">
        <v>890</v>
      </c>
      <c r="K184" s="145">
        <v>0</v>
      </c>
      <c r="L184" s="145">
        <v>0</v>
      </c>
      <c r="M184" s="145">
        <v>13534470</v>
      </c>
      <c r="N184" s="144">
        <v>117567</v>
      </c>
      <c r="O184" s="984">
        <v>13652037</v>
      </c>
      <c r="P184" s="122"/>
      <c r="Q184" s="122"/>
    </row>
    <row r="185" spans="1:17" s="120" customFormat="1" x14ac:dyDescent="0.25">
      <c r="A185" s="128"/>
      <c r="B185" s="83"/>
      <c r="C185" s="83">
        <v>2</v>
      </c>
      <c r="D185" s="83">
        <v>2</v>
      </c>
      <c r="E185" s="83"/>
      <c r="F185" s="83"/>
      <c r="G185" s="96"/>
      <c r="H185" s="96">
        <v>3</v>
      </c>
      <c r="I185" s="96"/>
      <c r="J185" s="129" t="s">
        <v>180</v>
      </c>
      <c r="K185" s="145">
        <v>10000000</v>
      </c>
      <c r="L185" s="145">
        <v>0</v>
      </c>
      <c r="M185" s="145">
        <v>10000000</v>
      </c>
      <c r="N185" s="144">
        <v>0</v>
      </c>
      <c r="O185" s="984">
        <v>10000000</v>
      </c>
      <c r="P185" s="122"/>
      <c r="Q185" s="122"/>
    </row>
    <row r="186" spans="1:17" s="120" customFormat="1" ht="25.5" x14ac:dyDescent="0.25">
      <c r="A186" s="131"/>
      <c r="B186" s="83"/>
      <c r="C186" s="132">
        <v>2</v>
      </c>
      <c r="D186" s="132">
        <v>2</v>
      </c>
      <c r="E186" s="132"/>
      <c r="F186" s="83"/>
      <c r="G186" s="133"/>
      <c r="H186" s="96">
        <v>4</v>
      </c>
      <c r="I186" s="96"/>
      <c r="J186" s="129" t="s">
        <v>181</v>
      </c>
      <c r="K186" s="145">
        <v>0</v>
      </c>
      <c r="L186" s="145">
        <v>74914000</v>
      </c>
      <c r="M186" s="145">
        <v>10386000</v>
      </c>
      <c r="N186" s="144">
        <v>0</v>
      </c>
      <c r="O186" s="984">
        <v>10386000</v>
      </c>
      <c r="P186" s="122"/>
      <c r="Q186" s="122"/>
    </row>
    <row r="187" spans="1:17" x14ac:dyDescent="0.25">
      <c r="A187" s="131"/>
      <c r="B187" s="83"/>
      <c r="C187" s="132">
        <v>2</v>
      </c>
      <c r="D187" s="132">
        <v>1</v>
      </c>
      <c r="E187" s="132"/>
      <c r="F187" s="83"/>
      <c r="G187" s="133"/>
      <c r="H187" s="96">
        <v>5</v>
      </c>
      <c r="I187" s="96"/>
      <c r="J187" s="189" t="s">
        <v>182</v>
      </c>
      <c r="K187" s="190">
        <v>10000000</v>
      </c>
      <c r="L187" s="190">
        <v>164000</v>
      </c>
      <c r="M187" s="993">
        <v>10000000</v>
      </c>
      <c r="N187" s="994">
        <v>0</v>
      </c>
      <c r="O187" s="995">
        <v>10000000</v>
      </c>
    </row>
    <row r="188" spans="1:17" s="120" customFormat="1" ht="25.5" x14ac:dyDescent="0.25">
      <c r="A188" s="131"/>
      <c r="B188" s="83"/>
      <c r="C188" s="132">
        <v>2</v>
      </c>
      <c r="D188" s="132">
        <v>1</v>
      </c>
      <c r="E188" s="132"/>
      <c r="F188" s="83"/>
      <c r="G188" s="133"/>
      <c r="H188" s="96">
        <v>6</v>
      </c>
      <c r="I188" s="96"/>
      <c r="J188" s="189" t="s">
        <v>720</v>
      </c>
      <c r="K188" s="190">
        <v>0</v>
      </c>
      <c r="L188" s="190">
        <v>0</v>
      </c>
      <c r="M188" s="993">
        <v>2591811</v>
      </c>
      <c r="N188" s="994">
        <v>699789</v>
      </c>
      <c r="O188" s="995">
        <v>3291600</v>
      </c>
      <c r="P188" s="122"/>
      <c r="Q188" s="122"/>
    </row>
    <row r="189" spans="1:17" s="120" customFormat="1" ht="15.75" customHeight="1" x14ac:dyDescent="0.25">
      <c r="A189" s="131"/>
      <c r="B189" s="83"/>
      <c r="C189" s="132">
        <v>2</v>
      </c>
      <c r="D189" s="132">
        <v>1</v>
      </c>
      <c r="E189" s="132"/>
      <c r="F189" s="83"/>
      <c r="G189" s="133"/>
      <c r="H189" s="96">
        <v>7</v>
      </c>
      <c r="I189" s="191"/>
      <c r="J189" s="189" t="s">
        <v>736</v>
      </c>
      <c r="K189" s="152">
        <v>0</v>
      </c>
      <c r="L189" s="152">
        <v>0</v>
      </c>
      <c r="M189" s="152">
        <v>2500000</v>
      </c>
      <c r="N189" s="978">
        <v>675000</v>
      </c>
      <c r="O189" s="987">
        <v>3175000</v>
      </c>
      <c r="P189" s="122"/>
      <c r="Q189" s="122"/>
    </row>
    <row r="190" spans="1:17" ht="25.5" x14ac:dyDescent="0.25">
      <c r="A190" s="128"/>
      <c r="B190" s="83"/>
      <c r="C190" s="83">
        <v>2</v>
      </c>
      <c r="D190" s="83">
        <v>2</v>
      </c>
      <c r="E190" s="83"/>
      <c r="F190" s="83"/>
      <c r="G190" s="96"/>
      <c r="H190" s="96">
        <v>8</v>
      </c>
      <c r="I190" s="96"/>
      <c r="J190" s="189" t="s">
        <v>739</v>
      </c>
      <c r="K190" s="190">
        <v>0</v>
      </c>
      <c r="L190" s="190">
        <v>0</v>
      </c>
      <c r="M190" s="993">
        <v>668280</v>
      </c>
      <c r="N190" s="994">
        <v>0</v>
      </c>
      <c r="O190" s="995">
        <v>668280</v>
      </c>
    </row>
    <row r="191" spans="1:17" x14ac:dyDescent="0.25">
      <c r="A191" s="128"/>
      <c r="B191" s="83"/>
      <c r="C191" s="83">
        <v>2</v>
      </c>
      <c r="D191" s="83">
        <v>1</v>
      </c>
      <c r="E191" s="83"/>
      <c r="F191" s="83"/>
      <c r="G191" s="96"/>
      <c r="H191" s="96">
        <v>9</v>
      </c>
      <c r="I191" s="96"/>
      <c r="J191" s="1170" t="s">
        <v>749</v>
      </c>
      <c r="K191" s="791">
        <v>0</v>
      </c>
      <c r="L191" s="190">
        <v>0</v>
      </c>
      <c r="M191" s="993">
        <v>35959000</v>
      </c>
      <c r="N191" s="994">
        <v>0</v>
      </c>
      <c r="O191" s="995">
        <v>35959000</v>
      </c>
    </row>
    <row r="192" spans="1:17" ht="38.25" x14ac:dyDescent="0.25">
      <c r="A192" s="128"/>
      <c r="B192" s="83"/>
      <c r="C192" s="83">
        <v>2</v>
      </c>
      <c r="D192" s="83">
        <v>2</v>
      </c>
      <c r="E192" s="83"/>
      <c r="F192" s="83"/>
      <c r="G192" s="96"/>
      <c r="H192" s="96">
        <v>10</v>
      </c>
      <c r="I192" s="96"/>
      <c r="J192" s="1170" t="s">
        <v>754</v>
      </c>
      <c r="K192" s="791">
        <v>0</v>
      </c>
      <c r="L192" s="190">
        <v>0</v>
      </c>
      <c r="M192" s="993">
        <v>8049529</v>
      </c>
      <c r="N192" s="994">
        <v>0</v>
      </c>
      <c r="O192" s="995">
        <v>8049529</v>
      </c>
    </row>
    <row r="193" spans="1:17" x14ac:dyDescent="0.25">
      <c r="A193" s="128"/>
      <c r="B193" s="83"/>
      <c r="C193" s="83">
        <v>2</v>
      </c>
      <c r="D193" s="83">
        <v>2</v>
      </c>
      <c r="E193" s="83"/>
      <c r="F193" s="83"/>
      <c r="G193" s="96"/>
      <c r="H193" s="96">
        <v>11</v>
      </c>
      <c r="I193" s="96"/>
      <c r="J193" s="1170" t="s">
        <v>767</v>
      </c>
      <c r="K193" s="791">
        <v>0</v>
      </c>
      <c r="L193" s="190">
        <v>0</v>
      </c>
      <c r="M193" s="993">
        <v>2000000</v>
      </c>
      <c r="N193" s="994">
        <v>0</v>
      </c>
      <c r="O193" s="995">
        <v>2000000</v>
      </c>
    </row>
    <row r="194" spans="1:17" ht="25.5" x14ac:dyDescent="0.25">
      <c r="A194" s="128"/>
      <c r="B194" s="83"/>
      <c r="C194" s="83">
        <v>2</v>
      </c>
      <c r="D194" s="83">
        <v>2</v>
      </c>
      <c r="E194" s="83"/>
      <c r="F194" s="83"/>
      <c r="G194" s="96"/>
      <c r="H194" s="96">
        <v>12</v>
      </c>
      <c r="I194" s="96"/>
      <c r="J194" s="1172" t="s">
        <v>718</v>
      </c>
      <c r="K194" s="791">
        <v>0</v>
      </c>
      <c r="L194" s="190">
        <v>0</v>
      </c>
      <c r="M194" s="993">
        <v>57174</v>
      </c>
      <c r="N194" s="994">
        <v>0</v>
      </c>
      <c r="O194" s="995">
        <v>57174</v>
      </c>
    </row>
    <row r="195" spans="1:17" x14ac:dyDescent="0.25">
      <c r="A195" s="128"/>
      <c r="B195" s="83"/>
      <c r="C195" s="83">
        <v>2</v>
      </c>
      <c r="D195" s="83">
        <v>2</v>
      </c>
      <c r="E195" s="83"/>
      <c r="F195" s="83"/>
      <c r="G195" s="96"/>
      <c r="H195" s="96">
        <v>13</v>
      </c>
      <c r="I195" s="96"/>
      <c r="J195" s="1172" t="s">
        <v>804</v>
      </c>
      <c r="K195" s="791">
        <v>0</v>
      </c>
      <c r="L195" s="190">
        <v>0</v>
      </c>
      <c r="M195" s="993">
        <v>10236220</v>
      </c>
      <c r="N195" s="994">
        <v>2763780</v>
      </c>
      <c r="O195" s="995">
        <v>13000000</v>
      </c>
    </row>
    <row r="196" spans="1:17" x14ac:dyDescent="0.25">
      <c r="A196" s="128"/>
      <c r="B196" s="83"/>
      <c r="C196" s="83">
        <v>2</v>
      </c>
      <c r="D196" s="83">
        <v>2</v>
      </c>
      <c r="E196" s="83"/>
      <c r="F196" s="83"/>
      <c r="G196" s="96"/>
      <c r="H196" s="96">
        <v>14</v>
      </c>
      <c r="I196" s="96"/>
      <c r="J196" s="1172" t="s">
        <v>805</v>
      </c>
      <c r="K196" s="791">
        <v>0</v>
      </c>
      <c r="L196" s="190">
        <v>0</v>
      </c>
      <c r="M196" s="993">
        <v>3149606</v>
      </c>
      <c r="N196" s="994">
        <v>850394</v>
      </c>
      <c r="O196" s="995">
        <v>4000000</v>
      </c>
    </row>
    <row r="197" spans="1:17" x14ac:dyDescent="0.25">
      <c r="A197" s="128"/>
      <c r="B197" s="83"/>
      <c r="C197" s="83">
        <v>2</v>
      </c>
      <c r="D197" s="83">
        <v>2</v>
      </c>
      <c r="E197" s="83"/>
      <c r="F197" s="83"/>
      <c r="G197" s="96"/>
      <c r="H197" s="96">
        <v>15</v>
      </c>
      <c r="I197" s="96"/>
      <c r="J197" s="1172" t="s">
        <v>269</v>
      </c>
      <c r="K197" s="791">
        <v>0</v>
      </c>
      <c r="L197" s="190">
        <v>0</v>
      </c>
      <c r="M197" s="993">
        <v>0</v>
      </c>
      <c r="N197" s="994">
        <v>1500000</v>
      </c>
      <c r="O197" s="995">
        <v>1500000</v>
      </c>
    </row>
    <row r="198" spans="1:17" x14ac:dyDescent="0.25">
      <c r="A198" s="128"/>
      <c r="B198" s="83"/>
      <c r="C198" s="83">
        <v>2</v>
      </c>
      <c r="D198" s="83">
        <v>2</v>
      </c>
      <c r="E198" s="83"/>
      <c r="F198" s="83"/>
      <c r="G198" s="96"/>
      <c r="H198" s="96">
        <v>16</v>
      </c>
      <c r="I198" s="96"/>
      <c r="J198" s="1172" t="s">
        <v>270</v>
      </c>
      <c r="K198" s="791">
        <v>0</v>
      </c>
      <c r="L198" s="190">
        <v>0</v>
      </c>
      <c r="M198" s="993">
        <v>0</v>
      </c>
      <c r="N198" s="994">
        <v>500000</v>
      </c>
      <c r="O198" s="995">
        <v>500000</v>
      </c>
    </row>
    <row r="199" spans="1:17" ht="25.5" x14ac:dyDescent="0.25">
      <c r="A199" s="128"/>
      <c r="B199" s="83"/>
      <c r="C199" s="83">
        <v>2</v>
      </c>
      <c r="D199" s="83">
        <v>2</v>
      </c>
      <c r="E199" s="83"/>
      <c r="F199" s="83"/>
      <c r="G199" s="96"/>
      <c r="H199" s="96">
        <v>17</v>
      </c>
      <c r="I199" s="96"/>
      <c r="J199" s="1172" t="s">
        <v>934</v>
      </c>
      <c r="K199" s="791">
        <v>0</v>
      </c>
      <c r="L199" s="190">
        <v>0</v>
      </c>
      <c r="M199" s="993">
        <v>13281275</v>
      </c>
      <c r="N199" s="994">
        <v>0</v>
      </c>
      <c r="O199" s="995">
        <v>13281275</v>
      </c>
    </row>
    <row r="200" spans="1:17" x14ac:dyDescent="0.25">
      <c r="A200" s="128"/>
      <c r="B200" s="83"/>
      <c r="C200" s="83">
        <v>2</v>
      </c>
      <c r="D200" s="83">
        <v>2</v>
      </c>
      <c r="E200" s="83"/>
      <c r="F200" s="83"/>
      <c r="G200" s="96"/>
      <c r="H200" s="96">
        <v>18</v>
      </c>
      <c r="I200" s="96"/>
      <c r="J200" s="1172" t="s">
        <v>950</v>
      </c>
      <c r="K200" s="791">
        <v>0</v>
      </c>
      <c r="L200" s="190">
        <v>0</v>
      </c>
      <c r="M200" s="993">
        <v>200000000</v>
      </c>
      <c r="N200" s="994">
        <v>0</v>
      </c>
      <c r="O200" s="995">
        <v>200000000</v>
      </c>
    </row>
    <row r="201" spans="1:17" x14ac:dyDescent="0.25">
      <c r="A201" s="128"/>
      <c r="B201" s="83"/>
      <c r="C201" s="83">
        <v>2</v>
      </c>
      <c r="D201" s="83">
        <v>2</v>
      </c>
      <c r="E201" s="83"/>
      <c r="F201" s="83"/>
      <c r="G201" s="96"/>
      <c r="H201" s="96">
        <v>19</v>
      </c>
      <c r="I201" s="96"/>
      <c r="J201" s="1170" t="s">
        <v>719</v>
      </c>
      <c r="K201" s="791">
        <v>3003000</v>
      </c>
      <c r="L201" s="190">
        <v>4942000</v>
      </c>
      <c r="M201" s="993">
        <v>0</v>
      </c>
      <c r="N201" s="994">
        <v>0</v>
      </c>
      <c r="O201" s="995">
        <v>0</v>
      </c>
    </row>
    <row r="202" spans="1:17" s="120" customFormat="1" ht="18" customHeight="1" thickBot="1" x14ac:dyDescent="0.3">
      <c r="A202" s="168" t="s">
        <v>111</v>
      </c>
      <c r="B202" s="192"/>
      <c r="C202" s="192"/>
      <c r="D202" s="192"/>
      <c r="E202" s="192"/>
      <c r="F202" s="192"/>
      <c r="G202" s="193"/>
      <c r="H202" s="193"/>
      <c r="I202" s="193"/>
      <c r="J202" s="194"/>
      <c r="K202" s="196">
        <v>3836622000</v>
      </c>
      <c r="L202" s="196">
        <v>4787979000</v>
      </c>
      <c r="M202" s="196">
        <v>7944401712.3176384</v>
      </c>
      <c r="N202" s="195">
        <v>1521208954.3123622</v>
      </c>
      <c r="O202" s="991">
        <v>9465610666.6300011</v>
      </c>
      <c r="P202" s="122"/>
      <c r="Q202" s="122"/>
    </row>
    <row r="203" spans="1:17" s="120" customFormat="1" ht="15.75" thickTop="1" x14ac:dyDescent="0.25">
      <c r="A203" s="598" t="s">
        <v>183</v>
      </c>
      <c r="B203" s="599"/>
      <c r="C203" s="599"/>
      <c r="D203" s="599"/>
      <c r="E203" s="599"/>
      <c r="F203" s="599"/>
      <c r="G203" s="599"/>
      <c r="H203" s="599"/>
      <c r="I203" s="599"/>
      <c r="J203" s="599"/>
      <c r="K203" s="1417"/>
      <c r="L203" s="1417"/>
      <c r="M203" s="599"/>
      <c r="N203" s="599"/>
      <c r="O203" s="600"/>
      <c r="P203" s="122"/>
      <c r="Q203" s="122"/>
    </row>
    <row r="204" spans="1:17" s="120" customFormat="1" x14ac:dyDescent="0.25">
      <c r="A204" s="1173">
        <v>1</v>
      </c>
      <c r="B204" s="83"/>
      <c r="C204" s="83"/>
      <c r="D204" s="83"/>
      <c r="E204" s="83"/>
      <c r="F204" s="83"/>
      <c r="G204" s="84" t="s">
        <v>872</v>
      </c>
      <c r="H204" s="96"/>
      <c r="I204" s="96"/>
      <c r="J204" s="129"/>
      <c r="K204" s="145">
        <v>35280000</v>
      </c>
      <c r="L204" s="145">
        <v>35280000</v>
      </c>
      <c r="M204" s="145">
        <v>40903067</v>
      </c>
      <c r="N204" s="144">
        <v>0</v>
      </c>
      <c r="O204" s="984">
        <v>40903067</v>
      </c>
      <c r="P204" s="122"/>
      <c r="Q204" s="122"/>
    </row>
    <row r="205" spans="1:17" s="120" customFormat="1" x14ac:dyDescent="0.25">
      <c r="A205" s="1173">
        <v>2</v>
      </c>
      <c r="B205" s="83"/>
      <c r="C205" s="83"/>
      <c r="D205" s="83"/>
      <c r="E205" s="83"/>
      <c r="F205" s="83"/>
      <c r="G205" s="84" t="s">
        <v>871</v>
      </c>
      <c r="H205" s="96"/>
      <c r="I205" s="96"/>
      <c r="J205" s="129"/>
      <c r="K205" s="145">
        <v>0</v>
      </c>
      <c r="L205" s="145">
        <v>0</v>
      </c>
      <c r="M205" s="145">
        <v>15789472</v>
      </c>
      <c r="N205" s="144">
        <v>0</v>
      </c>
      <c r="O205" s="984">
        <v>15789472</v>
      </c>
      <c r="P205" s="122"/>
      <c r="Q205" s="122"/>
    </row>
    <row r="206" spans="1:17" s="120" customFormat="1" x14ac:dyDescent="0.25">
      <c r="A206" s="1173">
        <v>3</v>
      </c>
      <c r="B206" s="83"/>
      <c r="C206" s="83"/>
      <c r="D206" s="83"/>
      <c r="E206" s="83"/>
      <c r="F206" s="83"/>
      <c r="G206" s="84" t="s">
        <v>31</v>
      </c>
      <c r="H206" s="96"/>
      <c r="I206" s="96"/>
      <c r="J206" s="129"/>
      <c r="K206" s="145">
        <v>0</v>
      </c>
      <c r="L206" s="145">
        <v>699900000</v>
      </c>
      <c r="M206" s="145">
        <v>0</v>
      </c>
      <c r="N206" s="144">
        <v>0</v>
      </c>
      <c r="O206" s="984">
        <v>0</v>
      </c>
      <c r="P206" s="122"/>
      <c r="Q206" s="122"/>
    </row>
    <row r="207" spans="1:17" s="120" customFormat="1" ht="15" x14ac:dyDescent="0.25">
      <c r="A207" s="1173">
        <v>4</v>
      </c>
      <c r="B207" s="83"/>
      <c r="C207" s="83"/>
      <c r="D207" s="83"/>
      <c r="E207" s="83"/>
      <c r="F207" s="83"/>
      <c r="G207" s="84" t="s">
        <v>184</v>
      </c>
      <c r="H207" s="96"/>
      <c r="I207" s="96"/>
      <c r="J207" s="129"/>
      <c r="K207" s="143">
        <v>1850480000</v>
      </c>
      <c r="L207" s="143">
        <v>1887162000</v>
      </c>
      <c r="M207" s="143">
        <v>1948227576</v>
      </c>
      <c r="N207" s="142">
        <v>0</v>
      </c>
      <c r="O207" s="983">
        <v>1948227576</v>
      </c>
      <c r="P207" s="122"/>
      <c r="Q207" s="122"/>
    </row>
    <row r="208" spans="1:17" s="120" customFormat="1" x14ac:dyDescent="0.25">
      <c r="A208" s="131"/>
      <c r="B208" s="132"/>
      <c r="C208" s="132"/>
      <c r="D208" s="132"/>
      <c r="E208" s="132"/>
      <c r="F208" s="132"/>
      <c r="G208" s="133"/>
      <c r="H208" s="133">
        <v>1</v>
      </c>
      <c r="I208" s="133"/>
      <c r="J208" s="134" t="s">
        <v>185</v>
      </c>
      <c r="K208" s="145">
        <v>677837000</v>
      </c>
      <c r="L208" s="144">
        <v>687919000</v>
      </c>
      <c r="M208" s="145">
        <v>717423110</v>
      </c>
      <c r="N208" s="144">
        <v>0</v>
      </c>
      <c r="O208" s="984">
        <v>717423110</v>
      </c>
      <c r="P208" s="122"/>
      <c r="Q208" s="122"/>
    </row>
    <row r="209" spans="1:17" s="120" customFormat="1" x14ac:dyDescent="0.25">
      <c r="A209" s="131"/>
      <c r="B209" s="132"/>
      <c r="C209" s="132"/>
      <c r="D209" s="132"/>
      <c r="E209" s="132"/>
      <c r="F209" s="132"/>
      <c r="G209" s="133"/>
      <c r="H209" s="133">
        <v>2</v>
      </c>
      <c r="I209" s="133"/>
      <c r="J209" s="134" t="s">
        <v>186</v>
      </c>
      <c r="K209" s="145">
        <v>90542000</v>
      </c>
      <c r="L209" s="144">
        <v>93189000</v>
      </c>
      <c r="M209" s="145">
        <v>94021974</v>
      </c>
      <c r="N209" s="144">
        <v>0</v>
      </c>
      <c r="O209" s="984">
        <v>94021974</v>
      </c>
      <c r="P209" s="122"/>
      <c r="Q209" s="122"/>
    </row>
    <row r="210" spans="1:17" s="120" customFormat="1" x14ac:dyDescent="0.25">
      <c r="A210" s="131"/>
      <c r="B210" s="132"/>
      <c r="C210" s="132"/>
      <c r="D210" s="132"/>
      <c r="E210" s="132"/>
      <c r="F210" s="132"/>
      <c r="G210" s="133"/>
      <c r="H210" s="133">
        <v>3</v>
      </c>
      <c r="I210" s="133"/>
      <c r="J210" s="134" t="s">
        <v>187</v>
      </c>
      <c r="K210" s="145">
        <v>138126000</v>
      </c>
      <c r="L210" s="144">
        <v>143132000</v>
      </c>
      <c r="M210" s="145">
        <v>154100305</v>
      </c>
      <c r="N210" s="144">
        <v>0</v>
      </c>
      <c r="O210" s="984">
        <v>154100305</v>
      </c>
      <c r="P210" s="122"/>
      <c r="Q210" s="122"/>
    </row>
    <row r="211" spans="1:17" s="120" customFormat="1" x14ac:dyDescent="0.25">
      <c r="A211" s="131"/>
      <c r="B211" s="132"/>
      <c r="C211" s="132"/>
      <c r="D211" s="132"/>
      <c r="E211" s="132"/>
      <c r="F211" s="132"/>
      <c r="G211" s="133"/>
      <c r="H211" s="133">
        <v>4</v>
      </c>
      <c r="I211" s="133"/>
      <c r="J211" s="134" t="s">
        <v>188</v>
      </c>
      <c r="K211" s="145">
        <v>765839000</v>
      </c>
      <c r="L211" s="144">
        <v>772403000</v>
      </c>
      <c r="M211" s="145">
        <v>822126574</v>
      </c>
      <c r="N211" s="144">
        <v>0</v>
      </c>
      <c r="O211" s="984">
        <v>822126574</v>
      </c>
      <c r="P211" s="122"/>
      <c r="Q211" s="122"/>
    </row>
    <row r="212" spans="1:17" s="120" customFormat="1" x14ac:dyDescent="0.25">
      <c r="A212" s="131"/>
      <c r="B212" s="132"/>
      <c r="C212" s="132"/>
      <c r="D212" s="132"/>
      <c r="E212" s="132"/>
      <c r="F212" s="132"/>
      <c r="G212" s="133"/>
      <c r="H212" s="133">
        <v>5</v>
      </c>
      <c r="I212" s="133"/>
      <c r="J212" s="134" t="s">
        <v>189</v>
      </c>
      <c r="K212" s="145">
        <v>178136000</v>
      </c>
      <c r="L212" s="144">
        <v>157859000</v>
      </c>
      <c r="M212" s="145">
        <v>96884002</v>
      </c>
      <c r="N212" s="144">
        <v>0</v>
      </c>
      <c r="O212" s="984">
        <v>96884002</v>
      </c>
      <c r="P212" s="122"/>
      <c r="Q212" s="122"/>
    </row>
    <row r="213" spans="1:17" s="120" customFormat="1" x14ac:dyDescent="0.25">
      <c r="A213" s="131"/>
      <c r="B213" s="132"/>
      <c r="C213" s="132"/>
      <c r="D213" s="132"/>
      <c r="E213" s="132"/>
      <c r="F213" s="132"/>
      <c r="G213" s="133"/>
      <c r="H213" s="133">
        <v>6</v>
      </c>
      <c r="I213" s="133"/>
      <c r="J213" s="134" t="s">
        <v>190</v>
      </c>
      <c r="K213" s="145">
        <v>0</v>
      </c>
      <c r="L213" s="145">
        <v>32660000</v>
      </c>
      <c r="M213" s="145">
        <v>63671611</v>
      </c>
      <c r="N213" s="144">
        <v>0</v>
      </c>
      <c r="O213" s="984">
        <v>63671611</v>
      </c>
      <c r="P213" s="122"/>
      <c r="Q213" s="122"/>
    </row>
    <row r="214" spans="1:17" s="197" customFormat="1" x14ac:dyDescent="0.25">
      <c r="A214" s="1173">
        <v>5</v>
      </c>
      <c r="B214" s="83"/>
      <c r="C214" s="83"/>
      <c r="D214" s="83"/>
      <c r="E214" s="83"/>
      <c r="F214" s="83"/>
      <c r="G214" s="84" t="s">
        <v>35</v>
      </c>
      <c r="H214" s="96"/>
      <c r="I214" s="96"/>
      <c r="J214" s="129"/>
      <c r="K214" s="145">
        <v>0</v>
      </c>
      <c r="L214" s="145">
        <v>0</v>
      </c>
      <c r="M214" s="145">
        <v>0</v>
      </c>
      <c r="N214" s="144">
        <v>0</v>
      </c>
      <c r="O214" s="984">
        <v>0</v>
      </c>
      <c r="P214" s="122"/>
      <c r="Q214" s="122"/>
    </row>
    <row r="215" spans="1:17" s="120" customFormat="1" ht="15.75" thickBot="1" x14ac:dyDescent="0.3">
      <c r="A215" s="168" t="s">
        <v>117</v>
      </c>
      <c r="B215" s="192"/>
      <c r="C215" s="192"/>
      <c r="D215" s="192"/>
      <c r="E215" s="192"/>
      <c r="F215" s="192"/>
      <c r="G215" s="193"/>
      <c r="H215" s="193"/>
      <c r="I215" s="193"/>
      <c r="J215" s="194"/>
      <c r="K215" s="196">
        <v>1885760000</v>
      </c>
      <c r="L215" s="196">
        <v>2622342000</v>
      </c>
      <c r="M215" s="196">
        <v>2004920115</v>
      </c>
      <c r="N215" s="195">
        <v>0</v>
      </c>
      <c r="O215" s="991">
        <v>2004920115</v>
      </c>
      <c r="P215" s="122"/>
      <c r="Q215" s="122"/>
    </row>
    <row r="216" spans="1:17" s="120" customFormat="1" ht="9" customHeight="1" thickTop="1" thickBot="1" x14ac:dyDescent="0.3">
      <c r="A216" s="620"/>
      <c r="B216" s="621"/>
      <c r="C216" s="621"/>
      <c r="D216" s="621"/>
      <c r="E216" s="621"/>
      <c r="F216" s="621"/>
      <c r="G216" s="621"/>
      <c r="H216" s="621"/>
      <c r="I216" s="621"/>
      <c r="J216" s="621"/>
      <c r="K216" s="1424"/>
      <c r="L216" s="1424"/>
      <c r="M216" s="621"/>
      <c r="N216" s="621"/>
      <c r="O216" s="622"/>
      <c r="P216" s="122"/>
      <c r="Q216" s="122"/>
    </row>
    <row r="217" spans="1:17" s="120" customFormat="1" ht="15.75" thickBot="1" x14ac:dyDescent="0.3">
      <c r="A217" s="1402" t="s">
        <v>118</v>
      </c>
      <c r="B217" s="1403"/>
      <c r="C217" s="1403"/>
      <c r="D217" s="1403"/>
      <c r="E217" s="1403"/>
      <c r="F217" s="1403"/>
      <c r="G217" s="1403"/>
      <c r="H217" s="1403"/>
      <c r="I217" s="1403"/>
      <c r="J217" s="1404"/>
      <c r="K217" s="198">
        <v>7717058000</v>
      </c>
      <c r="L217" s="198">
        <v>9450393000</v>
      </c>
      <c r="M217" s="198">
        <v>11984887049.063425</v>
      </c>
      <c r="N217" s="996">
        <v>1589792378.3123622</v>
      </c>
      <c r="O217" s="997">
        <v>13574679427.375788</v>
      </c>
      <c r="P217" s="122"/>
      <c r="Q217" s="122"/>
    </row>
    <row r="218" spans="1:17" s="201" customFormat="1" ht="21" customHeight="1" thickTop="1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19"/>
      <c r="K218" s="199"/>
      <c r="L218" s="199"/>
      <c r="M218" s="199"/>
      <c r="N218" s="199"/>
      <c r="O218" s="199"/>
      <c r="P218" s="200"/>
      <c r="Q218" s="200"/>
    </row>
    <row r="219" spans="1:17" ht="14.25" hidden="1" customHeight="1" x14ac:dyDescent="0.25">
      <c r="K219" s="199">
        <v>7704857.5959999999</v>
      </c>
      <c r="L219" s="199">
        <v>7704857.5959999999</v>
      </c>
      <c r="O219" s="199" t="e">
        <v>#REF!</v>
      </c>
    </row>
  </sheetData>
  <autoFilter ref="A1:L215"/>
  <mergeCells count="74">
    <mergeCell ref="K216:L216"/>
    <mergeCell ref="H150:J150"/>
    <mergeCell ref="H157:J157"/>
    <mergeCell ref="H176:J176"/>
    <mergeCell ref="H154:J154"/>
    <mergeCell ref="G159:J159"/>
    <mergeCell ref="H162:J162"/>
    <mergeCell ref="H153:J153"/>
    <mergeCell ref="H163:J163"/>
    <mergeCell ref="H152:J152"/>
    <mergeCell ref="H180:J180"/>
    <mergeCell ref="H181:J181"/>
    <mergeCell ref="K203:L203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K55:L55"/>
    <mergeCell ref="H81:J81"/>
    <mergeCell ref="H78:J78"/>
    <mergeCell ref="H61:J61"/>
    <mergeCell ref="H80:J80"/>
    <mergeCell ref="H63:J63"/>
    <mergeCell ref="H64:J64"/>
    <mergeCell ref="H76:J76"/>
    <mergeCell ref="H77:J77"/>
    <mergeCell ref="K3:L3"/>
    <mergeCell ref="K4:L4"/>
    <mergeCell ref="K1:K2"/>
    <mergeCell ref="L1:L2"/>
    <mergeCell ref="K11:L11"/>
    <mergeCell ref="I135:J135"/>
    <mergeCell ref="I136:J136"/>
    <mergeCell ref="H113:J113"/>
    <mergeCell ref="H114:J114"/>
    <mergeCell ref="H115:J115"/>
    <mergeCell ref="H118:J118"/>
    <mergeCell ref="H108:J108"/>
    <mergeCell ref="H104:J104"/>
    <mergeCell ref="H117:J117"/>
    <mergeCell ref="H122:J122"/>
    <mergeCell ref="H107:J107"/>
    <mergeCell ref="M1:O1"/>
    <mergeCell ref="H68:J68"/>
    <mergeCell ref="A217:J217"/>
    <mergeCell ref="G177:J177"/>
    <mergeCell ref="H164:J164"/>
    <mergeCell ref="H167:J167"/>
    <mergeCell ref="H138:J138"/>
    <mergeCell ref="H149:J149"/>
    <mergeCell ref="H174:J174"/>
    <mergeCell ref="H175:J175"/>
    <mergeCell ref="H155:J155"/>
    <mergeCell ref="H156:J156"/>
    <mergeCell ref="H165:J165"/>
    <mergeCell ref="I133:J133"/>
    <mergeCell ref="I134:J134"/>
    <mergeCell ref="I137:J137"/>
    <mergeCell ref="H110:J110"/>
    <mergeCell ref="H111:J111"/>
    <mergeCell ref="H112:J112"/>
    <mergeCell ref="H116:J116"/>
    <mergeCell ref="A3:E3"/>
    <mergeCell ref="G3:J3"/>
    <mergeCell ref="H65:J65"/>
    <mergeCell ref="H73:J73"/>
    <mergeCell ref="H84:J84"/>
    <mergeCell ref="H109:J109"/>
  </mergeCells>
  <printOptions horizontalCentered="1"/>
  <pageMargins left="0" right="0" top="0.70866141732283472" bottom="0.39370078740157483" header="0.23622047244094491" footer="0.15748031496062992"/>
  <pageSetup paperSize="9" scale="58" orientation="portrait" r:id="rId1"/>
  <headerFooter alignWithMargins="0">
    <oddHeader>&amp;L &amp;C&amp;"Arial,Félkövér"&amp;14
GYÖNGYÖS VÁROS ÖNKORMÁNYZATA
KIADÁSAI 2018&amp;R&amp;"Arial,Félkövér"&amp;12 3. melléklet az 5/2018. (II.23.) önkormányzati rendelethez</oddHeader>
    <oddFooter>&amp;L&amp;F&amp;C&amp;P/&amp;N
&amp;R&amp;"Arial,Normál"&amp;12 3. melléklet az 5/2018. (II.23.)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zoomScale="90" zoomScaleNormal="90" workbookViewId="0">
      <pane xSplit="1" ySplit="4" topLeftCell="B42" activePane="bottomRight" state="frozen"/>
      <selection activeCell="A154" sqref="A154"/>
      <selection pane="topRight" activeCell="A154" sqref="A154"/>
      <selection pane="bottomLeft" activeCell="A154" sqref="A154"/>
      <selection pane="bottomRight" activeCell="B36" sqref="B36"/>
    </sheetView>
  </sheetViews>
  <sheetFormatPr defaultColWidth="10.28515625" defaultRowHeight="15" x14ac:dyDescent="0.25"/>
  <cols>
    <col min="1" max="1" width="45.85546875" style="619" customWidth="1"/>
    <col min="2" max="2" width="13.42578125" style="231" customWidth="1"/>
    <col min="3" max="3" width="16.5703125" style="231" customWidth="1"/>
    <col min="4" max="4" width="14.140625" style="230" customWidth="1"/>
    <col min="5" max="5" width="14.140625" style="230" bestFit="1" customWidth="1"/>
    <col min="6" max="6" width="14.5703125" style="231" customWidth="1"/>
    <col min="7" max="7" width="12.7109375" style="205" bestFit="1" customWidth="1"/>
    <col min="8" max="16384" width="10.28515625" style="205"/>
  </cols>
  <sheetData>
    <row r="1" spans="1:7" s="204" customFormat="1" ht="20.25" customHeight="1" thickBot="1" x14ac:dyDescent="0.3">
      <c r="A1" s="611"/>
      <c r="B1" s="203"/>
      <c r="C1" s="203"/>
      <c r="D1" s="202"/>
      <c r="E1" s="202"/>
      <c r="F1" s="203" t="s">
        <v>624</v>
      </c>
    </row>
    <row r="2" spans="1:7" ht="30.75" customHeight="1" thickTop="1" x14ac:dyDescent="0.25">
      <c r="A2" s="1433" t="s">
        <v>191</v>
      </c>
      <c r="B2" s="1431" t="s">
        <v>2</v>
      </c>
      <c r="C2" s="1435" t="s">
        <v>3</v>
      </c>
      <c r="D2" s="1427" t="s">
        <v>947</v>
      </c>
      <c r="E2" s="1427"/>
      <c r="F2" s="1428"/>
      <c r="G2" s="794"/>
    </row>
    <row r="3" spans="1:7" ht="16.5" thickBot="1" x14ac:dyDescent="0.3">
      <c r="A3" s="1434"/>
      <c r="B3" s="1432"/>
      <c r="C3" s="1436"/>
      <c r="D3" s="893" t="s">
        <v>49</v>
      </c>
      <c r="E3" s="1189" t="s">
        <v>50</v>
      </c>
      <c r="F3" s="1007" t="s">
        <v>51</v>
      </c>
    </row>
    <row r="4" spans="1:7" s="206" customFormat="1" ht="16.5" thickTop="1" x14ac:dyDescent="0.25">
      <c r="A4" s="1437" t="s">
        <v>192</v>
      </c>
      <c r="B4" s="1438"/>
      <c r="C4" s="1438"/>
      <c r="D4" s="1438"/>
      <c r="E4" s="1438"/>
      <c r="F4" s="1439"/>
    </row>
    <row r="5" spans="1:7" x14ac:dyDescent="0.25">
      <c r="A5" s="215" t="s">
        <v>193</v>
      </c>
      <c r="B5" s="207">
        <v>90627000</v>
      </c>
      <c r="C5" s="207">
        <v>90627000</v>
      </c>
      <c r="D5" s="259">
        <v>77122047</v>
      </c>
      <c r="E5" s="1016">
        <v>20822953</v>
      </c>
      <c r="F5" s="1017">
        <v>97945000</v>
      </c>
    </row>
    <row r="6" spans="1:7" x14ac:dyDescent="0.25">
      <c r="A6" s="215" t="s">
        <v>194</v>
      </c>
      <c r="B6" s="208">
        <v>10163000</v>
      </c>
      <c r="C6" s="208">
        <v>10163000</v>
      </c>
      <c r="D6" s="1018">
        <v>8385826</v>
      </c>
      <c r="E6" s="1019">
        <v>2264174</v>
      </c>
      <c r="F6" s="1020">
        <v>10650000</v>
      </c>
    </row>
    <row r="7" spans="1:7" ht="30" x14ac:dyDescent="0.25">
      <c r="A7" s="215" t="s">
        <v>818</v>
      </c>
      <c r="B7" s="207">
        <v>5000000</v>
      </c>
      <c r="C7" s="207">
        <v>5567000</v>
      </c>
      <c r="D7" s="259">
        <v>3937008</v>
      </c>
      <c r="E7" s="1016">
        <v>1062992</v>
      </c>
      <c r="F7" s="1017">
        <v>5000000</v>
      </c>
    </row>
    <row r="8" spans="1:7" x14ac:dyDescent="0.25">
      <c r="A8" s="212" t="s">
        <v>195</v>
      </c>
      <c r="B8" s="207">
        <v>6000000</v>
      </c>
      <c r="C8" s="207">
        <v>6000000</v>
      </c>
      <c r="D8" s="259">
        <v>1574803</v>
      </c>
      <c r="E8" s="1016">
        <v>425197</v>
      </c>
      <c r="F8" s="1017">
        <v>2000000</v>
      </c>
    </row>
    <row r="9" spans="1:7" ht="30" x14ac:dyDescent="0.25">
      <c r="A9" s="215" t="s">
        <v>619</v>
      </c>
      <c r="B9" s="207">
        <v>27600000</v>
      </c>
      <c r="C9" s="207">
        <v>28600000</v>
      </c>
      <c r="D9" s="259">
        <v>22047244</v>
      </c>
      <c r="E9" s="1016">
        <v>5952756</v>
      </c>
      <c r="F9" s="1017">
        <v>28000000</v>
      </c>
    </row>
    <row r="10" spans="1:7" s="211" customFormat="1" ht="16.5" thickBot="1" x14ac:dyDescent="0.3">
      <c r="A10" s="612" t="s">
        <v>5</v>
      </c>
      <c r="B10" s="209">
        <v>139390000</v>
      </c>
      <c r="C10" s="210">
        <v>140957000</v>
      </c>
      <c r="D10" s="1021">
        <v>113066928</v>
      </c>
      <c r="E10" s="1022">
        <v>30528072</v>
      </c>
      <c r="F10" s="1023">
        <v>143595000</v>
      </c>
    </row>
    <row r="11" spans="1:7" s="206" customFormat="1" ht="15.75" x14ac:dyDescent="0.25">
      <c r="A11" s="1425" t="s">
        <v>196</v>
      </c>
      <c r="B11" s="1426"/>
      <c r="C11" s="1426"/>
      <c r="D11" s="1180"/>
      <c r="E11" s="1180"/>
      <c r="F11" s="1188"/>
    </row>
    <row r="12" spans="1:7" ht="30" x14ac:dyDescent="0.25">
      <c r="A12" s="212" t="s">
        <v>197</v>
      </c>
      <c r="B12" s="207">
        <v>27000000</v>
      </c>
      <c r="C12" s="207">
        <v>26797000</v>
      </c>
      <c r="D12" s="259">
        <v>21259843</v>
      </c>
      <c r="E12" s="1016">
        <v>5740157</v>
      </c>
      <c r="F12" s="1017">
        <v>27000000</v>
      </c>
    </row>
    <row r="13" spans="1:7" s="206" customFormat="1" ht="30" x14ac:dyDescent="0.25">
      <c r="A13" s="213" t="s">
        <v>800</v>
      </c>
      <c r="B13" s="208">
        <v>4000000</v>
      </c>
      <c r="C13" s="208">
        <v>4000000</v>
      </c>
      <c r="D13" s="1018">
        <v>2362205</v>
      </c>
      <c r="E13" s="1019">
        <v>637795</v>
      </c>
      <c r="F13" s="1020">
        <v>3000000</v>
      </c>
    </row>
    <row r="14" spans="1:7" x14ac:dyDescent="0.25">
      <c r="A14" s="212" t="s">
        <v>198</v>
      </c>
      <c r="B14" s="207">
        <v>4000000</v>
      </c>
      <c r="C14" s="207">
        <v>4000000</v>
      </c>
      <c r="D14" s="259">
        <v>1574803</v>
      </c>
      <c r="E14" s="1016">
        <v>425197</v>
      </c>
      <c r="F14" s="1017">
        <v>2000000</v>
      </c>
    </row>
    <row r="15" spans="1:7" x14ac:dyDescent="0.25">
      <c r="A15" s="213" t="s">
        <v>620</v>
      </c>
      <c r="B15" s="208">
        <v>14146000</v>
      </c>
      <c r="C15" s="208">
        <v>10349000</v>
      </c>
      <c r="D15" s="1018">
        <v>11811023</v>
      </c>
      <c r="E15" s="1019">
        <v>3188977</v>
      </c>
      <c r="F15" s="1020">
        <v>15000000</v>
      </c>
    </row>
    <row r="16" spans="1:7" ht="16.5" thickBot="1" x14ac:dyDescent="0.3">
      <c r="A16" s="612" t="s">
        <v>5</v>
      </c>
      <c r="B16" s="209">
        <v>49146000</v>
      </c>
      <c r="C16" s="210">
        <v>45146000</v>
      </c>
      <c r="D16" s="1021">
        <v>37007874</v>
      </c>
      <c r="E16" s="1022">
        <v>9992126</v>
      </c>
      <c r="F16" s="1023">
        <v>47000000</v>
      </c>
    </row>
    <row r="17" spans="1:6" ht="15.75" x14ac:dyDescent="0.25">
      <c r="A17" s="1425" t="s">
        <v>199</v>
      </c>
      <c r="B17" s="1426"/>
      <c r="C17" s="1426"/>
      <c r="D17" s="1180"/>
      <c r="E17" s="1180"/>
      <c r="F17" s="1188"/>
    </row>
    <row r="18" spans="1:6" s="214" customFormat="1" x14ac:dyDescent="0.25">
      <c r="A18" s="215" t="s">
        <v>200</v>
      </c>
      <c r="B18" s="208">
        <v>80000000</v>
      </c>
      <c r="C18" s="208">
        <v>78211000</v>
      </c>
      <c r="D18" s="259">
        <v>51889764</v>
      </c>
      <c r="E18" s="1016">
        <v>14010236</v>
      </c>
      <c r="F18" s="1020">
        <v>65900000</v>
      </c>
    </row>
    <row r="19" spans="1:6" s="214" customFormat="1" x14ac:dyDescent="0.25">
      <c r="A19" s="215" t="s">
        <v>201</v>
      </c>
      <c r="B19" s="207">
        <v>5000000</v>
      </c>
      <c r="C19" s="207">
        <v>5000000</v>
      </c>
      <c r="D19" s="259">
        <v>3543307</v>
      </c>
      <c r="E19" s="1016">
        <v>956693</v>
      </c>
      <c r="F19" s="1017">
        <v>4500000</v>
      </c>
    </row>
    <row r="20" spans="1:6" s="214" customFormat="1" ht="30" x14ac:dyDescent="0.25">
      <c r="A20" s="215" t="s">
        <v>621</v>
      </c>
      <c r="B20" s="207">
        <v>21000000</v>
      </c>
      <c r="C20" s="207">
        <v>15014000</v>
      </c>
      <c r="D20" s="259">
        <v>12440945</v>
      </c>
      <c r="E20" s="1016">
        <v>3359055</v>
      </c>
      <c r="F20" s="1017">
        <v>15800000</v>
      </c>
    </row>
    <row r="21" spans="1:6" s="216" customFormat="1" ht="16.5" thickBot="1" x14ac:dyDescent="0.3">
      <c r="A21" s="612" t="s">
        <v>5</v>
      </c>
      <c r="B21" s="209">
        <v>106000000</v>
      </c>
      <c r="C21" s="210">
        <v>98225000</v>
      </c>
      <c r="D21" s="1021">
        <v>67874016</v>
      </c>
      <c r="E21" s="1022">
        <v>18325984</v>
      </c>
      <c r="F21" s="1023">
        <v>86200000</v>
      </c>
    </row>
    <row r="22" spans="1:6" s="206" customFormat="1" ht="15.75" x14ac:dyDescent="0.25">
      <c r="A22" s="1425" t="s">
        <v>202</v>
      </c>
      <c r="B22" s="1426"/>
      <c r="C22" s="1426"/>
      <c r="D22" s="1180"/>
      <c r="E22" s="1180"/>
      <c r="F22" s="1188"/>
    </row>
    <row r="23" spans="1:6" x14ac:dyDescent="0.25">
      <c r="A23" s="213" t="s">
        <v>204</v>
      </c>
      <c r="B23" s="208">
        <v>15000000</v>
      </c>
      <c r="C23" s="208">
        <v>12403000</v>
      </c>
      <c r="D23" s="1018">
        <v>11023622</v>
      </c>
      <c r="E23" s="1019">
        <v>2976378</v>
      </c>
      <c r="F23" s="1020">
        <v>14000000</v>
      </c>
    </row>
    <row r="24" spans="1:6" x14ac:dyDescent="0.25">
      <c r="A24" s="213" t="s">
        <v>654</v>
      </c>
      <c r="B24" s="208"/>
      <c r="C24" s="208"/>
      <c r="D24" s="1018">
        <v>62992</v>
      </c>
      <c r="E24" s="1019">
        <v>17008</v>
      </c>
      <c r="F24" s="1020">
        <v>80000</v>
      </c>
    </row>
    <row r="25" spans="1:6" x14ac:dyDescent="0.25">
      <c r="A25" s="213" t="s">
        <v>203</v>
      </c>
      <c r="B25" s="208">
        <v>5000000</v>
      </c>
      <c r="C25" s="208">
        <v>5243000</v>
      </c>
      <c r="D25" s="1018">
        <v>3149606</v>
      </c>
      <c r="E25" s="1019">
        <v>850394</v>
      </c>
      <c r="F25" s="1020">
        <v>4000000</v>
      </c>
    </row>
    <row r="26" spans="1:6" ht="30" x14ac:dyDescent="0.25">
      <c r="A26" s="213" t="s">
        <v>206</v>
      </c>
      <c r="B26" s="208">
        <v>6000000</v>
      </c>
      <c r="C26" s="208">
        <v>5386000</v>
      </c>
      <c r="D26" s="1018">
        <v>4724409</v>
      </c>
      <c r="E26" s="1019">
        <v>1275591</v>
      </c>
      <c r="F26" s="1020">
        <v>6000000</v>
      </c>
    </row>
    <row r="27" spans="1:6" x14ac:dyDescent="0.25">
      <c r="A27" s="213" t="s">
        <v>205</v>
      </c>
      <c r="B27" s="208">
        <v>7000000</v>
      </c>
      <c r="C27" s="208">
        <v>6815000</v>
      </c>
      <c r="D27" s="1018">
        <v>5511811</v>
      </c>
      <c r="E27" s="1019">
        <v>1488189</v>
      </c>
      <c r="F27" s="1020">
        <v>7000000</v>
      </c>
    </row>
    <row r="28" spans="1:6" ht="30" x14ac:dyDescent="0.25">
      <c r="A28" s="213" t="s">
        <v>655</v>
      </c>
      <c r="B28" s="208">
        <v>7500000</v>
      </c>
      <c r="C28" s="208">
        <v>6500000</v>
      </c>
      <c r="D28" s="1018">
        <v>5118110</v>
      </c>
      <c r="E28" s="1019">
        <v>1381890</v>
      </c>
      <c r="F28" s="1020">
        <v>6500000</v>
      </c>
    </row>
    <row r="29" spans="1:6" ht="30" x14ac:dyDescent="0.25">
      <c r="A29" s="213" t="s">
        <v>656</v>
      </c>
      <c r="B29" s="208">
        <v>0</v>
      </c>
      <c r="C29" s="208">
        <v>0</v>
      </c>
      <c r="D29" s="1018">
        <v>4807874</v>
      </c>
      <c r="E29" s="1019">
        <v>1298126</v>
      </c>
      <c r="F29" s="1020">
        <v>6106000</v>
      </c>
    </row>
    <row r="30" spans="1:6" x14ac:dyDescent="0.25">
      <c r="A30" s="213" t="s">
        <v>207</v>
      </c>
      <c r="B30" s="207">
        <v>10000000</v>
      </c>
      <c r="C30" s="207">
        <v>10643000</v>
      </c>
      <c r="D30" s="1018">
        <v>11811023</v>
      </c>
      <c r="E30" s="1019">
        <v>3188977</v>
      </c>
      <c r="F30" s="1020">
        <v>15000000</v>
      </c>
    </row>
    <row r="31" spans="1:6" x14ac:dyDescent="0.25">
      <c r="A31" s="213" t="s">
        <v>711</v>
      </c>
      <c r="B31" s="207">
        <v>2000000</v>
      </c>
      <c r="C31" s="207">
        <v>2000000</v>
      </c>
      <c r="D31" s="1018">
        <v>1543307</v>
      </c>
      <c r="E31" s="1019">
        <v>416693</v>
      </c>
      <c r="F31" s="1020">
        <v>1960000</v>
      </c>
    </row>
    <row r="32" spans="1:6" ht="30" x14ac:dyDescent="0.25">
      <c r="A32" s="213" t="s">
        <v>814</v>
      </c>
      <c r="B32" s="207">
        <v>5239000</v>
      </c>
      <c r="C32" s="207">
        <v>6985000</v>
      </c>
      <c r="D32" s="1018">
        <v>4125000</v>
      </c>
      <c r="E32" s="1019">
        <v>1113750</v>
      </c>
      <c r="F32" s="1020">
        <v>5238750</v>
      </c>
    </row>
    <row r="33" spans="1:6" ht="30" x14ac:dyDescent="0.25">
      <c r="A33" s="213" t="s">
        <v>819</v>
      </c>
      <c r="B33" s="207">
        <v>10000000</v>
      </c>
      <c r="C33" s="207">
        <v>5712000</v>
      </c>
      <c r="D33" s="1018">
        <v>4497638</v>
      </c>
      <c r="E33" s="1019">
        <v>1214362</v>
      </c>
      <c r="F33" s="1020">
        <v>5712000</v>
      </c>
    </row>
    <row r="34" spans="1:6" ht="30" x14ac:dyDescent="0.25">
      <c r="A34" s="212" t="s">
        <v>653</v>
      </c>
      <c r="B34" s="207">
        <v>0</v>
      </c>
      <c r="C34" s="207">
        <v>0</v>
      </c>
      <c r="D34" s="1018">
        <v>12888976</v>
      </c>
      <c r="E34" s="1019">
        <v>3480024</v>
      </c>
      <c r="F34" s="1020">
        <v>16369000</v>
      </c>
    </row>
    <row r="35" spans="1:6" ht="30" x14ac:dyDescent="0.25">
      <c r="A35" s="212" t="s">
        <v>622</v>
      </c>
      <c r="B35" s="207">
        <v>38110000</v>
      </c>
      <c r="C35" s="207">
        <v>44161000</v>
      </c>
      <c r="D35" s="259">
        <v>23622047</v>
      </c>
      <c r="E35" s="1016">
        <v>6377953</v>
      </c>
      <c r="F35" s="1017">
        <v>30000000</v>
      </c>
    </row>
    <row r="36" spans="1:6" x14ac:dyDescent="0.25">
      <c r="A36" s="212" t="s">
        <v>680</v>
      </c>
      <c r="B36" s="207">
        <v>10605000</v>
      </c>
      <c r="C36" s="207">
        <v>14606000</v>
      </c>
      <c r="D36" s="259">
        <v>0</v>
      </c>
      <c r="E36" s="1016">
        <v>0</v>
      </c>
      <c r="F36" s="1017">
        <v>0</v>
      </c>
    </row>
    <row r="37" spans="1:6" ht="16.5" thickBot="1" x14ac:dyDescent="0.3">
      <c r="A37" s="612" t="s">
        <v>5</v>
      </c>
      <c r="B37" s="209">
        <v>116454000</v>
      </c>
      <c r="C37" s="210">
        <v>120454000</v>
      </c>
      <c r="D37" s="1021">
        <v>92886415</v>
      </c>
      <c r="E37" s="1022">
        <v>25079335</v>
      </c>
      <c r="F37" s="1023">
        <v>117965750</v>
      </c>
    </row>
    <row r="38" spans="1:6" ht="15.75" x14ac:dyDescent="0.25">
      <c r="A38" s="1429" t="s">
        <v>208</v>
      </c>
      <c r="B38" s="1430"/>
      <c r="C38" s="1430"/>
      <c r="D38" s="1181"/>
      <c r="E38" s="1181"/>
      <c r="F38" s="604"/>
    </row>
    <row r="39" spans="1:6" x14ac:dyDescent="0.25">
      <c r="A39" s="613" t="s">
        <v>801</v>
      </c>
      <c r="B39" s="685">
        <v>0</v>
      </c>
      <c r="C39" s="217">
        <v>833000</v>
      </c>
      <c r="D39" s="1024">
        <v>655906</v>
      </c>
      <c r="E39" s="1025">
        <v>177094</v>
      </c>
      <c r="F39" s="1026">
        <v>833000</v>
      </c>
    </row>
    <row r="40" spans="1:6" x14ac:dyDescent="0.25">
      <c r="A40" s="613" t="s">
        <v>209</v>
      </c>
      <c r="B40" s="217">
        <v>10000000</v>
      </c>
      <c r="C40" s="217">
        <v>10833000</v>
      </c>
      <c r="D40" s="1024">
        <v>7874016</v>
      </c>
      <c r="E40" s="1025">
        <v>12125984</v>
      </c>
      <c r="F40" s="1026">
        <v>20000000</v>
      </c>
    </row>
    <row r="41" spans="1:6" x14ac:dyDescent="0.25">
      <c r="A41" s="614" t="s">
        <v>210</v>
      </c>
      <c r="B41" s="218">
        <v>1000000</v>
      </c>
      <c r="C41" s="218">
        <v>1000000</v>
      </c>
      <c r="D41" s="1027">
        <v>787401</v>
      </c>
      <c r="E41" s="1028">
        <v>1212599</v>
      </c>
      <c r="F41" s="1029">
        <v>2000000</v>
      </c>
    </row>
    <row r="42" spans="1:6" x14ac:dyDescent="0.25">
      <c r="A42" s="614" t="s">
        <v>657</v>
      </c>
      <c r="B42" s="223">
        <v>6000000</v>
      </c>
      <c r="C42" s="223">
        <v>6616000</v>
      </c>
      <c r="D42" s="1027">
        <v>4724409</v>
      </c>
      <c r="E42" s="1028">
        <v>7275591</v>
      </c>
      <c r="F42" s="1029">
        <v>12000000</v>
      </c>
    </row>
    <row r="43" spans="1:6" ht="16.5" thickBot="1" x14ac:dyDescent="0.3">
      <c r="A43" s="615" t="s">
        <v>211</v>
      </c>
      <c r="B43" s="219">
        <v>17000000</v>
      </c>
      <c r="C43" s="220">
        <v>19282000</v>
      </c>
      <c r="D43" s="1030">
        <v>14041732</v>
      </c>
      <c r="E43" s="1031">
        <v>20791268</v>
      </c>
      <c r="F43" s="1032">
        <v>34833000</v>
      </c>
    </row>
    <row r="44" spans="1:6" s="206" customFormat="1" ht="15.75" x14ac:dyDescent="0.25">
      <c r="A44" s="1425" t="s">
        <v>212</v>
      </c>
      <c r="B44" s="1426"/>
      <c r="C44" s="1426"/>
      <c r="D44" s="1180"/>
      <c r="E44" s="1180"/>
      <c r="F44" s="1188"/>
    </row>
    <row r="45" spans="1:6" ht="30" x14ac:dyDescent="0.25">
      <c r="A45" s="221" t="s">
        <v>658</v>
      </c>
      <c r="B45" s="222">
        <v>0</v>
      </c>
      <c r="C45" s="222">
        <v>0</v>
      </c>
      <c r="D45" s="894">
        <v>383464</v>
      </c>
      <c r="E45" s="1033">
        <v>103536</v>
      </c>
      <c r="F45" s="1034">
        <v>487000</v>
      </c>
    </row>
    <row r="46" spans="1:6" ht="30" x14ac:dyDescent="0.25">
      <c r="A46" s="221" t="s">
        <v>213</v>
      </c>
      <c r="B46" s="222">
        <v>5000000</v>
      </c>
      <c r="C46" s="222">
        <v>9032000</v>
      </c>
      <c r="D46" s="894">
        <v>7086614</v>
      </c>
      <c r="E46" s="1033">
        <v>1913386</v>
      </c>
      <c r="F46" s="1034">
        <v>9000000</v>
      </c>
    </row>
    <row r="47" spans="1:6" ht="30" x14ac:dyDescent="0.25">
      <c r="A47" s="221" t="s">
        <v>214</v>
      </c>
      <c r="B47" s="222">
        <v>500000</v>
      </c>
      <c r="C47" s="222">
        <v>1030000</v>
      </c>
      <c r="D47" s="894">
        <v>787401</v>
      </c>
      <c r="E47" s="1033">
        <v>212599</v>
      </c>
      <c r="F47" s="1034">
        <v>1000000</v>
      </c>
    </row>
    <row r="48" spans="1:6" ht="45" x14ac:dyDescent="0.25">
      <c r="A48" s="221" t="s">
        <v>659</v>
      </c>
      <c r="B48" s="222">
        <v>9200000</v>
      </c>
      <c r="C48" s="222">
        <v>9330000</v>
      </c>
      <c r="D48" s="894">
        <v>8976378</v>
      </c>
      <c r="E48" s="1033">
        <v>2423622</v>
      </c>
      <c r="F48" s="1034">
        <v>11400000</v>
      </c>
    </row>
    <row r="49" spans="1:6" ht="16.5" thickBot="1" x14ac:dyDescent="0.3">
      <c r="A49" s="616" t="s">
        <v>5</v>
      </c>
      <c r="B49" s="209">
        <v>14700000</v>
      </c>
      <c r="C49" s="210">
        <v>19392000</v>
      </c>
      <c r="D49" s="1021">
        <v>17233857</v>
      </c>
      <c r="E49" s="1022">
        <v>4653143</v>
      </c>
      <c r="F49" s="1023">
        <v>21887000</v>
      </c>
    </row>
    <row r="50" spans="1:6" s="206" customFormat="1" ht="15.75" x14ac:dyDescent="0.25">
      <c r="A50" s="1425" t="s">
        <v>215</v>
      </c>
      <c r="B50" s="1426"/>
      <c r="C50" s="1426"/>
      <c r="D50" s="1180"/>
      <c r="E50" s="1180"/>
      <c r="F50" s="1188"/>
    </row>
    <row r="51" spans="1:6" ht="30" x14ac:dyDescent="0.25">
      <c r="A51" s="212" t="s">
        <v>612</v>
      </c>
      <c r="B51" s="222">
        <v>89155000</v>
      </c>
      <c r="C51" s="222">
        <v>100155000</v>
      </c>
      <c r="D51" s="894">
        <v>85357395</v>
      </c>
      <c r="E51" s="1033">
        <v>23046497</v>
      </c>
      <c r="F51" s="1034">
        <v>108403892</v>
      </c>
    </row>
    <row r="52" spans="1:6" s="206" customFormat="1" ht="35.25" customHeight="1" x14ac:dyDescent="0.25">
      <c r="A52" s="212" t="s">
        <v>613</v>
      </c>
      <c r="B52" s="223">
        <v>9116000</v>
      </c>
      <c r="C52" s="223">
        <v>11116000</v>
      </c>
      <c r="D52" s="895">
        <v>12866227</v>
      </c>
      <c r="E52" s="1035">
        <v>3473881</v>
      </c>
      <c r="F52" s="1036">
        <v>16340108</v>
      </c>
    </row>
    <row r="53" spans="1:6" x14ac:dyDescent="0.25">
      <c r="A53" s="213" t="s">
        <v>614</v>
      </c>
      <c r="B53" s="223">
        <v>5000000</v>
      </c>
      <c r="C53" s="223">
        <v>6125000</v>
      </c>
      <c r="D53" s="895">
        <v>3937008</v>
      </c>
      <c r="E53" s="1035">
        <v>1062992</v>
      </c>
      <c r="F53" s="1036">
        <v>5000000</v>
      </c>
    </row>
    <row r="54" spans="1:6" ht="30" x14ac:dyDescent="0.25">
      <c r="A54" s="212" t="s">
        <v>660</v>
      </c>
      <c r="B54" s="222">
        <v>3800000</v>
      </c>
      <c r="C54" s="222">
        <v>2800000</v>
      </c>
      <c r="D54" s="894">
        <v>3385827</v>
      </c>
      <c r="E54" s="1033">
        <v>914173</v>
      </c>
      <c r="F54" s="1034">
        <v>4300000</v>
      </c>
    </row>
    <row r="55" spans="1:6" ht="16.5" thickBot="1" x14ac:dyDescent="0.3">
      <c r="A55" s="616" t="s">
        <v>5</v>
      </c>
      <c r="B55" s="224">
        <v>107071000</v>
      </c>
      <c r="C55" s="336">
        <v>120196000</v>
      </c>
      <c r="D55" s="1037">
        <v>105546457</v>
      </c>
      <c r="E55" s="1038">
        <v>28497543</v>
      </c>
      <c r="F55" s="1039">
        <v>134044000</v>
      </c>
    </row>
    <row r="56" spans="1:6" ht="15.75" x14ac:dyDescent="0.25">
      <c r="A56" s="1425" t="s">
        <v>216</v>
      </c>
      <c r="B56" s="1426"/>
      <c r="C56" s="1426"/>
      <c r="D56" s="1180"/>
      <c r="E56" s="1180"/>
      <c r="F56" s="1188"/>
    </row>
    <row r="57" spans="1:6" ht="30" x14ac:dyDescent="0.25">
      <c r="A57" s="212" t="s">
        <v>217</v>
      </c>
      <c r="B57" s="223">
        <v>5000000</v>
      </c>
      <c r="C57" s="223">
        <v>4486000</v>
      </c>
      <c r="D57" s="894">
        <v>3937008</v>
      </c>
      <c r="E57" s="1033">
        <v>1062992</v>
      </c>
      <c r="F57" s="1036">
        <v>5000000</v>
      </c>
    </row>
    <row r="58" spans="1:6" x14ac:dyDescent="0.25">
      <c r="A58" s="213" t="s">
        <v>218</v>
      </c>
      <c r="B58" s="223">
        <v>1600000</v>
      </c>
      <c r="C58" s="223">
        <v>1683000</v>
      </c>
      <c r="D58" s="895">
        <v>1389763</v>
      </c>
      <c r="E58" s="1035">
        <v>375237</v>
      </c>
      <c r="F58" s="1036">
        <v>1765000</v>
      </c>
    </row>
    <row r="59" spans="1:6" s="211" customFormat="1" ht="16.5" thickBot="1" x14ac:dyDescent="0.3">
      <c r="A59" s="617" t="s">
        <v>5</v>
      </c>
      <c r="B59" s="225">
        <v>6600000</v>
      </c>
      <c r="C59" s="226">
        <v>6169000</v>
      </c>
      <c r="D59" s="1040">
        <v>5326771</v>
      </c>
      <c r="E59" s="1041">
        <v>1438229</v>
      </c>
      <c r="F59" s="1042">
        <v>6765000</v>
      </c>
    </row>
    <row r="60" spans="1:6" ht="33" thickTop="1" thickBot="1" x14ac:dyDescent="0.3">
      <c r="A60" s="618" t="s">
        <v>219</v>
      </c>
      <c r="B60" s="227">
        <v>546861000</v>
      </c>
      <c r="C60" s="228">
        <v>569821000</v>
      </c>
      <c r="D60" s="1043">
        <v>452984050</v>
      </c>
      <c r="E60" s="1044">
        <v>122305700</v>
      </c>
      <c r="F60" s="1045">
        <v>575289750</v>
      </c>
    </row>
    <row r="61" spans="1:6" ht="15.75" thickTop="1" x14ac:dyDescent="0.25"/>
    <row r="62" spans="1:6" x14ac:dyDescent="0.25">
      <c r="B62" s="230"/>
      <c r="C62" s="230"/>
      <c r="F62" s="230"/>
    </row>
  </sheetData>
  <mergeCells count="12">
    <mergeCell ref="A56:C56"/>
    <mergeCell ref="D2:F2"/>
    <mergeCell ref="A22:C22"/>
    <mergeCell ref="A38:C38"/>
    <mergeCell ref="A44:C44"/>
    <mergeCell ref="A50:C50"/>
    <mergeCell ref="A11:C11"/>
    <mergeCell ref="A17:C17"/>
    <mergeCell ref="B2:B3"/>
    <mergeCell ref="A2:A3"/>
    <mergeCell ref="C2:C3"/>
    <mergeCell ref="A4:F4"/>
  </mergeCells>
  <printOptions horizontalCentered="1"/>
  <pageMargins left="0" right="0" top="0.59055118110236227" bottom="0.19685039370078741" header="0.19685039370078741" footer="0.11811023622047245"/>
  <pageSetup paperSize="9" scale="60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az 5/2018. (II.23.) önkormányzati rendelethez</oddHeader>
    <oddFooter>&amp;L&amp;F&amp;C&amp;P/&amp;N&amp;R&amp;"Arial,Normál" 3/A. melléklet az 5/2018. (II.23.)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9"/>
  <sheetViews>
    <sheetView showGridLines="0" zoomScaleNormal="100" zoomScalePageLayoutView="59" workbookViewId="0">
      <pane xSplit="1" ySplit="2" topLeftCell="B66" activePane="bottomRight" state="frozen"/>
      <selection activeCell="F119" sqref="F119"/>
      <selection pane="topRight" activeCell="F119" sqref="F119"/>
      <selection pane="bottomLeft" activeCell="F119" sqref="F119"/>
      <selection pane="bottomRight" activeCell="C59" sqref="C59"/>
    </sheetView>
  </sheetViews>
  <sheetFormatPr defaultColWidth="10.28515625" defaultRowHeight="15" x14ac:dyDescent="0.25"/>
  <cols>
    <col min="1" max="1" width="82.42578125" style="229" bestFit="1" customWidth="1"/>
    <col min="2" max="2" width="15" style="279" customWidth="1"/>
    <col min="3" max="3" width="16.28515625" style="279" customWidth="1"/>
    <col min="4" max="4" width="14.140625" style="214" customWidth="1"/>
    <col min="5" max="5" width="14.28515625" style="214" bestFit="1" customWidth="1"/>
    <col min="6" max="6" width="16.7109375" style="279" bestFit="1" customWidth="1"/>
    <col min="7" max="7" width="14.140625" style="205" bestFit="1" customWidth="1"/>
    <col min="8" max="16384" width="10.28515625" style="205"/>
  </cols>
  <sheetData>
    <row r="1" spans="1:6" ht="12" customHeight="1" thickBot="1" x14ac:dyDescent="0.3">
      <c r="A1" s="232"/>
      <c r="B1" s="203"/>
      <c r="C1" s="203"/>
      <c r="D1" s="202"/>
      <c r="E1" s="202"/>
      <c r="F1" s="203" t="s">
        <v>624</v>
      </c>
    </row>
    <row r="2" spans="1:6" ht="30.75" customHeight="1" thickTop="1" x14ac:dyDescent="0.25">
      <c r="A2" s="1440" t="s">
        <v>220</v>
      </c>
      <c r="B2" s="1431" t="s">
        <v>604</v>
      </c>
      <c r="C2" s="1446" t="s">
        <v>221</v>
      </c>
      <c r="D2" s="1449" t="s">
        <v>947</v>
      </c>
      <c r="E2" s="1449"/>
      <c r="F2" s="1450"/>
    </row>
    <row r="3" spans="1:6" ht="20.25" customHeight="1" thickBot="1" x14ac:dyDescent="0.3">
      <c r="A3" s="1441"/>
      <c r="B3" s="1451"/>
      <c r="C3" s="1447"/>
      <c r="D3" s="623" t="s">
        <v>49</v>
      </c>
      <c r="E3" s="235" t="s">
        <v>50</v>
      </c>
      <c r="F3" s="484" t="s">
        <v>51</v>
      </c>
    </row>
    <row r="4" spans="1:6" ht="16.5" thickTop="1" x14ac:dyDescent="0.25">
      <c r="A4" s="1442" t="s">
        <v>222</v>
      </c>
      <c r="B4" s="1443"/>
      <c r="C4" s="1443"/>
      <c r="D4" s="1182"/>
      <c r="E4" s="1182"/>
      <c r="F4" s="1183"/>
    </row>
    <row r="5" spans="1:6" s="204" customFormat="1" ht="15.75" x14ac:dyDescent="0.25">
      <c r="A5" s="928" t="s">
        <v>223</v>
      </c>
      <c r="B5" s="237"/>
      <c r="C5" s="237"/>
      <c r="D5" s="1184"/>
      <c r="E5" s="1184"/>
      <c r="F5" s="1185"/>
    </row>
    <row r="6" spans="1:6" s="204" customFormat="1" x14ac:dyDescent="0.25">
      <c r="A6" s="238" t="s">
        <v>924</v>
      </c>
      <c r="B6" s="239">
        <v>8500000</v>
      </c>
      <c r="C6" s="239">
        <v>8500000</v>
      </c>
      <c r="D6" s="260">
        <v>0</v>
      </c>
      <c r="E6" s="260">
        <v>0</v>
      </c>
      <c r="F6" s="1046">
        <v>0</v>
      </c>
    </row>
    <row r="7" spans="1:6" s="204" customFormat="1" x14ac:dyDescent="0.25">
      <c r="A7" s="238" t="s">
        <v>929</v>
      </c>
      <c r="B7" s="239">
        <v>7300000</v>
      </c>
      <c r="C7" s="239">
        <v>0</v>
      </c>
      <c r="D7" s="259">
        <v>5748031</v>
      </c>
      <c r="E7" s="1016">
        <v>1551969</v>
      </c>
      <c r="F7" s="1017">
        <v>7300000</v>
      </c>
    </row>
    <row r="8" spans="1:6" s="204" customFormat="1" x14ac:dyDescent="0.25">
      <c r="A8" s="238" t="s">
        <v>930</v>
      </c>
      <c r="B8" s="239">
        <v>0</v>
      </c>
      <c r="C8" s="239">
        <v>0</v>
      </c>
      <c r="D8" s="259">
        <v>51181102</v>
      </c>
      <c r="E8" s="1016">
        <v>13818898</v>
      </c>
      <c r="F8" s="1017">
        <v>65000000</v>
      </c>
    </row>
    <row r="9" spans="1:6" s="204" customFormat="1" x14ac:dyDescent="0.25">
      <c r="A9" s="238" t="s">
        <v>931</v>
      </c>
      <c r="B9" s="239">
        <v>0</v>
      </c>
      <c r="C9" s="239">
        <v>0</v>
      </c>
      <c r="D9" s="259">
        <v>5000000</v>
      </c>
      <c r="E9" s="1016">
        <v>1350000</v>
      </c>
      <c r="F9" s="1017">
        <v>6350000</v>
      </c>
    </row>
    <row r="10" spans="1:6" s="204" customFormat="1" x14ac:dyDescent="0.25">
      <c r="A10" s="238" t="s">
        <v>932</v>
      </c>
      <c r="B10" s="239">
        <v>0</v>
      </c>
      <c r="C10" s="239">
        <v>0</v>
      </c>
      <c r="D10" s="259">
        <v>4750394</v>
      </c>
      <c r="E10" s="1016">
        <v>1282606</v>
      </c>
      <c r="F10" s="1017">
        <v>6033000</v>
      </c>
    </row>
    <row r="11" spans="1:6" s="204" customFormat="1" x14ac:dyDescent="0.25">
      <c r="A11" s="238" t="s">
        <v>933</v>
      </c>
      <c r="B11" s="239">
        <v>0</v>
      </c>
      <c r="C11" s="239">
        <v>0</v>
      </c>
      <c r="D11" s="259">
        <v>500000</v>
      </c>
      <c r="E11" s="1016">
        <v>135000</v>
      </c>
      <c r="F11" s="1017">
        <v>635000</v>
      </c>
    </row>
    <row r="12" spans="1:6" s="204" customFormat="1" x14ac:dyDescent="0.25">
      <c r="A12" s="238" t="s">
        <v>680</v>
      </c>
      <c r="B12" s="239">
        <v>11560000</v>
      </c>
      <c r="C12" s="239">
        <v>123377000</v>
      </c>
      <c r="D12" s="259">
        <v>0</v>
      </c>
      <c r="E12" s="1016">
        <v>0</v>
      </c>
      <c r="F12" s="1017">
        <v>0</v>
      </c>
    </row>
    <row r="13" spans="1:6" s="206" customFormat="1" ht="16.5" thickBot="1" x14ac:dyDescent="0.3">
      <c r="A13" s="240" t="s">
        <v>5</v>
      </c>
      <c r="B13" s="242">
        <v>27360000</v>
      </c>
      <c r="C13" s="241">
        <v>131877000</v>
      </c>
      <c r="D13" s="1047">
        <v>67179527</v>
      </c>
      <c r="E13" s="1048">
        <v>18138473</v>
      </c>
      <c r="F13" s="1049">
        <v>85318000</v>
      </c>
    </row>
    <row r="14" spans="1:6" s="243" customFormat="1" ht="15.75" x14ac:dyDescent="0.25">
      <c r="A14" s="1444" t="s">
        <v>225</v>
      </c>
      <c r="B14" s="1445"/>
      <c r="C14" s="1445"/>
      <c r="D14" s="1186"/>
      <c r="E14" s="1186"/>
      <c r="F14" s="1187"/>
    </row>
    <row r="15" spans="1:6" s="204" customFormat="1" x14ac:dyDescent="0.25">
      <c r="A15" s="245" t="s">
        <v>747</v>
      </c>
      <c r="B15" s="239">
        <v>43407000</v>
      </c>
      <c r="C15" s="239">
        <v>43407000</v>
      </c>
      <c r="D15" s="259">
        <v>34178740</v>
      </c>
      <c r="E15" s="1016">
        <v>9228260</v>
      </c>
      <c r="F15" s="1017">
        <v>43407000</v>
      </c>
    </row>
    <row r="16" spans="1:6" s="204" customFormat="1" x14ac:dyDescent="0.25">
      <c r="A16" s="238" t="s">
        <v>922</v>
      </c>
      <c r="B16" s="239">
        <v>0</v>
      </c>
      <c r="C16" s="239">
        <v>0</v>
      </c>
      <c r="D16" s="259">
        <v>920000</v>
      </c>
      <c r="E16" s="1016">
        <v>248400</v>
      </c>
      <c r="F16" s="1017">
        <v>1168400</v>
      </c>
    </row>
    <row r="17" spans="1:7" s="204" customFormat="1" x14ac:dyDescent="0.25">
      <c r="A17" s="238" t="s">
        <v>923</v>
      </c>
      <c r="B17" s="239">
        <v>0</v>
      </c>
      <c r="C17" s="239">
        <v>0</v>
      </c>
      <c r="D17" s="259">
        <v>1323000</v>
      </c>
      <c r="E17" s="1016">
        <v>357210</v>
      </c>
      <c r="F17" s="1017">
        <v>1680210</v>
      </c>
    </row>
    <row r="18" spans="1:7" s="204" customFormat="1" x14ac:dyDescent="0.25">
      <c r="A18" s="238" t="s">
        <v>680</v>
      </c>
      <c r="B18" s="239">
        <v>71434000</v>
      </c>
      <c r="C18" s="239">
        <v>81114000</v>
      </c>
      <c r="D18" s="259">
        <v>0</v>
      </c>
      <c r="E18" s="1016">
        <v>0</v>
      </c>
      <c r="F18" s="1017">
        <v>0</v>
      </c>
    </row>
    <row r="19" spans="1:7" s="206" customFormat="1" ht="16.5" thickBot="1" x14ac:dyDescent="0.3">
      <c r="A19" s="247" t="s">
        <v>5</v>
      </c>
      <c r="B19" s="210">
        <v>114841000</v>
      </c>
      <c r="C19" s="210">
        <v>124521000</v>
      </c>
      <c r="D19" s="1021">
        <v>36421740</v>
      </c>
      <c r="E19" s="1022">
        <v>9833870</v>
      </c>
      <c r="F19" s="1023">
        <v>46255610</v>
      </c>
    </row>
    <row r="20" spans="1:7" s="206" customFormat="1" ht="15.75" x14ac:dyDescent="0.25">
      <c r="A20" s="1444" t="s">
        <v>226</v>
      </c>
      <c r="B20" s="1445"/>
      <c r="C20" s="1445"/>
      <c r="D20" s="1445"/>
      <c r="E20" s="1445"/>
      <c r="F20" s="1448"/>
    </row>
    <row r="21" spans="1:7" s="206" customFormat="1" ht="15" hidden="1" customHeight="1" x14ac:dyDescent="0.25">
      <c r="A21" s="238" t="s">
        <v>227</v>
      </c>
      <c r="B21" s="248">
        <v>100000</v>
      </c>
      <c r="C21" s="248">
        <v>100000</v>
      </c>
      <c r="D21" s="259">
        <v>0</v>
      </c>
      <c r="E21" s="1016">
        <v>100000</v>
      </c>
      <c r="F21" s="1050">
        <v>100000</v>
      </c>
    </row>
    <row r="22" spans="1:7" s="214" customFormat="1" ht="15" hidden="1" customHeight="1" x14ac:dyDescent="0.25">
      <c r="A22" s="238" t="s">
        <v>228</v>
      </c>
      <c r="B22" s="239">
        <v>1200000</v>
      </c>
      <c r="C22" s="239">
        <v>1300000</v>
      </c>
      <c r="D22" s="259">
        <v>0</v>
      </c>
      <c r="E22" s="1016">
        <v>1200000</v>
      </c>
      <c r="F22" s="1017">
        <v>1200000</v>
      </c>
    </row>
    <row r="23" spans="1:7" s="214" customFormat="1" ht="15" hidden="1" customHeight="1" x14ac:dyDescent="0.25">
      <c r="A23" s="238" t="s">
        <v>229</v>
      </c>
      <c r="B23" s="239">
        <v>800000</v>
      </c>
      <c r="C23" s="239">
        <v>1902000</v>
      </c>
      <c r="D23" s="259">
        <v>0</v>
      </c>
      <c r="E23" s="1016">
        <v>800000</v>
      </c>
      <c r="F23" s="1017">
        <v>800000</v>
      </c>
    </row>
    <row r="24" spans="1:7" s="214" customFormat="1" ht="15" hidden="1" customHeight="1" x14ac:dyDescent="0.25">
      <c r="A24" s="238" t="s">
        <v>230</v>
      </c>
      <c r="B24" s="239">
        <v>1200000</v>
      </c>
      <c r="C24" s="239">
        <v>806000</v>
      </c>
      <c r="D24" s="259">
        <v>0</v>
      </c>
      <c r="E24" s="1016">
        <v>1200000</v>
      </c>
      <c r="F24" s="1017">
        <v>1200000</v>
      </c>
    </row>
    <row r="25" spans="1:7" s="214" customFormat="1" ht="15" hidden="1" customHeight="1" x14ac:dyDescent="0.25">
      <c r="A25" s="238" t="s">
        <v>231</v>
      </c>
      <c r="B25" s="239">
        <v>500000</v>
      </c>
      <c r="C25" s="239">
        <v>500000</v>
      </c>
      <c r="D25" s="259">
        <v>0</v>
      </c>
      <c r="E25" s="1016">
        <v>500000</v>
      </c>
      <c r="F25" s="1017">
        <v>500000</v>
      </c>
    </row>
    <row r="26" spans="1:7" s="214" customFormat="1" ht="15" hidden="1" customHeight="1" x14ac:dyDescent="0.25">
      <c r="A26" s="238" t="s">
        <v>232</v>
      </c>
      <c r="B26" s="239">
        <v>1000000</v>
      </c>
      <c r="C26" s="239">
        <v>1000000</v>
      </c>
      <c r="D26" s="259">
        <v>0</v>
      </c>
      <c r="E26" s="1016">
        <v>1000000</v>
      </c>
      <c r="F26" s="1017">
        <v>1000000</v>
      </c>
    </row>
    <row r="27" spans="1:7" s="214" customFormat="1" x14ac:dyDescent="0.25">
      <c r="A27" s="238" t="s">
        <v>233</v>
      </c>
      <c r="B27" s="239">
        <v>0</v>
      </c>
      <c r="C27" s="239">
        <v>6901000</v>
      </c>
      <c r="D27" s="259">
        <v>1408661</v>
      </c>
      <c r="E27" s="1016">
        <v>380339</v>
      </c>
      <c r="F27" s="1017">
        <v>1789000</v>
      </c>
    </row>
    <row r="28" spans="1:7" s="206" customFormat="1" ht="16.5" thickBot="1" x14ac:dyDescent="0.3">
      <c r="A28" s="247" t="s">
        <v>5</v>
      </c>
      <c r="B28" s="249">
        <v>4800000</v>
      </c>
      <c r="C28" s="210">
        <v>12509000</v>
      </c>
      <c r="D28" s="1021">
        <v>1408661</v>
      </c>
      <c r="E28" s="1022">
        <v>380339</v>
      </c>
      <c r="F28" s="1023">
        <v>1789000</v>
      </c>
    </row>
    <row r="29" spans="1:7" s="206" customFormat="1" ht="15.75" x14ac:dyDescent="0.25">
      <c r="A29" s="1444" t="s">
        <v>234</v>
      </c>
      <c r="B29" s="1445"/>
      <c r="C29" s="1445"/>
      <c r="D29" s="1445"/>
      <c r="E29" s="1445"/>
      <c r="F29" s="1448"/>
    </row>
    <row r="30" spans="1:7" s="206" customFormat="1" x14ac:dyDescent="0.25">
      <c r="A30" s="250" t="s">
        <v>820</v>
      </c>
      <c r="B30" s="251">
        <v>5400000</v>
      </c>
      <c r="C30" s="251">
        <v>3561000</v>
      </c>
      <c r="D30" s="1018">
        <v>2895650</v>
      </c>
      <c r="E30" s="1019">
        <v>781825</v>
      </c>
      <c r="F30" s="1050">
        <v>3677475</v>
      </c>
      <c r="G30" s="205"/>
    </row>
    <row r="31" spans="1:7" s="206" customFormat="1" x14ac:dyDescent="0.25">
      <c r="A31" s="238" t="s">
        <v>746</v>
      </c>
      <c r="B31" s="251">
        <v>3557000</v>
      </c>
      <c r="C31" s="251">
        <v>3557000</v>
      </c>
      <c r="D31" s="1018">
        <v>2800787</v>
      </c>
      <c r="E31" s="1019">
        <v>756213</v>
      </c>
      <c r="F31" s="1050">
        <v>3557000</v>
      </c>
      <c r="G31" s="205"/>
    </row>
    <row r="32" spans="1:7" s="206" customFormat="1" x14ac:dyDescent="0.25">
      <c r="A32" s="250" t="s">
        <v>708</v>
      </c>
      <c r="B32" s="251">
        <v>4000000</v>
      </c>
      <c r="C32" s="251">
        <v>4000000</v>
      </c>
      <c r="D32" s="1018">
        <v>2929133</v>
      </c>
      <c r="E32" s="1019">
        <v>790867</v>
      </c>
      <c r="F32" s="1050">
        <v>3720000</v>
      </c>
      <c r="G32" s="205"/>
    </row>
    <row r="33" spans="1:7" s="206" customFormat="1" x14ac:dyDescent="0.25">
      <c r="A33" s="250" t="s">
        <v>951</v>
      </c>
      <c r="B33" s="251">
        <v>500000</v>
      </c>
      <c r="C33" s="251">
        <v>500000</v>
      </c>
      <c r="D33" s="1018">
        <v>485827</v>
      </c>
      <c r="E33" s="1019">
        <v>131173</v>
      </c>
      <c r="F33" s="1050">
        <v>617000</v>
      </c>
      <c r="G33" s="205"/>
    </row>
    <row r="34" spans="1:7" s="206" customFormat="1" x14ac:dyDescent="0.25">
      <c r="A34" s="250" t="s">
        <v>888</v>
      </c>
      <c r="B34" s="864"/>
      <c r="C34" s="861">
        <v>0</v>
      </c>
      <c r="D34" s="1018">
        <v>1376794</v>
      </c>
      <c r="E34" s="1019">
        <v>371734</v>
      </c>
      <c r="F34" s="1050">
        <v>1748528</v>
      </c>
      <c r="G34" s="205"/>
    </row>
    <row r="35" spans="1:7" s="206" customFormat="1" x14ac:dyDescent="0.25">
      <c r="A35" s="238" t="s">
        <v>680</v>
      </c>
      <c r="B35" s="252">
        <v>9100000</v>
      </c>
      <c r="C35" s="252">
        <v>12915000</v>
      </c>
      <c r="D35" s="1018">
        <v>0</v>
      </c>
      <c r="E35" s="1019">
        <v>0</v>
      </c>
      <c r="F35" s="1050">
        <v>0</v>
      </c>
    </row>
    <row r="36" spans="1:7" s="206" customFormat="1" ht="16.5" thickBot="1" x14ac:dyDescent="0.3">
      <c r="A36" s="253" t="s">
        <v>5</v>
      </c>
      <c r="B36" s="256">
        <v>22557000</v>
      </c>
      <c r="C36" s="254">
        <v>24533000</v>
      </c>
      <c r="D36" s="1051">
        <v>10488191</v>
      </c>
      <c r="E36" s="1052">
        <v>2831812</v>
      </c>
      <c r="F36" s="1053">
        <v>13320003</v>
      </c>
    </row>
    <row r="37" spans="1:7" s="206" customFormat="1" ht="15.75" x14ac:dyDescent="0.25">
      <c r="A37" s="1444" t="s">
        <v>235</v>
      </c>
      <c r="B37" s="1445"/>
      <c r="C37" s="1445"/>
      <c r="D37" s="1445"/>
      <c r="E37" s="1445"/>
      <c r="F37" s="1448"/>
    </row>
    <row r="38" spans="1:7" s="230" customFormat="1" x14ac:dyDescent="0.25">
      <c r="A38" s="238" t="s">
        <v>709</v>
      </c>
      <c r="B38" s="239">
        <v>9000000</v>
      </c>
      <c r="C38" s="239">
        <v>9000000</v>
      </c>
      <c r="D38" s="259">
        <v>3037795</v>
      </c>
      <c r="E38" s="1016">
        <v>820205</v>
      </c>
      <c r="F38" s="1017">
        <v>3858000</v>
      </c>
    </row>
    <row r="39" spans="1:7" s="230" customFormat="1" x14ac:dyDescent="0.25">
      <c r="A39" s="238" t="s">
        <v>921</v>
      </c>
      <c r="B39" s="260">
        <v>0</v>
      </c>
      <c r="C39" s="260">
        <v>0</v>
      </c>
      <c r="D39" s="259">
        <v>2967374</v>
      </c>
      <c r="E39" s="1016">
        <v>801191</v>
      </c>
      <c r="F39" s="1054">
        <v>3768565</v>
      </c>
    </row>
    <row r="40" spans="1:7" s="230" customFormat="1" x14ac:dyDescent="0.25">
      <c r="A40" s="238" t="s">
        <v>815</v>
      </c>
      <c r="B40" s="239">
        <v>1600000</v>
      </c>
      <c r="C40" s="260">
        <v>1600000</v>
      </c>
      <c r="D40" s="259">
        <v>2270092</v>
      </c>
      <c r="E40" s="1016">
        <v>612925</v>
      </c>
      <c r="F40" s="1054">
        <v>2883017</v>
      </c>
    </row>
    <row r="41" spans="1:7" s="230" customFormat="1" x14ac:dyDescent="0.25">
      <c r="A41" s="257" t="s">
        <v>919</v>
      </c>
      <c r="B41" s="258">
        <v>0</v>
      </c>
      <c r="C41" s="258">
        <v>0</v>
      </c>
      <c r="D41" s="1055">
        <v>31496063</v>
      </c>
      <c r="E41" s="1056">
        <v>8503937</v>
      </c>
      <c r="F41" s="1020">
        <v>40000000</v>
      </c>
    </row>
    <row r="42" spans="1:7" s="230" customFormat="1" x14ac:dyDescent="0.25">
      <c r="A42" s="257" t="s">
        <v>920</v>
      </c>
      <c r="B42" s="258">
        <v>0</v>
      </c>
      <c r="C42" s="258">
        <v>0</v>
      </c>
      <c r="D42" s="1055">
        <v>62992126</v>
      </c>
      <c r="E42" s="1056">
        <v>17007874</v>
      </c>
      <c r="F42" s="1020">
        <v>80000000</v>
      </c>
    </row>
    <row r="43" spans="1:7" s="230" customFormat="1" x14ac:dyDescent="0.25">
      <c r="A43" s="257" t="s">
        <v>918</v>
      </c>
      <c r="B43" s="258">
        <v>0</v>
      </c>
      <c r="C43" s="258">
        <v>0</v>
      </c>
      <c r="D43" s="1055">
        <v>62992126</v>
      </c>
      <c r="E43" s="1056">
        <v>17007874</v>
      </c>
      <c r="F43" s="1020">
        <v>80000000</v>
      </c>
    </row>
    <row r="44" spans="1:7" s="230" customFormat="1" x14ac:dyDescent="0.25">
      <c r="A44" s="238" t="s">
        <v>680</v>
      </c>
      <c r="B44" s="239">
        <f>79380000+13330000</f>
        <v>92710000</v>
      </c>
      <c r="C44" s="239">
        <f>169841000+8828000+619000</f>
        <v>179288000</v>
      </c>
      <c r="D44" s="259">
        <v>0</v>
      </c>
      <c r="E44" s="1016">
        <v>0</v>
      </c>
      <c r="F44" s="1054">
        <v>0</v>
      </c>
    </row>
    <row r="45" spans="1:7" s="206" customFormat="1" ht="16.5" thickBot="1" x14ac:dyDescent="0.3">
      <c r="A45" s="247" t="s">
        <v>5</v>
      </c>
      <c r="B45" s="210">
        <v>103310000</v>
      </c>
      <c r="C45" s="210">
        <v>189888000</v>
      </c>
      <c r="D45" s="1021">
        <v>165755576</v>
      </c>
      <c r="E45" s="1022">
        <v>44754006</v>
      </c>
      <c r="F45" s="1023">
        <v>210509582</v>
      </c>
    </row>
    <row r="46" spans="1:7" ht="16.5" thickBot="1" x14ac:dyDescent="0.3">
      <c r="A46" s="261" t="s">
        <v>236</v>
      </c>
      <c r="B46" s="262">
        <v>272868000</v>
      </c>
      <c r="C46" s="262">
        <v>483328000</v>
      </c>
      <c r="D46" s="1057">
        <v>281253695</v>
      </c>
      <c r="E46" s="1058">
        <v>75938500</v>
      </c>
      <c r="F46" s="1059">
        <v>357192195</v>
      </c>
    </row>
    <row r="47" spans="1:7" ht="16.5" thickTop="1" x14ac:dyDescent="0.25">
      <c r="A47" s="1442" t="s">
        <v>237</v>
      </c>
      <c r="B47" s="1443"/>
      <c r="C47" s="1443"/>
      <c r="D47" s="1443"/>
      <c r="E47" s="1443"/>
      <c r="F47" s="1452"/>
    </row>
    <row r="48" spans="1:7" s="204" customFormat="1" ht="15.75" x14ac:dyDescent="0.25">
      <c r="A48" s="1453" t="s">
        <v>238</v>
      </c>
      <c r="B48" s="1454"/>
      <c r="C48" s="1454"/>
      <c r="D48" s="1454"/>
      <c r="E48" s="1454"/>
      <c r="F48" s="1455"/>
    </row>
    <row r="49" spans="1:6" x14ac:dyDescent="0.25">
      <c r="A49" s="244" t="s">
        <v>925</v>
      </c>
      <c r="B49" s="263">
        <v>0</v>
      </c>
      <c r="C49" s="264">
        <v>0</v>
      </c>
      <c r="D49" s="1060">
        <v>6800000</v>
      </c>
      <c r="E49" s="1061">
        <v>1836000</v>
      </c>
      <c r="F49" s="1062">
        <v>8636000</v>
      </c>
    </row>
    <row r="50" spans="1:6" x14ac:dyDescent="0.25">
      <c r="A50" s="244" t="s">
        <v>926</v>
      </c>
      <c r="B50" s="263">
        <v>0</v>
      </c>
      <c r="C50" s="264">
        <v>0</v>
      </c>
      <c r="D50" s="1060">
        <v>8800000</v>
      </c>
      <c r="E50" s="1061">
        <v>2376000</v>
      </c>
      <c r="F50" s="1062">
        <v>11176000</v>
      </c>
    </row>
    <row r="51" spans="1:6" x14ac:dyDescent="0.25">
      <c r="A51" s="244" t="s">
        <v>927</v>
      </c>
      <c r="B51" s="263">
        <v>0</v>
      </c>
      <c r="C51" s="264">
        <v>0</v>
      </c>
      <c r="D51" s="1060">
        <v>6800000</v>
      </c>
      <c r="E51" s="1061">
        <v>1836000</v>
      </c>
      <c r="F51" s="1062">
        <v>8636000</v>
      </c>
    </row>
    <row r="52" spans="1:6" x14ac:dyDescent="0.25">
      <c r="A52" s="244" t="s">
        <v>928</v>
      </c>
      <c r="B52" s="263">
        <v>0</v>
      </c>
      <c r="C52" s="264">
        <v>0</v>
      </c>
      <c r="D52" s="1060">
        <v>7300000</v>
      </c>
      <c r="E52" s="1061">
        <v>1971000</v>
      </c>
      <c r="F52" s="1062">
        <v>9271000</v>
      </c>
    </row>
    <row r="53" spans="1:6" x14ac:dyDescent="0.25">
      <c r="A53" s="244" t="s">
        <v>740</v>
      </c>
      <c r="B53" s="263">
        <v>0</v>
      </c>
      <c r="C53" s="263">
        <v>0</v>
      </c>
      <c r="D53" s="1060">
        <v>3585827</v>
      </c>
      <c r="E53" s="1061">
        <v>968173</v>
      </c>
      <c r="F53" s="1062">
        <v>4554000</v>
      </c>
    </row>
    <row r="54" spans="1:6" ht="30" x14ac:dyDescent="0.25">
      <c r="A54" s="269" t="s">
        <v>869</v>
      </c>
      <c r="B54" s="263">
        <v>0</v>
      </c>
      <c r="C54" s="263">
        <v>0</v>
      </c>
      <c r="D54" s="1060">
        <v>1507822</v>
      </c>
      <c r="E54" s="1061">
        <v>407112</v>
      </c>
      <c r="F54" s="1062">
        <v>1914934</v>
      </c>
    </row>
    <row r="55" spans="1:6" s="204" customFormat="1" x14ac:dyDescent="0.25">
      <c r="A55" s="269" t="s">
        <v>712</v>
      </c>
      <c r="B55" s="263">
        <f>41649000+9210000</f>
        <v>50859000</v>
      </c>
      <c r="C55" s="263">
        <f>52505000+13985000</f>
        <v>66490000</v>
      </c>
      <c r="D55" s="259">
        <v>0</v>
      </c>
      <c r="E55" s="1016">
        <v>0</v>
      </c>
      <c r="F55" s="1017">
        <v>0</v>
      </c>
    </row>
    <row r="56" spans="1:6" ht="16.5" thickBot="1" x14ac:dyDescent="0.3">
      <c r="A56" s="265" t="s">
        <v>5</v>
      </c>
      <c r="B56" s="266">
        <v>50859000</v>
      </c>
      <c r="C56" s="267">
        <v>66490000</v>
      </c>
      <c r="D56" s="1030">
        <v>34793649</v>
      </c>
      <c r="E56" s="1031">
        <v>9394285</v>
      </c>
      <c r="F56" s="1063">
        <v>44187934</v>
      </c>
    </row>
    <row r="57" spans="1:6" ht="15.75" x14ac:dyDescent="0.25">
      <c r="A57" s="1456" t="s">
        <v>225</v>
      </c>
      <c r="B57" s="1457"/>
      <c r="C57" s="1457"/>
      <c r="D57" s="1457"/>
      <c r="E57" s="1457"/>
      <c r="F57" s="1458"/>
    </row>
    <row r="58" spans="1:6" s="204" customFormat="1" x14ac:dyDescent="0.25">
      <c r="A58" s="238" t="s">
        <v>741</v>
      </c>
      <c r="B58" s="239">
        <v>0</v>
      </c>
      <c r="C58" s="239">
        <v>0</v>
      </c>
      <c r="D58" s="1064">
        <v>4060039</v>
      </c>
      <c r="E58" s="1065">
        <v>1096211</v>
      </c>
      <c r="F58" s="1017">
        <v>5156250</v>
      </c>
    </row>
    <row r="59" spans="1:6" s="204" customFormat="1" x14ac:dyDescent="0.25">
      <c r="A59" s="238" t="s">
        <v>952</v>
      </c>
      <c r="B59" s="239">
        <v>0</v>
      </c>
      <c r="C59" s="239">
        <v>0</v>
      </c>
      <c r="D59" s="1064">
        <v>39370079</v>
      </c>
      <c r="E59" s="1065">
        <v>10629921</v>
      </c>
      <c r="F59" s="1017">
        <v>50000000</v>
      </c>
    </row>
    <row r="60" spans="1:6" s="204" customFormat="1" x14ac:dyDescent="0.25">
      <c r="A60" s="238" t="s">
        <v>680</v>
      </c>
      <c r="B60" s="239">
        <v>111675000</v>
      </c>
      <c r="C60" s="239">
        <v>102944000</v>
      </c>
      <c r="D60" s="1064">
        <v>0</v>
      </c>
      <c r="E60" s="1065">
        <v>0</v>
      </c>
      <c r="F60" s="1017">
        <v>0</v>
      </c>
    </row>
    <row r="61" spans="1:6" s="204" customFormat="1" ht="16.5" thickBot="1" x14ac:dyDescent="0.3">
      <c r="A61" s="247" t="s">
        <v>5</v>
      </c>
      <c r="B61" s="210">
        <v>111675000</v>
      </c>
      <c r="C61" s="210">
        <v>102944000</v>
      </c>
      <c r="D61" s="1021">
        <v>43430118</v>
      </c>
      <c r="E61" s="1022">
        <v>11726132</v>
      </c>
      <c r="F61" s="1023">
        <v>55156250</v>
      </c>
    </row>
    <row r="62" spans="1:6" s="206" customFormat="1" ht="15.75" x14ac:dyDescent="0.25">
      <c r="A62" s="1444" t="s">
        <v>226</v>
      </c>
      <c r="B62" s="1445"/>
      <c r="C62" s="1445"/>
      <c r="D62" s="1445"/>
      <c r="E62" s="1445"/>
      <c r="F62" s="1448"/>
    </row>
    <row r="63" spans="1:6" s="214" customFormat="1" x14ac:dyDescent="0.25">
      <c r="A63" s="238" t="s">
        <v>742</v>
      </c>
      <c r="B63" s="239">
        <v>0</v>
      </c>
      <c r="C63" s="239">
        <v>0</v>
      </c>
      <c r="D63" s="259">
        <v>236220472</v>
      </c>
      <c r="E63" s="1016">
        <v>63779528</v>
      </c>
      <c r="F63" s="1017">
        <v>300000000</v>
      </c>
    </row>
    <row r="64" spans="1:6" s="206" customFormat="1" ht="16.5" thickBot="1" x14ac:dyDescent="0.3">
      <c r="A64" s="247" t="s">
        <v>5</v>
      </c>
      <c r="B64" s="249">
        <v>0</v>
      </c>
      <c r="C64" s="210">
        <v>0</v>
      </c>
      <c r="D64" s="1021">
        <v>236220472</v>
      </c>
      <c r="E64" s="1022">
        <v>63779528</v>
      </c>
      <c r="F64" s="1023">
        <v>300000000</v>
      </c>
    </row>
    <row r="65" spans="1:7" s="206" customFormat="1" ht="15.75" x14ac:dyDescent="0.25">
      <c r="A65" s="1425" t="s">
        <v>234</v>
      </c>
      <c r="B65" s="1426"/>
      <c r="C65" s="1426"/>
      <c r="D65" s="1180"/>
      <c r="E65" s="1180"/>
      <c r="F65" s="1188"/>
    </row>
    <row r="66" spans="1:7" s="214" customFormat="1" x14ac:dyDescent="0.25">
      <c r="A66" s="238" t="s">
        <v>680</v>
      </c>
      <c r="B66" s="251">
        <v>1000000</v>
      </c>
      <c r="C66" s="251">
        <v>1234000</v>
      </c>
      <c r="D66" s="1018">
        <v>0</v>
      </c>
      <c r="E66" s="1019">
        <v>0</v>
      </c>
      <c r="F66" s="1050">
        <v>0</v>
      </c>
    </row>
    <row r="67" spans="1:7" s="206" customFormat="1" ht="16.5" thickBot="1" x14ac:dyDescent="0.3">
      <c r="A67" s="247" t="s">
        <v>5</v>
      </c>
      <c r="B67" s="266">
        <v>1000000</v>
      </c>
      <c r="C67" s="268">
        <v>1234000</v>
      </c>
      <c r="D67" s="1051">
        <v>0</v>
      </c>
      <c r="E67" s="1052">
        <v>0</v>
      </c>
      <c r="F67" s="1066">
        <v>0</v>
      </c>
    </row>
    <row r="68" spans="1:7" s="206" customFormat="1" ht="15.75" x14ac:dyDescent="0.25">
      <c r="A68" s="1459" t="s">
        <v>235</v>
      </c>
      <c r="B68" s="1460"/>
      <c r="C68" s="1460"/>
      <c r="D68" s="1460"/>
      <c r="E68" s="1460"/>
      <c r="F68" s="1461"/>
    </row>
    <row r="69" spans="1:7" s="206" customFormat="1" x14ac:dyDescent="0.25">
      <c r="A69" s="257" t="s">
        <v>713</v>
      </c>
      <c r="B69" s="239">
        <v>0</v>
      </c>
      <c r="C69" s="239">
        <v>0</v>
      </c>
      <c r="D69" s="259">
        <v>1502362</v>
      </c>
      <c r="E69" s="1016">
        <v>405638</v>
      </c>
      <c r="F69" s="1017">
        <v>1908000</v>
      </c>
      <c r="G69" s="205"/>
    </row>
    <row r="70" spans="1:7" s="206" customFormat="1" x14ac:dyDescent="0.25">
      <c r="A70" s="257" t="s">
        <v>772</v>
      </c>
      <c r="B70" s="239">
        <v>20000000</v>
      </c>
      <c r="C70" s="239">
        <v>18085000</v>
      </c>
      <c r="D70" s="259">
        <v>7874016</v>
      </c>
      <c r="E70" s="1016">
        <v>2125984</v>
      </c>
      <c r="F70" s="1017">
        <v>10000000</v>
      </c>
      <c r="G70" s="205"/>
    </row>
    <row r="71" spans="1:7" s="206" customFormat="1" x14ac:dyDescent="0.25">
      <c r="A71" s="257" t="s">
        <v>743</v>
      </c>
      <c r="B71" s="239">
        <v>28103000</v>
      </c>
      <c r="C71" s="239">
        <v>40027000</v>
      </c>
      <c r="D71" s="259">
        <v>5629757</v>
      </c>
      <c r="E71" s="1016">
        <v>1520034</v>
      </c>
      <c r="F71" s="1017">
        <v>7149791</v>
      </c>
      <c r="G71" s="205"/>
    </row>
    <row r="72" spans="1:7" s="206" customFormat="1" x14ac:dyDescent="0.25">
      <c r="A72" s="257" t="s">
        <v>744</v>
      </c>
      <c r="B72" s="263">
        <v>0</v>
      </c>
      <c r="C72" s="263">
        <v>0</v>
      </c>
      <c r="D72" s="259">
        <v>4454331</v>
      </c>
      <c r="E72" s="1016">
        <v>1202669</v>
      </c>
      <c r="F72" s="1017">
        <v>5657000</v>
      </c>
      <c r="G72" s="205"/>
    </row>
    <row r="73" spans="1:7" s="206" customFormat="1" x14ac:dyDescent="0.25">
      <c r="A73" s="257" t="s">
        <v>893</v>
      </c>
      <c r="B73" s="263">
        <v>0</v>
      </c>
      <c r="C73" s="263">
        <v>0</v>
      </c>
      <c r="D73" s="259">
        <v>27263780</v>
      </c>
      <c r="E73" s="1016">
        <v>7361220</v>
      </c>
      <c r="F73" s="1017">
        <v>34625000</v>
      </c>
      <c r="G73" s="205"/>
    </row>
    <row r="74" spans="1:7" s="206" customFormat="1" x14ac:dyDescent="0.25">
      <c r="A74" s="244" t="s">
        <v>745</v>
      </c>
      <c r="B74" s="263">
        <v>31373000</v>
      </c>
      <c r="C74" s="263">
        <v>40737000</v>
      </c>
      <c r="D74" s="259">
        <v>7086614</v>
      </c>
      <c r="E74" s="1016">
        <v>1913386</v>
      </c>
      <c r="F74" s="1017">
        <v>9000000</v>
      </c>
      <c r="G74" s="205"/>
    </row>
    <row r="75" spans="1:7" s="206" customFormat="1" x14ac:dyDescent="0.25">
      <c r="A75" s="244" t="s">
        <v>892</v>
      </c>
      <c r="B75" s="263"/>
      <c r="C75" s="263">
        <v>0</v>
      </c>
      <c r="D75" s="259">
        <v>2362205</v>
      </c>
      <c r="E75" s="1016">
        <v>637795</v>
      </c>
      <c r="F75" s="1017">
        <v>3000000</v>
      </c>
      <c r="G75" s="205"/>
    </row>
    <row r="76" spans="1:7" s="204" customFormat="1" x14ac:dyDescent="0.25">
      <c r="A76" s="238" t="s">
        <v>710</v>
      </c>
      <c r="B76" s="246">
        <v>3200000</v>
      </c>
      <c r="C76" s="246">
        <v>3600000</v>
      </c>
      <c r="D76" s="259">
        <v>393701</v>
      </c>
      <c r="E76" s="1016">
        <v>106299</v>
      </c>
      <c r="F76" s="1017">
        <v>500000</v>
      </c>
    </row>
    <row r="77" spans="1:7" s="204" customFormat="1" x14ac:dyDescent="0.25">
      <c r="A77" s="238" t="s">
        <v>714</v>
      </c>
      <c r="B77" s="258">
        <v>0</v>
      </c>
      <c r="C77" s="258">
        <v>1217000</v>
      </c>
      <c r="D77" s="259">
        <v>958268</v>
      </c>
      <c r="E77" s="1016">
        <v>258732</v>
      </c>
      <c r="F77" s="1017">
        <v>1217000</v>
      </c>
    </row>
    <row r="78" spans="1:7" s="204" customFormat="1" x14ac:dyDescent="0.25">
      <c r="A78" s="238" t="s">
        <v>239</v>
      </c>
      <c r="B78" s="258">
        <v>16543000</v>
      </c>
      <c r="C78" s="239">
        <v>19013000</v>
      </c>
      <c r="D78" s="259">
        <v>0</v>
      </c>
      <c r="E78" s="1016">
        <v>0</v>
      </c>
      <c r="F78" s="1017">
        <v>0</v>
      </c>
    </row>
    <row r="79" spans="1:7" s="204" customFormat="1" ht="16.5" thickBot="1" x14ac:dyDescent="0.3">
      <c r="A79" s="247" t="s">
        <v>5</v>
      </c>
      <c r="B79" s="210">
        <v>99219000</v>
      </c>
      <c r="C79" s="210">
        <v>122679000</v>
      </c>
      <c r="D79" s="1051">
        <v>57525034</v>
      </c>
      <c r="E79" s="1052">
        <v>15531757</v>
      </c>
      <c r="F79" s="1023">
        <v>73056791</v>
      </c>
    </row>
    <row r="80" spans="1:7" s="204" customFormat="1" ht="16.5" thickBot="1" x14ac:dyDescent="0.3">
      <c r="A80" s="270" t="s">
        <v>240</v>
      </c>
      <c r="B80" s="271">
        <v>262753000</v>
      </c>
      <c r="C80" s="271">
        <v>293347000</v>
      </c>
      <c r="D80" s="1067">
        <v>371969273</v>
      </c>
      <c r="E80" s="1068">
        <v>100431702</v>
      </c>
      <c r="F80" s="1069">
        <v>472400975</v>
      </c>
    </row>
    <row r="81" spans="1:6" s="204" customFormat="1" ht="17.25" thickTop="1" thickBot="1" x14ac:dyDescent="0.3">
      <c r="A81" s="272" t="s">
        <v>241</v>
      </c>
      <c r="B81" s="273">
        <v>535621000</v>
      </c>
      <c r="C81" s="327">
        <v>776675000</v>
      </c>
      <c r="D81" s="1070">
        <v>653222968</v>
      </c>
      <c r="E81" s="1071">
        <v>176370202</v>
      </c>
      <c r="F81" s="1069">
        <v>829593170</v>
      </c>
    </row>
    <row r="82" spans="1:6" s="204" customFormat="1" ht="16.5" thickTop="1" thickBot="1" x14ac:dyDescent="0.3">
      <c r="A82" s="274"/>
      <c r="B82" s="214"/>
      <c r="C82" s="214"/>
      <c r="D82" s="214"/>
      <c r="E82" s="214"/>
      <c r="F82" s="214"/>
    </row>
    <row r="83" spans="1:6" s="206" customFormat="1" ht="18.75" customHeight="1" thickTop="1" x14ac:dyDescent="0.25">
      <c r="A83" s="233" t="s">
        <v>242</v>
      </c>
      <c r="B83" s="863"/>
      <c r="C83" s="863"/>
      <c r="D83" s="1449" t="s">
        <v>221</v>
      </c>
      <c r="E83" s="1449"/>
      <c r="F83" s="1450"/>
    </row>
    <row r="84" spans="1:6" ht="18.75" thickBot="1" x14ac:dyDescent="0.3">
      <c r="A84" s="234"/>
      <c r="B84" s="236" t="s">
        <v>51</v>
      </c>
      <c r="C84" s="236" t="s">
        <v>51</v>
      </c>
      <c r="D84" s="623" t="s">
        <v>49</v>
      </c>
      <c r="E84" s="235" t="s">
        <v>50</v>
      </c>
      <c r="F84" s="484" t="s">
        <v>51</v>
      </c>
    </row>
    <row r="85" spans="1:6" s="275" customFormat="1" ht="16.5" thickTop="1" x14ac:dyDescent="0.25">
      <c r="A85" s="1462" t="s">
        <v>222</v>
      </c>
      <c r="B85" s="1463"/>
      <c r="C85" s="1463"/>
      <c r="D85" s="1182"/>
      <c r="E85" s="1182"/>
      <c r="F85" s="1183"/>
    </row>
    <row r="86" spans="1:6" x14ac:dyDescent="0.25">
      <c r="A86" s="238" t="s">
        <v>243</v>
      </c>
      <c r="B86" s="239">
        <v>2000000</v>
      </c>
      <c r="C86" s="239">
        <v>2000000</v>
      </c>
      <c r="D86" s="1055">
        <v>1574803</v>
      </c>
      <c r="E86" s="1056">
        <v>425197</v>
      </c>
      <c r="F86" s="1017">
        <v>2000000</v>
      </c>
    </row>
    <row r="87" spans="1:6" x14ac:dyDescent="0.25">
      <c r="A87" s="244" t="s">
        <v>788</v>
      </c>
      <c r="B87" s="263">
        <v>0</v>
      </c>
      <c r="C87" s="263">
        <v>0</v>
      </c>
      <c r="D87" s="1055">
        <v>3937008</v>
      </c>
      <c r="E87" s="1056">
        <v>1062992</v>
      </c>
      <c r="F87" s="1017">
        <v>5000000</v>
      </c>
    </row>
    <row r="88" spans="1:6" ht="15.75" thickBot="1" x14ac:dyDescent="0.3">
      <c r="A88" s="244" t="s">
        <v>244</v>
      </c>
      <c r="B88" s="263">
        <v>5000000</v>
      </c>
      <c r="C88" s="263">
        <v>5000000</v>
      </c>
      <c r="D88" s="1060">
        <v>4724409</v>
      </c>
      <c r="E88" s="1061">
        <v>1275591</v>
      </c>
      <c r="F88" s="1062">
        <v>6000000</v>
      </c>
    </row>
    <row r="89" spans="1:6" ht="16.5" thickBot="1" x14ac:dyDescent="0.3">
      <c r="A89" s="276" t="s">
        <v>236</v>
      </c>
      <c r="B89" s="277">
        <v>7000000</v>
      </c>
      <c r="C89" s="277">
        <v>7000000</v>
      </c>
      <c r="D89" s="1072">
        <v>10236220</v>
      </c>
      <c r="E89" s="1073">
        <v>2763780</v>
      </c>
      <c r="F89" s="1059">
        <v>13000000</v>
      </c>
    </row>
    <row r="90" spans="1:6" s="214" customFormat="1" ht="21" customHeight="1" thickTop="1" x14ac:dyDescent="0.25">
      <c r="A90" s="229"/>
      <c r="B90" s="279"/>
      <c r="C90" s="279"/>
      <c r="D90" s="278"/>
      <c r="E90" s="278"/>
      <c r="F90" s="279"/>
    </row>
    <row r="91" spans="1:6" s="204" customFormat="1" ht="20.25" customHeight="1" x14ac:dyDescent="0.25">
      <c r="A91" s="229"/>
      <c r="B91" s="279"/>
      <c r="C91" s="279"/>
      <c r="D91" s="278"/>
      <c r="E91" s="278"/>
      <c r="F91" s="279"/>
    </row>
    <row r="92" spans="1:6" s="204" customFormat="1" ht="21" customHeight="1" x14ac:dyDescent="0.25">
      <c r="A92" s="229"/>
      <c r="B92" s="279"/>
      <c r="C92" s="279"/>
      <c r="D92" s="278"/>
      <c r="E92" s="278"/>
      <c r="F92" s="279"/>
    </row>
    <row r="93" spans="1:6" ht="21" customHeight="1" x14ac:dyDescent="0.25">
      <c r="D93" s="278"/>
      <c r="E93" s="278"/>
    </row>
    <row r="94" spans="1:6" x14ac:dyDescent="0.25">
      <c r="D94" s="278"/>
      <c r="E94" s="278"/>
    </row>
    <row r="95" spans="1:6" x14ac:dyDescent="0.25">
      <c r="D95" s="278"/>
      <c r="E95" s="278"/>
    </row>
    <row r="96" spans="1:6" ht="21" customHeight="1" x14ac:dyDescent="0.25">
      <c r="D96" s="278"/>
      <c r="E96" s="278"/>
    </row>
    <row r="97" spans="1:5" s="279" customFormat="1" x14ac:dyDescent="0.25">
      <c r="A97" s="229"/>
      <c r="D97" s="278"/>
      <c r="E97" s="278"/>
    </row>
    <row r="98" spans="1:5" s="279" customFormat="1" x14ac:dyDescent="0.25">
      <c r="A98" s="229"/>
      <c r="D98" s="278"/>
      <c r="E98" s="278"/>
    </row>
    <row r="99" spans="1:5" s="279" customFormat="1" x14ac:dyDescent="0.25">
      <c r="A99" s="229"/>
      <c r="D99" s="278"/>
      <c r="E99" s="278"/>
    </row>
    <row r="100" spans="1:5" s="279" customFormat="1" x14ac:dyDescent="0.25">
      <c r="A100" s="229"/>
      <c r="D100" s="278"/>
      <c r="E100" s="278"/>
    </row>
    <row r="101" spans="1:5" s="279" customFormat="1" x14ac:dyDescent="0.25">
      <c r="A101" s="229"/>
      <c r="D101" s="278"/>
      <c r="E101" s="278"/>
    </row>
    <row r="102" spans="1:5" s="279" customFormat="1" x14ac:dyDescent="0.25">
      <c r="A102" s="229"/>
      <c r="D102" s="278"/>
      <c r="E102" s="278"/>
    </row>
    <row r="103" spans="1:5" s="279" customFormat="1" x14ac:dyDescent="0.25">
      <c r="A103" s="229"/>
      <c r="D103" s="278"/>
      <c r="E103" s="278"/>
    </row>
    <row r="104" spans="1:5" s="279" customFormat="1" x14ac:dyDescent="0.25">
      <c r="A104" s="229"/>
      <c r="D104" s="278"/>
      <c r="E104" s="278"/>
    </row>
    <row r="105" spans="1:5" s="279" customFormat="1" x14ac:dyDescent="0.25">
      <c r="A105" s="229"/>
      <c r="D105" s="278"/>
      <c r="E105" s="278"/>
    </row>
    <row r="106" spans="1:5" s="279" customFormat="1" x14ac:dyDescent="0.25">
      <c r="A106" s="229"/>
      <c r="D106" s="278"/>
      <c r="E106" s="278"/>
    </row>
    <row r="107" spans="1:5" s="279" customFormat="1" x14ac:dyDescent="0.25">
      <c r="A107" s="229"/>
      <c r="D107" s="278"/>
      <c r="E107" s="278"/>
    </row>
    <row r="108" spans="1:5" s="279" customFormat="1" x14ac:dyDescent="0.25">
      <c r="A108" s="229"/>
      <c r="D108" s="278"/>
      <c r="E108" s="278"/>
    </row>
    <row r="109" spans="1:5" s="279" customFormat="1" x14ac:dyDescent="0.25">
      <c r="A109" s="229"/>
      <c r="D109" s="278"/>
      <c r="E109" s="278"/>
    </row>
    <row r="110" spans="1:5" s="279" customFormat="1" x14ac:dyDescent="0.25">
      <c r="A110" s="229"/>
      <c r="D110" s="278"/>
      <c r="E110" s="278"/>
    </row>
    <row r="111" spans="1:5" s="279" customFormat="1" x14ac:dyDescent="0.25">
      <c r="A111" s="229"/>
      <c r="D111" s="278"/>
      <c r="E111" s="278"/>
    </row>
    <row r="112" spans="1:5" s="279" customFormat="1" x14ac:dyDescent="0.25">
      <c r="A112" s="229"/>
      <c r="D112" s="278"/>
      <c r="E112" s="278"/>
    </row>
    <row r="113" spans="1:5" s="279" customFormat="1" x14ac:dyDescent="0.25">
      <c r="A113" s="229"/>
      <c r="D113" s="278"/>
      <c r="E113" s="278"/>
    </row>
    <row r="114" spans="1:5" s="279" customFormat="1" x14ac:dyDescent="0.25">
      <c r="A114" s="229"/>
      <c r="D114" s="278"/>
      <c r="E114" s="278"/>
    </row>
    <row r="115" spans="1:5" s="279" customFormat="1" x14ac:dyDescent="0.25">
      <c r="A115" s="229"/>
      <c r="D115" s="278"/>
      <c r="E115" s="278"/>
    </row>
    <row r="116" spans="1:5" s="279" customFormat="1" x14ac:dyDescent="0.25">
      <c r="A116" s="229"/>
      <c r="D116" s="278"/>
      <c r="E116" s="278"/>
    </row>
    <row r="117" spans="1:5" s="279" customFormat="1" x14ac:dyDescent="0.25">
      <c r="A117" s="229"/>
      <c r="D117" s="278"/>
      <c r="E117" s="278"/>
    </row>
    <row r="118" spans="1:5" s="279" customFormat="1" x14ac:dyDescent="0.25">
      <c r="A118" s="229"/>
      <c r="D118" s="278"/>
      <c r="E118" s="278"/>
    </row>
    <row r="119" spans="1:5" s="279" customFormat="1" x14ac:dyDescent="0.25">
      <c r="A119" s="229"/>
      <c r="D119" s="278"/>
      <c r="E119" s="278"/>
    </row>
    <row r="120" spans="1:5" s="279" customFormat="1" x14ac:dyDescent="0.25">
      <c r="A120" s="229"/>
      <c r="D120" s="278"/>
      <c r="E120" s="278"/>
    </row>
    <row r="121" spans="1:5" s="279" customFormat="1" x14ac:dyDescent="0.25">
      <c r="A121" s="229"/>
      <c r="D121" s="278"/>
      <c r="E121" s="278"/>
    </row>
    <row r="122" spans="1:5" s="279" customFormat="1" x14ac:dyDescent="0.25">
      <c r="A122" s="229"/>
      <c r="D122" s="278"/>
      <c r="E122" s="278"/>
    </row>
    <row r="123" spans="1:5" s="279" customFormat="1" x14ac:dyDescent="0.25">
      <c r="A123" s="229"/>
      <c r="D123" s="278"/>
      <c r="E123" s="278"/>
    </row>
    <row r="124" spans="1:5" s="279" customFormat="1" x14ac:dyDescent="0.25">
      <c r="A124" s="229"/>
      <c r="D124" s="278"/>
      <c r="E124" s="278"/>
    </row>
    <row r="125" spans="1:5" s="279" customFormat="1" x14ac:dyDescent="0.25">
      <c r="A125" s="229"/>
      <c r="D125" s="278"/>
      <c r="E125" s="278"/>
    </row>
    <row r="126" spans="1:5" s="279" customFormat="1" x14ac:dyDescent="0.25">
      <c r="A126" s="229"/>
      <c r="D126" s="278"/>
      <c r="E126" s="278"/>
    </row>
    <row r="127" spans="1:5" s="279" customFormat="1" x14ac:dyDescent="0.25">
      <c r="A127" s="229"/>
      <c r="D127" s="278"/>
      <c r="E127" s="278"/>
    </row>
    <row r="128" spans="1:5" s="279" customFormat="1" x14ac:dyDescent="0.25">
      <c r="A128" s="229"/>
      <c r="D128" s="278"/>
      <c r="E128" s="278"/>
    </row>
    <row r="129" spans="1:5" s="279" customFormat="1" x14ac:dyDescent="0.25">
      <c r="A129" s="229"/>
      <c r="D129" s="278"/>
      <c r="E129" s="278"/>
    </row>
    <row r="130" spans="1:5" s="279" customFormat="1" x14ac:dyDescent="0.25">
      <c r="A130" s="229"/>
      <c r="D130" s="278"/>
      <c r="E130" s="278"/>
    </row>
    <row r="131" spans="1:5" s="279" customFormat="1" x14ac:dyDescent="0.25">
      <c r="A131" s="229"/>
      <c r="D131" s="278"/>
      <c r="E131" s="278"/>
    </row>
    <row r="132" spans="1:5" s="279" customFormat="1" x14ac:dyDescent="0.25">
      <c r="A132" s="229"/>
      <c r="D132" s="278"/>
      <c r="E132" s="278"/>
    </row>
    <row r="133" spans="1:5" s="279" customFormat="1" x14ac:dyDescent="0.25">
      <c r="A133" s="229"/>
      <c r="D133" s="278"/>
      <c r="E133" s="278"/>
    </row>
    <row r="134" spans="1:5" s="279" customFormat="1" x14ac:dyDescent="0.25">
      <c r="A134" s="229"/>
      <c r="D134" s="278"/>
      <c r="E134" s="278"/>
    </row>
    <row r="135" spans="1:5" s="279" customFormat="1" x14ac:dyDescent="0.25">
      <c r="A135" s="229"/>
      <c r="D135" s="278"/>
      <c r="E135" s="278"/>
    </row>
    <row r="136" spans="1:5" s="279" customFormat="1" x14ac:dyDescent="0.25">
      <c r="A136" s="229"/>
      <c r="D136" s="278"/>
      <c r="E136" s="278"/>
    </row>
    <row r="137" spans="1:5" s="279" customFormat="1" x14ac:dyDescent="0.25">
      <c r="A137" s="229"/>
      <c r="D137" s="278"/>
      <c r="E137" s="278"/>
    </row>
    <row r="138" spans="1:5" s="279" customFormat="1" x14ac:dyDescent="0.25">
      <c r="A138" s="229"/>
      <c r="D138" s="278"/>
      <c r="E138" s="278"/>
    </row>
    <row r="139" spans="1:5" s="279" customFormat="1" x14ac:dyDescent="0.25">
      <c r="A139" s="229"/>
      <c r="D139" s="278"/>
      <c r="E139" s="278"/>
    </row>
    <row r="140" spans="1:5" s="279" customFormat="1" x14ac:dyDescent="0.25">
      <c r="A140" s="229"/>
      <c r="D140" s="278"/>
      <c r="E140" s="278"/>
    </row>
    <row r="141" spans="1:5" s="279" customFormat="1" x14ac:dyDescent="0.25">
      <c r="A141" s="229"/>
      <c r="D141" s="278"/>
      <c r="E141" s="278"/>
    </row>
    <row r="142" spans="1:5" s="279" customFormat="1" x14ac:dyDescent="0.25">
      <c r="A142" s="229"/>
      <c r="D142" s="278"/>
      <c r="E142" s="278"/>
    </row>
    <row r="143" spans="1:5" s="279" customFormat="1" x14ac:dyDescent="0.25">
      <c r="A143" s="229"/>
      <c r="D143" s="278"/>
      <c r="E143" s="278"/>
    </row>
    <row r="144" spans="1:5" s="279" customFormat="1" x14ac:dyDescent="0.25">
      <c r="A144" s="229"/>
      <c r="D144" s="278"/>
      <c r="E144" s="278"/>
    </row>
    <row r="145" spans="1:5" s="279" customFormat="1" x14ac:dyDescent="0.25">
      <c r="A145" s="229"/>
      <c r="D145" s="278"/>
      <c r="E145" s="278"/>
    </row>
    <row r="146" spans="1:5" s="279" customFormat="1" x14ac:dyDescent="0.25">
      <c r="A146" s="229"/>
      <c r="D146" s="278"/>
      <c r="E146" s="278"/>
    </row>
    <row r="147" spans="1:5" s="279" customFormat="1" x14ac:dyDescent="0.25">
      <c r="A147" s="229"/>
      <c r="D147" s="278"/>
      <c r="E147" s="278"/>
    </row>
    <row r="148" spans="1:5" s="279" customFormat="1" x14ac:dyDescent="0.25">
      <c r="A148" s="229"/>
      <c r="D148" s="278"/>
      <c r="E148" s="278"/>
    </row>
    <row r="149" spans="1:5" s="279" customFormat="1" x14ac:dyDescent="0.25">
      <c r="A149" s="229"/>
      <c r="D149" s="278"/>
      <c r="E149" s="278"/>
    </row>
    <row r="150" spans="1:5" s="279" customFormat="1" x14ac:dyDescent="0.25">
      <c r="A150" s="229"/>
      <c r="D150" s="278"/>
      <c r="E150" s="278"/>
    </row>
    <row r="151" spans="1:5" s="279" customFormat="1" x14ac:dyDescent="0.25">
      <c r="A151" s="229"/>
      <c r="D151" s="278"/>
      <c r="E151" s="278"/>
    </row>
    <row r="152" spans="1:5" s="279" customFormat="1" x14ac:dyDescent="0.25">
      <c r="A152" s="229"/>
      <c r="D152" s="278"/>
      <c r="E152" s="278"/>
    </row>
    <row r="153" spans="1:5" s="279" customFormat="1" x14ac:dyDescent="0.25">
      <c r="A153" s="229"/>
      <c r="D153" s="278"/>
      <c r="E153" s="278"/>
    </row>
    <row r="154" spans="1:5" s="279" customFormat="1" x14ac:dyDescent="0.25">
      <c r="A154" s="229"/>
      <c r="D154" s="278"/>
      <c r="E154" s="278"/>
    </row>
    <row r="155" spans="1:5" s="279" customFormat="1" x14ac:dyDescent="0.25">
      <c r="A155" s="229"/>
      <c r="D155" s="278"/>
      <c r="E155" s="278"/>
    </row>
    <row r="156" spans="1:5" s="279" customFormat="1" x14ac:dyDescent="0.25">
      <c r="A156" s="229"/>
      <c r="D156" s="278"/>
      <c r="E156" s="278"/>
    </row>
    <row r="157" spans="1:5" s="279" customFormat="1" x14ac:dyDescent="0.25">
      <c r="A157" s="229"/>
      <c r="D157" s="278"/>
      <c r="E157" s="278"/>
    </row>
    <row r="158" spans="1:5" s="279" customFormat="1" x14ac:dyDescent="0.25">
      <c r="A158" s="229"/>
      <c r="D158" s="278"/>
      <c r="E158" s="278"/>
    </row>
    <row r="159" spans="1:5" s="279" customFormat="1" x14ac:dyDescent="0.25">
      <c r="A159" s="229"/>
      <c r="D159" s="278"/>
      <c r="E159" s="278"/>
    </row>
    <row r="160" spans="1:5" s="279" customFormat="1" x14ac:dyDescent="0.25">
      <c r="A160" s="229"/>
      <c r="D160" s="278"/>
      <c r="E160" s="278"/>
    </row>
    <row r="161" spans="1:5" s="279" customFormat="1" x14ac:dyDescent="0.25">
      <c r="A161" s="229"/>
      <c r="D161" s="278"/>
      <c r="E161" s="278"/>
    </row>
    <row r="162" spans="1:5" s="279" customFormat="1" x14ac:dyDescent="0.25">
      <c r="A162" s="229"/>
      <c r="D162" s="278"/>
      <c r="E162" s="278"/>
    </row>
    <row r="163" spans="1:5" s="279" customFormat="1" x14ac:dyDescent="0.25">
      <c r="A163" s="229"/>
      <c r="D163" s="278"/>
      <c r="E163" s="278"/>
    </row>
    <row r="164" spans="1:5" s="279" customFormat="1" x14ac:dyDescent="0.25">
      <c r="A164" s="229"/>
      <c r="D164" s="278"/>
      <c r="E164" s="278"/>
    </row>
    <row r="165" spans="1:5" s="279" customFormat="1" x14ac:dyDescent="0.25">
      <c r="A165" s="229"/>
      <c r="D165" s="278"/>
      <c r="E165" s="278"/>
    </row>
    <row r="166" spans="1:5" s="279" customFormat="1" x14ac:dyDescent="0.25">
      <c r="A166" s="229"/>
      <c r="D166" s="278"/>
      <c r="E166" s="278"/>
    </row>
    <row r="167" spans="1:5" s="279" customFormat="1" x14ac:dyDescent="0.25">
      <c r="A167" s="229"/>
      <c r="D167" s="278"/>
      <c r="E167" s="278"/>
    </row>
    <row r="168" spans="1:5" s="279" customFormat="1" x14ac:dyDescent="0.25">
      <c r="A168" s="229"/>
      <c r="D168" s="278"/>
      <c r="E168" s="278"/>
    </row>
    <row r="169" spans="1:5" s="279" customFormat="1" x14ac:dyDescent="0.25">
      <c r="A169" s="229"/>
      <c r="D169" s="278"/>
      <c r="E169" s="278"/>
    </row>
    <row r="170" spans="1:5" s="279" customFormat="1" x14ac:dyDescent="0.25">
      <c r="A170" s="229"/>
      <c r="D170" s="278"/>
      <c r="E170" s="278"/>
    </row>
    <row r="171" spans="1:5" s="279" customFormat="1" x14ac:dyDescent="0.25">
      <c r="A171" s="229"/>
      <c r="D171" s="278"/>
      <c r="E171" s="278"/>
    </row>
    <row r="172" spans="1:5" s="279" customFormat="1" x14ac:dyDescent="0.25">
      <c r="A172" s="229"/>
      <c r="D172" s="278"/>
      <c r="E172" s="278"/>
    </row>
    <row r="173" spans="1:5" s="279" customFormat="1" x14ac:dyDescent="0.25">
      <c r="A173" s="229"/>
      <c r="D173" s="278"/>
      <c r="E173" s="278"/>
    </row>
    <row r="174" spans="1:5" s="279" customFormat="1" x14ac:dyDescent="0.25">
      <c r="A174" s="229"/>
      <c r="D174" s="278"/>
      <c r="E174" s="278"/>
    </row>
    <row r="175" spans="1:5" s="279" customFormat="1" x14ac:dyDescent="0.25">
      <c r="A175" s="229"/>
      <c r="D175" s="278"/>
      <c r="E175" s="278"/>
    </row>
    <row r="176" spans="1:5" s="279" customFormat="1" x14ac:dyDescent="0.25">
      <c r="A176" s="229"/>
      <c r="D176" s="278"/>
      <c r="E176" s="278"/>
    </row>
    <row r="177" spans="1:5" s="279" customFormat="1" x14ac:dyDescent="0.25">
      <c r="A177" s="229"/>
      <c r="D177" s="278"/>
      <c r="E177" s="278"/>
    </row>
    <row r="178" spans="1:5" s="279" customFormat="1" x14ac:dyDescent="0.25">
      <c r="A178" s="229"/>
      <c r="D178" s="278"/>
      <c r="E178" s="278"/>
    </row>
    <row r="179" spans="1:5" s="279" customFormat="1" x14ac:dyDescent="0.25">
      <c r="A179" s="229"/>
      <c r="D179" s="278"/>
      <c r="E179" s="278"/>
    </row>
    <row r="180" spans="1:5" s="279" customFormat="1" x14ac:dyDescent="0.25">
      <c r="A180" s="229"/>
      <c r="D180" s="278"/>
      <c r="E180" s="278"/>
    </row>
    <row r="181" spans="1:5" s="279" customFormat="1" x14ac:dyDescent="0.25">
      <c r="A181" s="229"/>
      <c r="D181" s="278"/>
      <c r="E181" s="278"/>
    </row>
    <row r="182" spans="1:5" s="279" customFormat="1" x14ac:dyDescent="0.25">
      <c r="A182" s="229"/>
      <c r="D182" s="278"/>
      <c r="E182" s="278"/>
    </row>
    <row r="183" spans="1:5" s="279" customFormat="1" x14ac:dyDescent="0.25">
      <c r="A183" s="229"/>
      <c r="D183" s="278"/>
      <c r="E183" s="278"/>
    </row>
    <row r="184" spans="1:5" s="279" customFormat="1" x14ac:dyDescent="0.25">
      <c r="A184" s="229"/>
      <c r="D184" s="278"/>
      <c r="E184" s="278"/>
    </row>
    <row r="185" spans="1:5" s="279" customFormat="1" x14ac:dyDescent="0.25">
      <c r="A185" s="229"/>
      <c r="D185" s="278"/>
      <c r="E185" s="278"/>
    </row>
    <row r="186" spans="1:5" s="279" customFormat="1" x14ac:dyDescent="0.25">
      <c r="A186" s="229"/>
      <c r="D186" s="278"/>
      <c r="E186" s="278"/>
    </row>
    <row r="187" spans="1:5" s="279" customFormat="1" x14ac:dyDescent="0.25">
      <c r="A187" s="229"/>
      <c r="D187" s="278"/>
      <c r="E187" s="278"/>
    </row>
    <row r="188" spans="1:5" s="279" customFormat="1" x14ac:dyDescent="0.25">
      <c r="A188" s="229"/>
      <c r="D188" s="278"/>
      <c r="E188" s="278"/>
    </row>
    <row r="189" spans="1:5" s="279" customFormat="1" x14ac:dyDescent="0.25">
      <c r="A189" s="229"/>
      <c r="D189" s="278"/>
      <c r="E189" s="278"/>
    </row>
    <row r="190" spans="1:5" s="279" customFormat="1" x14ac:dyDescent="0.25">
      <c r="A190" s="229"/>
      <c r="D190" s="278"/>
      <c r="E190" s="278"/>
    </row>
    <row r="191" spans="1:5" s="279" customFormat="1" x14ac:dyDescent="0.25">
      <c r="A191" s="229"/>
      <c r="D191" s="278"/>
      <c r="E191" s="278"/>
    </row>
    <row r="192" spans="1:5" s="279" customFormat="1" x14ac:dyDescent="0.25">
      <c r="A192" s="229"/>
      <c r="D192" s="278"/>
      <c r="E192" s="278"/>
    </row>
    <row r="193" spans="1:5" s="279" customFormat="1" x14ac:dyDescent="0.25">
      <c r="A193" s="229"/>
      <c r="D193" s="278"/>
      <c r="E193" s="278"/>
    </row>
    <row r="194" spans="1:5" s="279" customFormat="1" x14ac:dyDescent="0.25">
      <c r="A194" s="229"/>
      <c r="D194" s="278"/>
      <c r="E194" s="278"/>
    </row>
    <row r="195" spans="1:5" s="279" customFormat="1" x14ac:dyDescent="0.25">
      <c r="A195" s="229"/>
      <c r="D195" s="278"/>
      <c r="E195" s="278"/>
    </row>
    <row r="196" spans="1:5" s="279" customFormat="1" x14ac:dyDescent="0.25">
      <c r="A196" s="229"/>
      <c r="D196" s="278"/>
      <c r="E196" s="278"/>
    </row>
    <row r="197" spans="1:5" s="279" customFormat="1" x14ac:dyDescent="0.25">
      <c r="A197" s="229"/>
      <c r="D197" s="278"/>
      <c r="E197" s="278"/>
    </row>
    <row r="198" spans="1:5" s="279" customFormat="1" x14ac:dyDescent="0.25">
      <c r="A198" s="229"/>
      <c r="D198" s="278"/>
      <c r="E198" s="278"/>
    </row>
    <row r="199" spans="1:5" s="279" customFormat="1" x14ac:dyDescent="0.25">
      <c r="A199" s="229"/>
      <c r="D199" s="278"/>
      <c r="E199" s="278"/>
    </row>
    <row r="200" spans="1:5" s="279" customFormat="1" x14ac:dyDescent="0.25">
      <c r="A200" s="229"/>
      <c r="D200" s="278"/>
      <c r="E200" s="278"/>
    </row>
    <row r="201" spans="1:5" s="279" customFormat="1" x14ac:dyDescent="0.25">
      <c r="A201" s="229"/>
      <c r="D201" s="278"/>
      <c r="E201" s="278"/>
    </row>
    <row r="202" spans="1:5" s="279" customFormat="1" x14ac:dyDescent="0.25">
      <c r="A202" s="229"/>
      <c r="D202" s="278"/>
      <c r="E202" s="278"/>
    </row>
    <row r="203" spans="1:5" s="279" customFormat="1" x14ac:dyDescent="0.25">
      <c r="A203" s="229"/>
      <c r="D203" s="278"/>
      <c r="E203" s="278"/>
    </row>
    <row r="204" spans="1:5" s="279" customFormat="1" x14ac:dyDescent="0.25">
      <c r="A204" s="229"/>
      <c r="D204" s="278"/>
      <c r="E204" s="278"/>
    </row>
    <row r="205" spans="1:5" s="279" customFormat="1" x14ac:dyDescent="0.25">
      <c r="A205" s="229"/>
      <c r="D205" s="278"/>
      <c r="E205" s="278"/>
    </row>
    <row r="206" spans="1:5" s="279" customFormat="1" x14ac:dyDescent="0.25">
      <c r="A206" s="229"/>
      <c r="D206" s="278"/>
      <c r="E206" s="278"/>
    </row>
    <row r="207" spans="1:5" s="279" customFormat="1" x14ac:dyDescent="0.25">
      <c r="A207" s="229"/>
      <c r="D207" s="278"/>
      <c r="E207" s="278"/>
    </row>
    <row r="208" spans="1:5" s="279" customFormat="1" x14ac:dyDescent="0.25">
      <c r="A208" s="229"/>
      <c r="D208" s="278"/>
      <c r="E208" s="278"/>
    </row>
    <row r="209" spans="1:5" s="279" customFormat="1" x14ac:dyDescent="0.25">
      <c r="A209" s="229"/>
      <c r="D209" s="278"/>
      <c r="E209" s="278"/>
    </row>
    <row r="210" spans="1:5" s="279" customFormat="1" x14ac:dyDescent="0.25">
      <c r="A210" s="229"/>
      <c r="D210" s="278"/>
      <c r="E210" s="278"/>
    </row>
    <row r="211" spans="1:5" s="279" customFormat="1" x14ac:dyDescent="0.25">
      <c r="A211" s="229"/>
      <c r="D211" s="278"/>
      <c r="E211" s="278"/>
    </row>
    <row r="212" spans="1:5" s="279" customFormat="1" x14ac:dyDescent="0.25">
      <c r="A212" s="229"/>
      <c r="D212" s="278"/>
      <c r="E212" s="278"/>
    </row>
    <row r="213" spans="1:5" s="279" customFormat="1" x14ac:dyDescent="0.25">
      <c r="A213" s="229"/>
      <c r="D213" s="278"/>
      <c r="E213" s="278"/>
    </row>
    <row r="214" spans="1:5" s="279" customFormat="1" x14ac:dyDescent="0.25">
      <c r="A214" s="229"/>
      <c r="D214" s="278"/>
      <c r="E214" s="278"/>
    </row>
    <row r="215" spans="1:5" s="279" customFormat="1" x14ac:dyDescent="0.25">
      <c r="A215" s="229"/>
      <c r="D215" s="278"/>
      <c r="E215" s="278"/>
    </row>
    <row r="216" spans="1:5" s="279" customFormat="1" x14ac:dyDescent="0.25">
      <c r="A216" s="229"/>
      <c r="D216" s="278"/>
      <c r="E216" s="278"/>
    </row>
    <row r="217" spans="1:5" s="279" customFormat="1" x14ac:dyDescent="0.25">
      <c r="A217" s="229"/>
      <c r="D217" s="278"/>
      <c r="E217" s="278"/>
    </row>
    <row r="218" spans="1:5" s="279" customFormat="1" x14ac:dyDescent="0.25">
      <c r="A218" s="229"/>
      <c r="D218" s="278"/>
      <c r="E218" s="278"/>
    </row>
    <row r="219" spans="1:5" s="279" customFormat="1" x14ac:dyDescent="0.25">
      <c r="A219" s="229"/>
      <c r="D219" s="278"/>
      <c r="E219" s="278"/>
    </row>
    <row r="220" spans="1:5" s="279" customFormat="1" x14ac:dyDescent="0.25">
      <c r="A220" s="229"/>
      <c r="D220" s="278"/>
      <c r="E220" s="278"/>
    </row>
    <row r="221" spans="1:5" s="279" customFormat="1" x14ac:dyDescent="0.25">
      <c r="A221" s="229"/>
      <c r="D221" s="278"/>
      <c r="E221" s="278"/>
    </row>
    <row r="222" spans="1:5" s="279" customFormat="1" x14ac:dyDescent="0.25">
      <c r="A222" s="229"/>
      <c r="D222" s="278"/>
      <c r="E222" s="278"/>
    </row>
    <row r="223" spans="1:5" s="279" customFormat="1" x14ac:dyDescent="0.25">
      <c r="A223" s="229"/>
      <c r="D223" s="278"/>
      <c r="E223" s="278"/>
    </row>
    <row r="224" spans="1:5" s="279" customFormat="1" x14ac:dyDescent="0.25">
      <c r="A224" s="229"/>
      <c r="D224" s="278"/>
      <c r="E224" s="278"/>
    </row>
    <row r="225" spans="1:5" s="279" customFormat="1" x14ac:dyDescent="0.25">
      <c r="A225" s="229"/>
      <c r="D225" s="278"/>
      <c r="E225" s="278"/>
    </row>
    <row r="226" spans="1:5" s="279" customFormat="1" x14ac:dyDescent="0.25">
      <c r="A226" s="229"/>
      <c r="D226" s="278"/>
      <c r="E226" s="278"/>
    </row>
    <row r="227" spans="1:5" s="279" customFormat="1" x14ac:dyDescent="0.25">
      <c r="A227" s="229"/>
      <c r="D227" s="278"/>
      <c r="E227" s="278"/>
    </row>
    <row r="228" spans="1:5" s="279" customFormat="1" x14ac:dyDescent="0.25">
      <c r="A228" s="229"/>
      <c r="D228" s="278"/>
      <c r="E228" s="278"/>
    </row>
    <row r="229" spans="1:5" s="279" customFormat="1" x14ac:dyDescent="0.25">
      <c r="A229" s="229"/>
      <c r="D229" s="278"/>
      <c r="E229" s="278"/>
    </row>
    <row r="230" spans="1:5" s="279" customFormat="1" x14ac:dyDescent="0.25">
      <c r="A230" s="229"/>
      <c r="D230" s="278"/>
      <c r="E230" s="278"/>
    </row>
    <row r="231" spans="1:5" s="279" customFormat="1" x14ac:dyDescent="0.25">
      <c r="A231" s="229"/>
      <c r="D231" s="278"/>
      <c r="E231" s="278"/>
    </row>
    <row r="232" spans="1:5" s="279" customFormat="1" x14ac:dyDescent="0.25">
      <c r="A232" s="229"/>
      <c r="D232" s="278"/>
      <c r="E232" s="278"/>
    </row>
    <row r="233" spans="1:5" s="279" customFormat="1" x14ac:dyDescent="0.25">
      <c r="A233" s="229"/>
      <c r="D233" s="278"/>
      <c r="E233" s="278"/>
    </row>
    <row r="234" spans="1:5" s="279" customFormat="1" x14ac:dyDescent="0.25">
      <c r="A234" s="229"/>
      <c r="D234" s="278"/>
      <c r="E234" s="278"/>
    </row>
    <row r="235" spans="1:5" s="279" customFormat="1" x14ac:dyDescent="0.25">
      <c r="A235" s="229"/>
      <c r="D235" s="278"/>
      <c r="E235" s="278"/>
    </row>
    <row r="236" spans="1:5" s="279" customFormat="1" x14ac:dyDescent="0.25">
      <c r="A236" s="229"/>
      <c r="D236" s="278"/>
      <c r="E236" s="278"/>
    </row>
    <row r="237" spans="1:5" s="279" customFormat="1" x14ac:dyDescent="0.25">
      <c r="A237" s="229"/>
      <c r="D237" s="278"/>
      <c r="E237" s="278"/>
    </row>
    <row r="238" spans="1:5" s="279" customFormat="1" x14ac:dyDescent="0.25">
      <c r="A238" s="229"/>
      <c r="D238" s="278"/>
      <c r="E238" s="278"/>
    </row>
    <row r="239" spans="1:5" s="279" customFormat="1" x14ac:dyDescent="0.25">
      <c r="A239" s="229"/>
      <c r="D239" s="278"/>
      <c r="E239" s="278"/>
    </row>
    <row r="240" spans="1:5" s="279" customFormat="1" x14ac:dyDescent="0.25">
      <c r="A240" s="229"/>
      <c r="D240" s="278"/>
      <c r="E240" s="278"/>
    </row>
    <row r="241" spans="1:5" s="279" customFormat="1" x14ac:dyDescent="0.25">
      <c r="A241" s="229"/>
      <c r="D241" s="278"/>
      <c r="E241" s="278"/>
    </row>
    <row r="242" spans="1:5" s="279" customFormat="1" x14ac:dyDescent="0.25">
      <c r="A242" s="229"/>
      <c r="D242" s="278"/>
      <c r="E242" s="278"/>
    </row>
    <row r="243" spans="1:5" s="279" customFormat="1" x14ac:dyDescent="0.25">
      <c r="A243" s="229"/>
      <c r="D243" s="278"/>
      <c r="E243" s="278"/>
    </row>
    <row r="244" spans="1:5" s="279" customFormat="1" x14ac:dyDescent="0.25">
      <c r="A244" s="229"/>
      <c r="D244" s="278"/>
      <c r="E244" s="278"/>
    </row>
    <row r="245" spans="1:5" s="279" customFormat="1" x14ac:dyDescent="0.25">
      <c r="A245" s="229"/>
      <c r="D245" s="278"/>
      <c r="E245" s="278"/>
    </row>
    <row r="246" spans="1:5" s="279" customFormat="1" x14ac:dyDescent="0.25">
      <c r="A246" s="229"/>
      <c r="D246" s="278"/>
      <c r="E246" s="278"/>
    </row>
    <row r="247" spans="1:5" s="279" customFormat="1" x14ac:dyDescent="0.25">
      <c r="A247" s="229"/>
      <c r="D247" s="278"/>
      <c r="E247" s="278"/>
    </row>
    <row r="248" spans="1:5" s="279" customFormat="1" x14ac:dyDescent="0.25">
      <c r="A248" s="229"/>
      <c r="D248" s="278"/>
      <c r="E248" s="278"/>
    </row>
    <row r="249" spans="1:5" s="279" customFormat="1" x14ac:dyDescent="0.25">
      <c r="A249" s="229"/>
      <c r="D249" s="278"/>
      <c r="E249" s="278"/>
    </row>
    <row r="250" spans="1:5" s="279" customFormat="1" x14ac:dyDescent="0.25">
      <c r="A250" s="229"/>
      <c r="D250" s="278"/>
      <c r="E250" s="278"/>
    </row>
    <row r="251" spans="1:5" s="279" customFormat="1" x14ac:dyDescent="0.25">
      <c r="A251" s="229"/>
      <c r="D251" s="278"/>
      <c r="E251" s="278"/>
    </row>
    <row r="252" spans="1:5" s="279" customFormat="1" x14ac:dyDescent="0.25">
      <c r="A252" s="229"/>
      <c r="D252" s="278"/>
      <c r="E252" s="278"/>
    </row>
    <row r="253" spans="1:5" s="279" customFormat="1" x14ac:dyDescent="0.25">
      <c r="A253" s="229"/>
      <c r="D253" s="278"/>
      <c r="E253" s="278"/>
    </row>
    <row r="254" spans="1:5" s="279" customFormat="1" x14ac:dyDescent="0.25">
      <c r="A254" s="229"/>
      <c r="D254" s="278"/>
      <c r="E254" s="278"/>
    </row>
    <row r="255" spans="1:5" s="279" customFormat="1" x14ac:dyDescent="0.25">
      <c r="A255" s="229"/>
      <c r="D255" s="278"/>
      <c r="E255" s="278"/>
    </row>
    <row r="256" spans="1:5" s="279" customFormat="1" x14ac:dyDescent="0.25">
      <c r="A256" s="229"/>
      <c r="D256" s="278"/>
      <c r="E256" s="278"/>
    </row>
    <row r="257" spans="1:5" s="279" customFormat="1" x14ac:dyDescent="0.25">
      <c r="A257" s="229"/>
      <c r="D257" s="278"/>
      <c r="E257" s="278"/>
    </row>
    <row r="258" spans="1:5" s="279" customFormat="1" x14ac:dyDescent="0.25">
      <c r="A258" s="229"/>
      <c r="D258" s="278"/>
      <c r="E258" s="278"/>
    </row>
    <row r="259" spans="1:5" s="279" customFormat="1" x14ac:dyDescent="0.25">
      <c r="A259" s="229"/>
      <c r="D259" s="278"/>
      <c r="E259" s="278"/>
    </row>
    <row r="260" spans="1:5" s="279" customFormat="1" x14ac:dyDescent="0.25">
      <c r="A260" s="229"/>
      <c r="D260" s="278"/>
      <c r="E260" s="278"/>
    </row>
    <row r="261" spans="1:5" s="279" customFormat="1" x14ac:dyDescent="0.25">
      <c r="A261" s="229"/>
      <c r="D261" s="278"/>
      <c r="E261" s="278"/>
    </row>
    <row r="262" spans="1:5" s="279" customFormat="1" x14ac:dyDescent="0.25">
      <c r="A262" s="229"/>
      <c r="D262" s="278"/>
      <c r="E262" s="278"/>
    </row>
    <row r="263" spans="1:5" s="279" customFormat="1" x14ac:dyDescent="0.25">
      <c r="A263" s="229"/>
      <c r="D263" s="278"/>
      <c r="E263" s="278"/>
    </row>
    <row r="264" spans="1:5" s="279" customFormat="1" x14ac:dyDescent="0.25">
      <c r="A264" s="229"/>
      <c r="D264" s="278"/>
      <c r="E264" s="278"/>
    </row>
    <row r="265" spans="1:5" s="279" customFormat="1" x14ac:dyDescent="0.25">
      <c r="A265" s="229"/>
      <c r="D265" s="278"/>
      <c r="E265" s="278"/>
    </row>
    <row r="266" spans="1:5" s="279" customFormat="1" x14ac:dyDescent="0.25">
      <c r="A266" s="229"/>
      <c r="D266" s="278"/>
      <c r="E266" s="278"/>
    </row>
    <row r="267" spans="1:5" s="279" customFormat="1" x14ac:dyDescent="0.25">
      <c r="A267" s="229"/>
      <c r="D267" s="278"/>
      <c r="E267" s="278"/>
    </row>
    <row r="268" spans="1:5" s="279" customFormat="1" x14ac:dyDescent="0.25">
      <c r="A268" s="229"/>
      <c r="D268" s="278"/>
      <c r="E268" s="278"/>
    </row>
    <row r="269" spans="1:5" s="279" customFormat="1" x14ac:dyDescent="0.25">
      <c r="A269" s="229"/>
      <c r="D269" s="278"/>
      <c r="E269" s="278"/>
    </row>
    <row r="270" spans="1:5" s="279" customFormat="1" x14ac:dyDescent="0.25">
      <c r="A270" s="229"/>
      <c r="D270" s="278"/>
      <c r="E270" s="278"/>
    </row>
    <row r="271" spans="1:5" s="279" customFormat="1" x14ac:dyDescent="0.25">
      <c r="A271" s="229"/>
      <c r="D271" s="278"/>
      <c r="E271" s="278"/>
    </row>
    <row r="272" spans="1:5" s="279" customFormat="1" x14ac:dyDescent="0.25">
      <c r="A272" s="229"/>
      <c r="D272" s="278"/>
      <c r="E272" s="278"/>
    </row>
    <row r="273" spans="1:5" s="279" customFormat="1" x14ac:dyDescent="0.25">
      <c r="A273" s="229"/>
      <c r="D273" s="278"/>
      <c r="E273" s="278"/>
    </row>
    <row r="274" spans="1:5" s="279" customFormat="1" x14ac:dyDescent="0.25">
      <c r="A274" s="229"/>
      <c r="D274" s="278"/>
      <c r="E274" s="278"/>
    </row>
    <row r="275" spans="1:5" s="279" customFormat="1" x14ac:dyDescent="0.25">
      <c r="A275" s="229"/>
      <c r="D275" s="278"/>
      <c r="E275" s="278"/>
    </row>
    <row r="276" spans="1:5" s="279" customFormat="1" x14ac:dyDescent="0.25">
      <c r="A276" s="229"/>
      <c r="D276" s="278"/>
      <c r="E276" s="278"/>
    </row>
    <row r="277" spans="1:5" s="279" customFormat="1" x14ac:dyDescent="0.25">
      <c r="A277" s="229"/>
      <c r="D277" s="278"/>
      <c r="E277" s="278"/>
    </row>
    <row r="278" spans="1:5" s="279" customFormat="1" x14ac:dyDescent="0.25">
      <c r="A278" s="229"/>
      <c r="D278" s="278"/>
      <c r="E278" s="278"/>
    </row>
    <row r="279" spans="1:5" s="279" customFormat="1" x14ac:dyDescent="0.25">
      <c r="A279" s="229"/>
      <c r="D279" s="278"/>
      <c r="E279" s="278"/>
    </row>
    <row r="280" spans="1:5" s="279" customFormat="1" x14ac:dyDescent="0.25">
      <c r="A280" s="229"/>
      <c r="D280" s="278"/>
      <c r="E280" s="278"/>
    </row>
    <row r="281" spans="1:5" s="279" customFormat="1" x14ac:dyDescent="0.25">
      <c r="A281" s="229"/>
      <c r="D281" s="278"/>
      <c r="E281" s="278"/>
    </row>
    <row r="282" spans="1:5" s="279" customFormat="1" x14ac:dyDescent="0.25">
      <c r="A282" s="229"/>
      <c r="D282" s="278"/>
      <c r="E282" s="278"/>
    </row>
    <row r="283" spans="1:5" s="279" customFormat="1" x14ac:dyDescent="0.25">
      <c r="A283" s="229"/>
      <c r="D283" s="278"/>
      <c r="E283" s="278"/>
    </row>
    <row r="284" spans="1:5" s="279" customFormat="1" x14ac:dyDescent="0.25">
      <c r="A284" s="229"/>
      <c r="D284" s="278"/>
      <c r="E284" s="278"/>
    </row>
    <row r="285" spans="1:5" s="279" customFormat="1" x14ac:dyDescent="0.25">
      <c r="A285" s="229"/>
      <c r="D285" s="278"/>
      <c r="E285" s="278"/>
    </row>
    <row r="286" spans="1:5" s="279" customFormat="1" x14ac:dyDescent="0.25">
      <c r="A286" s="229"/>
      <c r="D286" s="278"/>
      <c r="E286" s="278"/>
    </row>
    <row r="287" spans="1:5" s="279" customFormat="1" x14ac:dyDescent="0.25">
      <c r="A287" s="229"/>
      <c r="D287" s="278"/>
      <c r="E287" s="278"/>
    </row>
    <row r="288" spans="1:5" s="279" customFormat="1" x14ac:dyDescent="0.25">
      <c r="A288" s="229"/>
      <c r="D288" s="278"/>
      <c r="E288" s="278"/>
    </row>
    <row r="289" spans="1:5" s="279" customFormat="1" x14ac:dyDescent="0.25">
      <c r="A289" s="229"/>
      <c r="D289" s="278"/>
      <c r="E289" s="278"/>
    </row>
    <row r="290" spans="1:5" s="279" customFormat="1" x14ac:dyDescent="0.25">
      <c r="A290" s="229"/>
      <c r="D290" s="278"/>
      <c r="E290" s="278"/>
    </row>
    <row r="291" spans="1:5" s="279" customFormat="1" x14ac:dyDescent="0.25">
      <c r="A291" s="229"/>
      <c r="D291" s="278"/>
      <c r="E291" s="278"/>
    </row>
    <row r="292" spans="1:5" s="279" customFormat="1" x14ac:dyDescent="0.25">
      <c r="A292" s="229"/>
      <c r="D292" s="278"/>
      <c r="E292" s="278"/>
    </row>
    <row r="293" spans="1:5" s="279" customFormat="1" x14ac:dyDescent="0.25">
      <c r="A293" s="229"/>
      <c r="D293" s="278"/>
      <c r="E293" s="278"/>
    </row>
    <row r="294" spans="1:5" s="279" customFormat="1" x14ac:dyDescent="0.25">
      <c r="A294" s="229"/>
      <c r="D294" s="278"/>
      <c r="E294" s="278"/>
    </row>
    <row r="295" spans="1:5" s="279" customFormat="1" x14ac:dyDescent="0.25">
      <c r="A295" s="229"/>
      <c r="D295" s="278"/>
      <c r="E295" s="278"/>
    </row>
    <row r="296" spans="1:5" s="279" customFormat="1" x14ac:dyDescent="0.25">
      <c r="A296" s="229"/>
      <c r="D296" s="278"/>
      <c r="E296" s="278"/>
    </row>
    <row r="297" spans="1:5" s="279" customFormat="1" x14ac:dyDescent="0.25">
      <c r="A297" s="229"/>
      <c r="D297" s="278"/>
      <c r="E297" s="278"/>
    </row>
    <row r="298" spans="1:5" s="279" customFormat="1" x14ac:dyDescent="0.25">
      <c r="A298" s="229"/>
      <c r="D298" s="278"/>
      <c r="E298" s="278"/>
    </row>
    <row r="299" spans="1:5" s="279" customFormat="1" x14ac:dyDescent="0.25">
      <c r="A299" s="229"/>
      <c r="D299" s="278"/>
      <c r="E299" s="278"/>
    </row>
    <row r="300" spans="1:5" s="279" customFormat="1" x14ac:dyDescent="0.25">
      <c r="A300" s="229"/>
      <c r="D300" s="278"/>
      <c r="E300" s="278"/>
    </row>
    <row r="301" spans="1:5" s="279" customFormat="1" x14ac:dyDescent="0.25">
      <c r="A301" s="229"/>
      <c r="D301" s="278"/>
      <c r="E301" s="278"/>
    </row>
    <row r="302" spans="1:5" s="279" customFormat="1" x14ac:dyDescent="0.25">
      <c r="A302" s="229"/>
      <c r="D302" s="278"/>
      <c r="E302" s="278"/>
    </row>
    <row r="303" spans="1:5" s="279" customFormat="1" x14ac:dyDescent="0.25">
      <c r="A303" s="229"/>
      <c r="D303" s="278"/>
      <c r="E303" s="278"/>
    </row>
    <row r="304" spans="1:5" s="279" customFormat="1" x14ac:dyDescent="0.25">
      <c r="A304" s="229"/>
      <c r="D304" s="278"/>
      <c r="E304" s="278"/>
    </row>
    <row r="305" spans="1:5" s="279" customFormat="1" x14ac:dyDescent="0.25">
      <c r="A305" s="229"/>
      <c r="D305" s="278"/>
      <c r="E305" s="278"/>
    </row>
    <row r="306" spans="1:5" s="279" customFormat="1" x14ac:dyDescent="0.25">
      <c r="A306" s="229"/>
      <c r="D306" s="278"/>
      <c r="E306" s="278"/>
    </row>
    <row r="307" spans="1:5" s="279" customFormat="1" x14ac:dyDescent="0.25">
      <c r="A307" s="229"/>
      <c r="D307" s="278"/>
      <c r="E307" s="278"/>
    </row>
    <row r="308" spans="1:5" s="279" customFormat="1" x14ac:dyDescent="0.25">
      <c r="A308" s="229"/>
      <c r="D308" s="278"/>
      <c r="E308" s="278"/>
    </row>
    <row r="309" spans="1:5" s="279" customFormat="1" x14ac:dyDescent="0.25">
      <c r="A309" s="229"/>
      <c r="D309" s="278"/>
      <c r="E309" s="278"/>
    </row>
    <row r="310" spans="1:5" s="279" customFormat="1" x14ac:dyDescent="0.25">
      <c r="A310" s="229"/>
      <c r="D310" s="278"/>
      <c r="E310" s="278"/>
    </row>
    <row r="311" spans="1:5" s="279" customFormat="1" x14ac:dyDescent="0.25">
      <c r="A311" s="229"/>
      <c r="D311" s="278"/>
      <c r="E311" s="278"/>
    </row>
    <row r="312" spans="1:5" s="279" customFormat="1" x14ac:dyDescent="0.25">
      <c r="A312" s="229"/>
      <c r="D312" s="278"/>
      <c r="E312" s="278"/>
    </row>
    <row r="313" spans="1:5" s="279" customFormat="1" x14ac:dyDescent="0.25">
      <c r="A313" s="229"/>
      <c r="D313" s="278"/>
      <c r="E313" s="278"/>
    </row>
    <row r="314" spans="1:5" s="279" customFormat="1" x14ac:dyDescent="0.25">
      <c r="A314" s="229"/>
      <c r="D314" s="278"/>
      <c r="E314" s="278"/>
    </row>
    <row r="315" spans="1:5" s="279" customFormat="1" x14ac:dyDescent="0.25">
      <c r="A315" s="229"/>
      <c r="D315" s="278"/>
      <c r="E315" s="278"/>
    </row>
    <row r="316" spans="1:5" s="279" customFormat="1" x14ac:dyDescent="0.25">
      <c r="A316" s="229"/>
      <c r="D316" s="278"/>
      <c r="E316" s="278"/>
    </row>
    <row r="317" spans="1:5" s="279" customFormat="1" x14ac:dyDescent="0.25">
      <c r="A317" s="229"/>
      <c r="D317" s="278"/>
      <c r="E317" s="278"/>
    </row>
    <row r="318" spans="1:5" s="279" customFormat="1" x14ac:dyDescent="0.25">
      <c r="A318" s="229"/>
      <c r="D318" s="278"/>
      <c r="E318" s="278"/>
    </row>
    <row r="319" spans="1:5" s="279" customFormat="1" x14ac:dyDescent="0.25">
      <c r="A319" s="229"/>
      <c r="D319" s="278"/>
      <c r="E319" s="278"/>
    </row>
    <row r="320" spans="1:5" s="279" customFormat="1" x14ac:dyDescent="0.25">
      <c r="A320" s="229"/>
      <c r="D320" s="278"/>
      <c r="E320" s="278"/>
    </row>
    <row r="321" spans="1:5" s="279" customFormat="1" x14ac:dyDescent="0.25">
      <c r="A321" s="229"/>
      <c r="D321" s="278"/>
      <c r="E321" s="278"/>
    </row>
    <row r="322" spans="1:5" s="279" customFormat="1" x14ac:dyDescent="0.25">
      <c r="A322" s="229"/>
      <c r="D322" s="278"/>
      <c r="E322" s="278"/>
    </row>
    <row r="323" spans="1:5" s="279" customFormat="1" x14ac:dyDescent="0.25">
      <c r="A323" s="229"/>
      <c r="D323" s="278"/>
      <c r="E323" s="278"/>
    </row>
    <row r="324" spans="1:5" s="279" customFormat="1" x14ac:dyDescent="0.25">
      <c r="A324" s="229"/>
      <c r="D324" s="278"/>
      <c r="E324" s="278"/>
    </row>
    <row r="325" spans="1:5" s="279" customFormat="1" x14ac:dyDescent="0.25">
      <c r="A325" s="229"/>
      <c r="D325" s="278"/>
      <c r="E325" s="278"/>
    </row>
    <row r="326" spans="1:5" s="279" customFormat="1" x14ac:dyDescent="0.25">
      <c r="A326" s="229"/>
      <c r="D326" s="278"/>
      <c r="E326" s="278"/>
    </row>
    <row r="327" spans="1:5" s="279" customFormat="1" x14ac:dyDescent="0.25">
      <c r="A327" s="229"/>
      <c r="D327" s="278"/>
      <c r="E327" s="278"/>
    </row>
    <row r="328" spans="1:5" s="279" customFormat="1" x14ac:dyDescent="0.25">
      <c r="A328" s="229"/>
      <c r="D328" s="278"/>
      <c r="E328" s="278"/>
    </row>
    <row r="329" spans="1:5" s="279" customFormat="1" x14ac:dyDescent="0.25">
      <c r="A329" s="229"/>
      <c r="D329" s="278"/>
      <c r="E329" s="278"/>
    </row>
    <row r="330" spans="1:5" s="279" customFormat="1" x14ac:dyDescent="0.25">
      <c r="A330" s="229"/>
      <c r="D330" s="278"/>
      <c r="E330" s="278"/>
    </row>
    <row r="331" spans="1:5" s="279" customFormat="1" x14ac:dyDescent="0.25">
      <c r="A331" s="229"/>
      <c r="D331" s="278"/>
      <c r="E331" s="278"/>
    </row>
    <row r="332" spans="1:5" s="279" customFormat="1" x14ac:dyDescent="0.25">
      <c r="A332" s="229"/>
      <c r="D332" s="278"/>
      <c r="E332" s="278"/>
    </row>
    <row r="333" spans="1:5" s="279" customFormat="1" x14ac:dyDescent="0.25">
      <c r="A333" s="229"/>
      <c r="D333" s="278"/>
      <c r="E333" s="278"/>
    </row>
    <row r="334" spans="1:5" s="279" customFormat="1" x14ac:dyDescent="0.25">
      <c r="A334" s="229"/>
      <c r="D334" s="278"/>
      <c r="E334" s="278"/>
    </row>
    <row r="335" spans="1:5" s="279" customFormat="1" x14ac:dyDescent="0.25">
      <c r="A335" s="229"/>
      <c r="D335" s="278"/>
      <c r="E335" s="278"/>
    </row>
    <row r="336" spans="1:5" s="279" customFormat="1" x14ac:dyDescent="0.25">
      <c r="A336" s="229"/>
      <c r="D336" s="278"/>
      <c r="E336" s="278"/>
    </row>
    <row r="337" spans="1:5" s="279" customFormat="1" x14ac:dyDescent="0.25">
      <c r="A337" s="229"/>
      <c r="D337" s="278"/>
      <c r="E337" s="278"/>
    </row>
    <row r="338" spans="1:5" s="279" customFormat="1" x14ac:dyDescent="0.25">
      <c r="A338" s="229"/>
      <c r="D338" s="278"/>
      <c r="E338" s="278"/>
    </row>
    <row r="339" spans="1:5" s="279" customFormat="1" x14ac:dyDescent="0.25">
      <c r="A339" s="229"/>
      <c r="D339" s="278"/>
      <c r="E339" s="278"/>
    </row>
    <row r="340" spans="1:5" s="279" customFormat="1" x14ac:dyDescent="0.25">
      <c r="A340" s="229"/>
      <c r="D340" s="278"/>
      <c r="E340" s="278"/>
    </row>
    <row r="341" spans="1:5" s="279" customFormat="1" x14ac:dyDescent="0.25">
      <c r="A341" s="229"/>
      <c r="D341" s="278"/>
      <c r="E341" s="278"/>
    </row>
    <row r="342" spans="1:5" s="279" customFormat="1" x14ac:dyDescent="0.25">
      <c r="A342" s="229"/>
      <c r="D342" s="278"/>
      <c r="E342" s="278"/>
    </row>
    <row r="343" spans="1:5" s="279" customFormat="1" x14ac:dyDescent="0.25">
      <c r="A343" s="229"/>
      <c r="D343" s="278"/>
      <c r="E343" s="278"/>
    </row>
    <row r="344" spans="1:5" s="279" customFormat="1" x14ac:dyDescent="0.25">
      <c r="A344" s="229"/>
      <c r="D344" s="278"/>
      <c r="E344" s="278"/>
    </row>
    <row r="345" spans="1:5" s="279" customFormat="1" x14ac:dyDescent="0.25">
      <c r="A345" s="229"/>
      <c r="D345" s="278"/>
      <c r="E345" s="278"/>
    </row>
    <row r="346" spans="1:5" s="279" customFormat="1" x14ac:dyDescent="0.25">
      <c r="A346" s="229"/>
      <c r="D346" s="278"/>
      <c r="E346" s="278"/>
    </row>
    <row r="347" spans="1:5" s="279" customFormat="1" x14ac:dyDescent="0.25">
      <c r="A347" s="229"/>
      <c r="D347" s="278"/>
      <c r="E347" s="278"/>
    </row>
    <row r="348" spans="1:5" s="279" customFormat="1" x14ac:dyDescent="0.25">
      <c r="A348" s="229"/>
      <c r="D348" s="278"/>
      <c r="E348" s="278"/>
    </row>
    <row r="349" spans="1:5" s="279" customFormat="1" x14ac:dyDescent="0.25">
      <c r="A349" s="229"/>
      <c r="D349" s="278"/>
      <c r="E349" s="278"/>
    </row>
    <row r="350" spans="1:5" s="279" customFormat="1" x14ac:dyDescent="0.25">
      <c r="A350" s="229"/>
      <c r="D350" s="278"/>
      <c r="E350" s="278"/>
    </row>
    <row r="351" spans="1:5" s="279" customFormat="1" x14ac:dyDescent="0.25">
      <c r="A351" s="229"/>
      <c r="D351" s="278"/>
      <c r="E351" s="278"/>
    </row>
    <row r="352" spans="1:5" s="279" customFormat="1" x14ac:dyDescent="0.25">
      <c r="A352" s="229"/>
      <c r="D352" s="278"/>
      <c r="E352" s="278"/>
    </row>
    <row r="353" spans="1:5" s="279" customFormat="1" x14ac:dyDescent="0.25">
      <c r="A353" s="229"/>
      <c r="D353" s="278"/>
      <c r="E353" s="278"/>
    </row>
    <row r="354" spans="1:5" s="279" customFormat="1" x14ac:dyDescent="0.25">
      <c r="A354" s="229"/>
      <c r="D354" s="278"/>
      <c r="E354" s="278"/>
    </row>
    <row r="355" spans="1:5" s="279" customFormat="1" x14ac:dyDescent="0.25">
      <c r="A355" s="229"/>
      <c r="D355" s="278"/>
      <c r="E355" s="278"/>
    </row>
    <row r="356" spans="1:5" s="279" customFormat="1" x14ac:dyDescent="0.25">
      <c r="A356" s="229"/>
      <c r="D356" s="278"/>
      <c r="E356" s="278"/>
    </row>
    <row r="357" spans="1:5" s="279" customFormat="1" x14ac:dyDescent="0.25">
      <c r="A357" s="229"/>
      <c r="D357" s="278"/>
      <c r="E357" s="278"/>
    </row>
    <row r="358" spans="1:5" s="279" customFormat="1" x14ac:dyDescent="0.25">
      <c r="A358" s="229"/>
      <c r="D358" s="278"/>
      <c r="E358" s="278"/>
    </row>
    <row r="359" spans="1:5" s="279" customFormat="1" x14ac:dyDescent="0.25">
      <c r="A359" s="229"/>
      <c r="D359" s="278"/>
      <c r="E359" s="278"/>
    </row>
    <row r="360" spans="1:5" s="279" customFormat="1" x14ac:dyDescent="0.25">
      <c r="A360" s="229"/>
      <c r="D360" s="278"/>
      <c r="E360" s="278"/>
    </row>
    <row r="361" spans="1:5" s="279" customFormat="1" x14ac:dyDescent="0.25">
      <c r="A361" s="229"/>
      <c r="D361" s="278"/>
      <c r="E361" s="278"/>
    </row>
    <row r="362" spans="1:5" s="279" customFormat="1" x14ac:dyDescent="0.25">
      <c r="A362" s="229"/>
      <c r="D362" s="278"/>
      <c r="E362" s="278"/>
    </row>
    <row r="363" spans="1:5" s="279" customFormat="1" x14ac:dyDescent="0.25">
      <c r="A363" s="229"/>
      <c r="D363" s="278"/>
      <c r="E363" s="278"/>
    </row>
    <row r="364" spans="1:5" s="279" customFormat="1" x14ac:dyDescent="0.25">
      <c r="A364" s="229"/>
      <c r="D364" s="278"/>
      <c r="E364" s="278"/>
    </row>
    <row r="365" spans="1:5" s="279" customFormat="1" x14ac:dyDescent="0.25">
      <c r="A365" s="229"/>
      <c r="D365" s="278"/>
      <c r="E365" s="278"/>
    </row>
    <row r="366" spans="1:5" s="279" customFormat="1" x14ac:dyDescent="0.25">
      <c r="A366" s="229"/>
      <c r="D366" s="278"/>
      <c r="E366" s="278"/>
    </row>
    <row r="367" spans="1:5" s="279" customFormat="1" x14ac:dyDescent="0.25">
      <c r="A367" s="229"/>
      <c r="D367" s="278"/>
      <c r="E367" s="278"/>
    </row>
    <row r="368" spans="1:5" s="279" customFormat="1" x14ac:dyDescent="0.25">
      <c r="A368" s="229"/>
      <c r="D368" s="278"/>
      <c r="E368" s="278"/>
    </row>
    <row r="369" spans="1:5" s="279" customFormat="1" x14ac:dyDescent="0.25">
      <c r="A369" s="229"/>
      <c r="D369" s="278"/>
      <c r="E369" s="278"/>
    </row>
    <row r="370" spans="1:5" s="279" customFormat="1" x14ac:dyDescent="0.25">
      <c r="A370" s="229"/>
      <c r="D370" s="278"/>
      <c r="E370" s="278"/>
    </row>
    <row r="371" spans="1:5" s="279" customFormat="1" x14ac:dyDescent="0.25">
      <c r="A371" s="229"/>
      <c r="D371" s="278"/>
      <c r="E371" s="278"/>
    </row>
    <row r="372" spans="1:5" s="279" customFormat="1" x14ac:dyDescent="0.25">
      <c r="A372" s="229"/>
      <c r="D372" s="278"/>
      <c r="E372" s="278"/>
    </row>
    <row r="373" spans="1:5" s="279" customFormat="1" x14ac:dyDescent="0.25">
      <c r="A373" s="229"/>
      <c r="D373" s="278"/>
      <c r="E373" s="278"/>
    </row>
    <row r="374" spans="1:5" s="279" customFormat="1" x14ac:dyDescent="0.25">
      <c r="A374" s="229"/>
      <c r="D374" s="278"/>
      <c r="E374" s="278"/>
    </row>
    <row r="375" spans="1:5" s="279" customFormat="1" x14ac:dyDescent="0.25">
      <c r="A375" s="229"/>
      <c r="D375" s="278"/>
      <c r="E375" s="278"/>
    </row>
    <row r="376" spans="1:5" s="279" customFormat="1" x14ac:dyDescent="0.25">
      <c r="A376" s="229"/>
      <c r="D376" s="278"/>
      <c r="E376" s="278"/>
    </row>
    <row r="377" spans="1:5" s="279" customFormat="1" x14ac:dyDescent="0.25">
      <c r="A377" s="229"/>
      <c r="D377" s="278"/>
      <c r="E377" s="278"/>
    </row>
    <row r="378" spans="1:5" s="279" customFormat="1" x14ac:dyDescent="0.25">
      <c r="A378" s="229"/>
      <c r="D378" s="278"/>
      <c r="E378" s="278"/>
    </row>
    <row r="379" spans="1:5" s="279" customFormat="1" x14ac:dyDescent="0.25">
      <c r="A379" s="229"/>
      <c r="D379" s="278"/>
      <c r="E379" s="278"/>
    </row>
    <row r="380" spans="1:5" s="279" customFormat="1" x14ac:dyDescent="0.25">
      <c r="A380" s="229"/>
      <c r="D380" s="278"/>
      <c r="E380" s="278"/>
    </row>
    <row r="381" spans="1:5" s="279" customFormat="1" x14ac:dyDescent="0.25">
      <c r="A381" s="229"/>
      <c r="D381" s="278"/>
      <c r="E381" s="278"/>
    </row>
    <row r="382" spans="1:5" s="279" customFormat="1" x14ac:dyDescent="0.25">
      <c r="A382" s="229"/>
      <c r="D382" s="278"/>
      <c r="E382" s="278"/>
    </row>
    <row r="383" spans="1:5" s="279" customFormat="1" x14ac:dyDescent="0.25">
      <c r="A383" s="229"/>
      <c r="D383" s="278"/>
      <c r="E383" s="278"/>
    </row>
    <row r="384" spans="1:5" s="279" customFormat="1" x14ac:dyDescent="0.25">
      <c r="A384" s="229"/>
      <c r="D384" s="278"/>
      <c r="E384" s="278"/>
    </row>
    <row r="385" spans="1:5" s="279" customFormat="1" x14ac:dyDescent="0.25">
      <c r="A385" s="229"/>
      <c r="D385" s="278"/>
      <c r="E385" s="278"/>
    </row>
    <row r="386" spans="1:5" s="279" customFormat="1" x14ac:dyDescent="0.25">
      <c r="A386" s="229"/>
      <c r="D386" s="278"/>
      <c r="E386" s="278"/>
    </row>
    <row r="387" spans="1:5" s="279" customFormat="1" x14ac:dyDescent="0.25">
      <c r="A387" s="229"/>
      <c r="D387" s="278"/>
      <c r="E387" s="278"/>
    </row>
    <row r="388" spans="1:5" s="279" customFormat="1" x14ac:dyDescent="0.25">
      <c r="A388" s="229"/>
      <c r="D388" s="278"/>
      <c r="E388" s="278"/>
    </row>
    <row r="389" spans="1:5" s="279" customFormat="1" x14ac:dyDescent="0.25">
      <c r="A389" s="229"/>
      <c r="D389" s="278"/>
      <c r="E389" s="278"/>
    </row>
    <row r="390" spans="1:5" s="279" customFormat="1" x14ac:dyDescent="0.25">
      <c r="A390" s="229"/>
      <c r="D390" s="278"/>
      <c r="E390" s="278"/>
    </row>
    <row r="391" spans="1:5" s="279" customFormat="1" x14ac:dyDescent="0.25">
      <c r="A391" s="229"/>
      <c r="D391" s="278"/>
      <c r="E391" s="278"/>
    </row>
    <row r="392" spans="1:5" s="279" customFormat="1" x14ac:dyDescent="0.25">
      <c r="A392" s="229"/>
      <c r="D392" s="278"/>
      <c r="E392" s="278"/>
    </row>
    <row r="393" spans="1:5" s="279" customFormat="1" x14ac:dyDescent="0.25">
      <c r="A393" s="229"/>
      <c r="D393" s="278"/>
      <c r="E393" s="278"/>
    </row>
    <row r="394" spans="1:5" s="279" customFormat="1" x14ac:dyDescent="0.25">
      <c r="A394" s="229"/>
      <c r="D394" s="278"/>
      <c r="E394" s="278"/>
    </row>
    <row r="395" spans="1:5" s="279" customFormat="1" x14ac:dyDescent="0.25">
      <c r="A395" s="229"/>
      <c r="D395" s="278"/>
      <c r="E395" s="278"/>
    </row>
    <row r="396" spans="1:5" s="279" customFormat="1" x14ac:dyDescent="0.25">
      <c r="A396" s="229"/>
      <c r="D396" s="278"/>
      <c r="E396" s="278"/>
    </row>
    <row r="397" spans="1:5" s="279" customFormat="1" x14ac:dyDescent="0.25">
      <c r="A397" s="229"/>
      <c r="D397" s="278"/>
      <c r="E397" s="278"/>
    </row>
    <row r="398" spans="1:5" s="279" customFormat="1" x14ac:dyDescent="0.25">
      <c r="A398" s="229"/>
      <c r="D398" s="278"/>
      <c r="E398" s="278"/>
    </row>
    <row r="399" spans="1:5" s="279" customFormat="1" x14ac:dyDescent="0.25">
      <c r="A399" s="229"/>
      <c r="D399" s="278"/>
      <c r="E399" s="278"/>
    </row>
    <row r="400" spans="1:5" s="279" customFormat="1" x14ac:dyDescent="0.25">
      <c r="A400" s="229"/>
      <c r="D400" s="278"/>
      <c r="E400" s="278"/>
    </row>
    <row r="401" spans="1:5" s="279" customFormat="1" x14ac:dyDescent="0.25">
      <c r="A401" s="229"/>
      <c r="D401" s="278"/>
      <c r="E401" s="278"/>
    </row>
    <row r="402" spans="1:5" s="279" customFormat="1" x14ac:dyDescent="0.25">
      <c r="A402" s="229"/>
      <c r="D402" s="278"/>
      <c r="E402" s="278"/>
    </row>
    <row r="403" spans="1:5" s="279" customFormat="1" x14ac:dyDescent="0.25">
      <c r="A403" s="229"/>
      <c r="D403" s="278"/>
      <c r="E403" s="278"/>
    </row>
    <row r="404" spans="1:5" s="279" customFormat="1" x14ac:dyDescent="0.25">
      <c r="A404" s="229"/>
      <c r="D404" s="278"/>
      <c r="E404" s="278"/>
    </row>
    <row r="405" spans="1:5" s="279" customFormat="1" x14ac:dyDescent="0.25">
      <c r="A405" s="229"/>
      <c r="D405" s="278"/>
      <c r="E405" s="278"/>
    </row>
    <row r="406" spans="1:5" s="279" customFormat="1" x14ac:dyDescent="0.25">
      <c r="A406" s="229"/>
      <c r="D406" s="278"/>
      <c r="E406" s="278"/>
    </row>
    <row r="407" spans="1:5" s="279" customFormat="1" x14ac:dyDescent="0.25">
      <c r="A407" s="229"/>
      <c r="D407" s="278"/>
      <c r="E407" s="278"/>
    </row>
    <row r="408" spans="1:5" s="279" customFormat="1" x14ac:dyDescent="0.25">
      <c r="A408" s="229"/>
      <c r="D408" s="278"/>
      <c r="E408" s="278"/>
    </row>
    <row r="409" spans="1:5" s="279" customFormat="1" x14ac:dyDescent="0.25">
      <c r="A409" s="229"/>
      <c r="D409" s="278"/>
      <c r="E409" s="278"/>
    </row>
    <row r="410" spans="1:5" s="279" customFormat="1" x14ac:dyDescent="0.25">
      <c r="A410" s="229"/>
      <c r="D410" s="278"/>
      <c r="E410" s="278"/>
    </row>
    <row r="411" spans="1:5" s="279" customFormat="1" x14ac:dyDescent="0.25">
      <c r="A411" s="229"/>
      <c r="D411" s="278"/>
      <c r="E411" s="278"/>
    </row>
    <row r="412" spans="1:5" s="279" customFormat="1" x14ac:dyDescent="0.25">
      <c r="A412" s="229"/>
      <c r="D412" s="278"/>
      <c r="E412" s="278"/>
    </row>
    <row r="413" spans="1:5" s="279" customFormat="1" x14ac:dyDescent="0.25">
      <c r="A413" s="229"/>
      <c r="D413" s="278"/>
      <c r="E413" s="278"/>
    </row>
    <row r="414" spans="1:5" s="279" customFormat="1" x14ac:dyDescent="0.25">
      <c r="A414" s="229"/>
      <c r="D414" s="278"/>
      <c r="E414" s="278"/>
    </row>
    <row r="415" spans="1:5" s="279" customFormat="1" x14ac:dyDescent="0.25">
      <c r="A415" s="229"/>
      <c r="D415" s="278"/>
      <c r="E415" s="278"/>
    </row>
    <row r="416" spans="1:5" s="279" customFormat="1" x14ac:dyDescent="0.25">
      <c r="A416" s="229"/>
      <c r="D416" s="278"/>
      <c r="E416" s="278"/>
    </row>
    <row r="417" spans="1:5" s="279" customFormat="1" x14ac:dyDescent="0.25">
      <c r="A417" s="229"/>
      <c r="D417" s="278"/>
      <c r="E417" s="278"/>
    </row>
    <row r="418" spans="1:5" s="279" customFormat="1" x14ac:dyDescent="0.25">
      <c r="A418" s="229"/>
      <c r="D418" s="278"/>
      <c r="E418" s="278"/>
    </row>
    <row r="419" spans="1:5" s="279" customFormat="1" x14ac:dyDescent="0.25">
      <c r="A419" s="229"/>
      <c r="D419" s="278"/>
      <c r="E419" s="278"/>
    </row>
    <row r="420" spans="1:5" s="279" customFormat="1" x14ac:dyDescent="0.25">
      <c r="A420" s="229"/>
      <c r="D420" s="278"/>
      <c r="E420" s="278"/>
    </row>
    <row r="421" spans="1:5" s="279" customFormat="1" x14ac:dyDescent="0.25">
      <c r="A421" s="229"/>
      <c r="D421" s="278"/>
      <c r="E421" s="278"/>
    </row>
    <row r="422" spans="1:5" s="279" customFormat="1" x14ac:dyDescent="0.25">
      <c r="A422" s="229"/>
      <c r="D422" s="278"/>
      <c r="E422" s="278"/>
    </row>
    <row r="423" spans="1:5" s="279" customFormat="1" x14ac:dyDescent="0.25">
      <c r="A423" s="229"/>
      <c r="D423" s="278"/>
      <c r="E423" s="278"/>
    </row>
    <row r="424" spans="1:5" s="279" customFormat="1" x14ac:dyDescent="0.25">
      <c r="A424" s="229"/>
      <c r="D424" s="278"/>
      <c r="E424" s="278"/>
    </row>
    <row r="425" spans="1:5" s="279" customFormat="1" x14ac:dyDescent="0.25">
      <c r="A425" s="229"/>
      <c r="D425" s="278"/>
      <c r="E425" s="278"/>
    </row>
    <row r="426" spans="1:5" s="279" customFormat="1" x14ac:dyDescent="0.25">
      <c r="A426" s="229"/>
      <c r="D426" s="278"/>
      <c r="E426" s="278"/>
    </row>
    <row r="427" spans="1:5" s="279" customFormat="1" x14ac:dyDescent="0.25">
      <c r="A427" s="229"/>
      <c r="D427" s="278"/>
      <c r="E427" s="278"/>
    </row>
    <row r="428" spans="1:5" s="279" customFormat="1" x14ac:dyDescent="0.25">
      <c r="A428" s="229"/>
      <c r="D428" s="278"/>
      <c r="E428" s="278"/>
    </row>
    <row r="429" spans="1:5" s="279" customFormat="1" x14ac:dyDescent="0.25">
      <c r="A429" s="229"/>
      <c r="D429" s="278"/>
      <c r="E429" s="278"/>
    </row>
    <row r="430" spans="1:5" s="279" customFormat="1" x14ac:dyDescent="0.25">
      <c r="A430" s="229"/>
      <c r="D430" s="278"/>
      <c r="E430" s="278"/>
    </row>
    <row r="431" spans="1:5" s="279" customFormat="1" x14ac:dyDescent="0.25">
      <c r="A431" s="229"/>
      <c r="D431" s="278"/>
      <c r="E431" s="278"/>
    </row>
    <row r="432" spans="1:5" s="279" customFormat="1" x14ac:dyDescent="0.25">
      <c r="A432" s="229"/>
      <c r="D432" s="278"/>
      <c r="E432" s="278"/>
    </row>
    <row r="433" spans="1:5" s="279" customFormat="1" x14ac:dyDescent="0.25">
      <c r="A433" s="229"/>
      <c r="D433" s="278"/>
      <c r="E433" s="278"/>
    </row>
    <row r="434" spans="1:5" s="279" customFormat="1" x14ac:dyDescent="0.25">
      <c r="A434" s="229"/>
      <c r="D434" s="278"/>
      <c r="E434" s="278"/>
    </row>
    <row r="435" spans="1:5" s="279" customFormat="1" x14ac:dyDescent="0.25">
      <c r="A435" s="229"/>
      <c r="D435" s="278"/>
      <c r="E435" s="278"/>
    </row>
    <row r="436" spans="1:5" s="279" customFormat="1" x14ac:dyDescent="0.25">
      <c r="A436" s="229"/>
      <c r="D436" s="278"/>
      <c r="E436" s="278"/>
    </row>
    <row r="437" spans="1:5" s="279" customFormat="1" x14ac:dyDescent="0.25">
      <c r="A437" s="229"/>
      <c r="D437" s="278"/>
      <c r="E437" s="278"/>
    </row>
    <row r="438" spans="1:5" s="279" customFormat="1" x14ac:dyDescent="0.25">
      <c r="A438" s="229"/>
      <c r="D438" s="278"/>
      <c r="E438" s="278"/>
    </row>
    <row r="439" spans="1:5" s="279" customFormat="1" x14ac:dyDescent="0.25">
      <c r="A439" s="229"/>
      <c r="D439" s="278"/>
      <c r="E439" s="278"/>
    </row>
    <row r="440" spans="1:5" s="279" customFormat="1" x14ac:dyDescent="0.25">
      <c r="A440" s="229"/>
      <c r="D440" s="278"/>
      <c r="E440" s="278"/>
    </row>
    <row r="441" spans="1:5" s="279" customFormat="1" x14ac:dyDescent="0.25">
      <c r="A441" s="229"/>
      <c r="D441" s="278"/>
      <c r="E441" s="278"/>
    </row>
    <row r="442" spans="1:5" s="279" customFormat="1" x14ac:dyDescent="0.25">
      <c r="A442" s="229"/>
      <c r="D442" s="278"/>
      <c r="E442" s="278"/>
    </row>
    <row r="443" spans="1:5" s="279" customFormat="1" x14ac:dyDescent="0.25">
      <c r="A443" s="229"/>
      <c r="D443" s="278"/>
      <c r="E443" s="278"/>
    </row>
    <row r="444" spans="1:5" s="279" customFormat="1" x14ac:dyDescent="0.25">
      <c r="A444" s="229"/>
      <c r="D444" s="278"/>
      <c r="E444" s="278"/>
    </row>
    <row r="445" spans="1:5" s="279" customFormat="1" x14ac:dyDescent="0.25">
      <c r="A445" s="229"/>
      <c r="D445" s="278"/>
      <c r="E445" s="278"/>
    </row>
    <row r="446" spans="1:5" s="279" customFormat="1" x14ac:dyDescent="0.25">
      <c r="A446" s="229"/>
      <c r="D446" s="278"/>
      <c r="E446" s="278"/>
    </row>
    <row r="447" spans="1:5" s="279" customFormat="1" x14ac:dyDescent="0.25">
      <c r="A447" s="229"/>
      <c r="D447" s="278"/>
      <c r="E447" s="278"/>
    </row>
    <row r="448" spans="1:5" s="279" customFormat="1" x14ac:dyDescent="0.25">
      <c r="A448" s="229"/>
      <c r="D448" s="278"/>
      <c r="E448" s="278"/>
    </row>
    <row r="449" spans="1:5" s="279" customFormat="1" x14ac:dyDescent="0.25">
      <c r="A449" s="229"/>
      <c r="D449" s="278"/>
      <c r="E449" s="278"/>
    </row>
    <row r="450" spans="1:5" s="279" customFormat="1" x14ac:dyDescent="0.25">
      <c r="A450" s="229"/>
      <c r="D450" s="278"/>
      <c r="E450" s="278"/>
    </row>
    <row r="451" spans="1:5" s="279" customFormat="1" x14ac:dyDescent="0.25">
      <c r="A451" s="229"/>
      <c r="D451" s="278"/>
      <c r="E451" s="278"/>
    </row>
    <row r="452" spans="1:5" s="279" customFormat="1" x14ac:dyDescent="0.25">
      <c r="A452" s="229"/>
      <c r="D452" s="278"/>
      <c r="E452" s="278"/>
    </row>
    <row r="453" spans="1:5" s="279" customFormat="1" x14ac:dyDescent="0.25">
      <c r="A453" s="229"/>
      <c r="D453" s="278"/>
      <c r="E453" s="278"/>
    </row>
    <row r="454" spans="1:5" s="279" customFormat="1" x14ac:dyDescent="0.25">
      <c r="A454" s="229"/>
      <c r="D454" s="278"/>
      <c r="E454" s="278"/>
    </row>
    <row r="455" spans="1:5" s="279" customFormat="1" x14ac:dyDescent="0.25">
      <c r="A455" s="229"/>
      <c r="D455" s="278"/>
      <c r="E455" s="278"/>
    </row>
    <row r="456" spans="1:5" s="279" customFormat="1" x14ac:dyDescent="0.25">
      <c r="A456" s="229"/>
      <c r="D456" s="278"/>
      <c r="E456" s="278"/>
    </row>
    <row r="457" spans="1:5" s="279" customFormat="1" x14ac:dyDescent="0.25">
      <c r="A457" s="229"/>
      <c r="D457" s="278"/>
      <c r="E457" s="278"/>
    </row>
    <row r="458" spans="1:5" s="279" customFormat="1" x14ac:dyDescent="0.25">
      <c r="A458" s="229"/>
      <c r="D458" s="278"/>
      <c r="E458" s="278"/>
    </row>
    <row r="459" spans="1:5" s="279" customFormat="1" x14ac:dyDescent="0.25">
      <c r="A459" s="229"/>
      <c r="D459" s="278"/>
      <c r="E459" s="278"/>
    </row>
    <row r="460" spans="1:5" s="279" customFormat="1" x14ac:dyDescent="0.25">
      <c r="A460" s="229"/>
      <c r="D460" s="278"/>
      <c r="E460" s="278"/>
    </row>
    <row r="461" spans="1:5" s="279" customFormat="1" x14ac:dyDescent="0.25">
      <c r="A461" s="229"/>
      <c r="D461" s="278"/>
      <c r="E461" s="278"/>
    </row>
    <row r="462" spans="1:5" s="279" customFormat="1" x14ac:dyDescent="0.25">
      <c r="A462" s="229"/>
      <c r="D462" s="278"/>
      <c r="E462" s="278"/>
    </row>
    <row r="463" spans="1:5" s="279" customFormat="1" x14ac:dyDescent="0.25">
      <c r="A463" s="229"/>
      <c r="D463" s="278"/>
      <c r="E463" s="278"/>
    </row>
    <row r="464" spans="1:5" s="279" customFormat="1" x14ac:dyDescent="0.25">
      <c r="A464" s="229"/>
      <c r="D464" s="278"/>
      <c r="E464" s="278"/>
    </row>
    <row r="465" spans="1:5" s="279" customFormat="1" x14ac:dyDescent="0.25">
      <c r="A465" s="229"/>
      <c r="D465" s="278"/>
      <c r="E465" s="278"/>
    </row>
    <row r="466" spans="1:5" s="279" customFormat="1" x14ac:dyDescent="0.25">
      <c r="A466" s="229"/>
      <c r="D466" s="278"/>
      <c r="E466" s="278"/>
    </row>
    <row r="467" spans="1:5" s="279" customFormat="1" x14ac:dyDescent="0.25">
      <c r="A467" s="229"/>
      <c r="D467" s="278"/>
      <c r="E467" s="278"/>
    </row>
    <row r="468" spans="1:5" s="279" customFormat="1" x14ac:dyDescent="0.25">
      <c r="A468" s="229"/>
      <c r="D468" s="278"/>
      <c r="E468" s="278"/>
    </row>
    <row r="469" spans="1:5" s="279" customFormat="1" x14ac:dyDescent="0.25">
      <c r="A469" s="229"/>
      <c r="D469" s="278"/>
      <c r="E469" s="278"/>
    </row>
    <row r="470" spans="1:5" s="279" customFormat="1" x14ac:dyDescent="0.25">
      <c r="A470" s="229"/>
      <c r="D470" s="278"/>
      <c r="E470" s="278"/>
    </row>
    <row r="471" spans="1:5" s="279" customFormat="1" x14ac:dyDescent="0.25">
      <c r="A471" s="229"/>
      <c r="D471" s="278"/>
      <c r="E471" s="278"/>
    </row>
    <row r="472" spans="1:5" s="279" customFormat="1" x14ac:dyDescent="0.25">
      <c r="A472" s="229"/>
      <c r="D472" s="278"/>
      <c r="E472" s="278"/>
    </row>
    <row r="473" spans="1:5" s="279" customFormat="1" x14ac:dyDescent="0.25">
      <c r="A473" s="229"/>
      <c r="D473" s="278"/>
      <c r="E473" s="278"/>
    </row>
    <row r="474" spans="1:5" s="279" customFormat="1" x14ac:dyDescent="0.25">
      <c r="A474" s="229"/>
      <c r="D474" s="278"/>
      <c r="E474" s="278"/>
    </row>
    <row r="475" spans="1:5" s="279" customFormat="1" x14ac:dyDescent="0.25">
      <c r="A475" s="229"/>
      <c r="D475" s="278"/>
      <c r="E475" s="278"/>
    </row>
    <row r="476" spans="1:5" s="279" customFormat="1" x14ac:dyDescent="0.25">
      <c r="A476" s="229"/>
      <c r="D476" s="278"/>
      <c r="E476" s="278"/>
    </row>
    <row r="477" spans="1:5" s="279" customFormat="1" x14ac:dyDescent="0.25">
      <c r="A477" s="229"/>
      <c r="D477" s="278"/>
      <c r="E477" s="278"/>
    </row>
    <row r="478" spans="1:5" s="279" customFormat="1" x14ac:dyDescent="0.25">
      <c r="A478" s="229"/>
      <c r="D478" s="278"/>
      <c r="E478" s="278"/>
    </row>
    <row r="479" spans="1:5" s="279" customFormat="1" x14ac:dyDescent="0.25">
      <c r="A479" s="229"/>
      <c r="D479" s="278"/>
      <c r="E479" s="278"/>
    </row>
    <row r="480" spans="1:5" s="279" customFormat="1" x14ac:dyDescent="0.25">
      <c r="A480" s="229"/>
      <c r="D480" s="278"/>
      <c r="E480" s="278"/>
    </row>
    <row r="481" spans="1:5" s="279" customFormat="1" x14ac:dyDescent="0.25">
      <c r="A481" s="229"/>
      <c r="D481" s="278"/>
      <c r="E481" s="278"/>
    </row>
    <row r="482" spans="1:5" s="279" customFormat="1" x14ac:dyDescent="0.25">
      <c r="A482" s="229"/>
      <c r="D482" s="278"/>
      <c r="E482" s="278"/>
    </row>
    <row r="483" spans="1:5" s="279" customFormat="1" x14ac:dyDescent="0.25">
      <c r="A483" s="229"/>
      <c r="D483" s="278"/>
      <c r="E483" s="278"/>
    </row>
    <row r="484" spans="1:5" s="279" customFormat="1" x14ac:dyDescent="0.25">
      <c r="A484" s="229"/>
      <c r="D484" s="278"/>
      <c r="E484" s="278"/>
    </row>
    <row r="485" spans="1:5" s="279" customFormat="1" x14ac:dyDescent="0.25">
      <c r="A485" s="229"/>
      <c r="D485" s="278"/>
      <c r="E485" s="278"/>
    </row>
    <row r="486" spans="1:5" s="279" customFormat="1" x14ac:dyDescent="0.25">
      <c r="A486" s="229"/>
      <c r="D486" s="278"/>
      <c r="E486" s="278"/>
    </row>
    <row r="487" spans="1:5" s="279" customFormat="1" x14ac:dyDescent="0.25">
      <c r="A487" s="229"/>
      <c r="D487" s="278"/>
      <c r="E487" s="278"/>
    </row>
    <row r="488" spans="1:5" s="279" customFormat="1" x14ac:dyDescent="0.25">
      <c r="A488" s="229"/>
      <c r="D488" s="278"/>
      <c r="E488" s="278"/>
    </row>
    <row r="489" spans="1:5" s="279" customFormat="1" x14ac:dyDescent="0.25">
      <c r="A489" s="229"/>
      <c r="D489" s="278"/>
      <c r="E489" s="278"/>
    </row>
    <row r="490" spans="1:5" s="279" customFormat="1" x14ac:dyDescent="0.25">
      <c r="A490" s="229"/>
      <c r="D490" s="278"/>
      <c r="E490" s="278"/>
    </row>
    <row r="491" spans="1:5" s="279" customFormat="1" x14ac:dyDescent="0.25">
      <c r="A491" s="229"/>
      <c r="D491" s="278"/>
      <c r="E491" s="278"/>
    </row>
    <row r="492" spans="1:5" s="279" customFormat="1" x14ac:dyDescent="0.25">
      <c r="A492" s="229"/>
      <c r="D492" s="278"/>
      <c r="E492" s="278"/>
    </row>
    <row r="493" spans="1:5" s="279" customFormat="1" x14ac:dyDescent="0.25">
      <c r="A493" s="229"/>
      <c r="D493" s="278"/>
      <c r="E493" s="278"/>
    </row>
    <row r="494" spans="1:5" s="279" customFormat="1" x14ac:dyDescent="0.25">
      <c r="A494" s="229"/>
      <c r="D494" s="278"/>
      <c r="E494" s="278"/>
    </row>
    <row r="495" spans="1:5" s="279" customFormat="1" x14ac:dyDescent="0.25">
      <c r="A495" s="229"/>
      <c r="D495" s="278"/>
      <c r="E495" s="278"/>
    </row>
    <row r="496" spans="1:5" s="279" customFormat="1" x14ac:dyDescent="0.25">
      <c r="A496" s="229"/>
      <c r="D496" s="278"/>
      <c r="E496" s="278"/>
    </row>
    <row r="497" spans="1:5" s="279" customFormat="1" x14ac:dyDescent="0.25">
      <c r="A497" s="229"/>
      <c r="D497" s="278"/>
      <c r="E497" s="278"/>
    </row>
    <row r="498" spans="1:5" s="279" customFormat="1" x14ac:dyDescent="0.25">
      <c r="A498" s="229"/>
      <c r="D498" s="278"/>
      <c r="E498" s="278"/>
    </row>
    <row r="499" spans="1:5" s="279" customFormat="1" x14ac:dyDescent="0.25">
      <c r="A499" s="229"/>
      <c r="D499" s="278"/>
      <c r="E499" s="278"/>
    </row>
    <row r="500" spans="1:5" s="279" customFormat="1" x14ac:dyDescent="0.25">
      <c r="A500" s="229"/>
      <c r="D500" s="278"/>
      <c r="E500" s="278"/>
    </row>
    <row r="501" spans="1:5" s="279" customFormat="1" x14ac:dyDescent="0.25">
      <c r="A501" s="229"/>
      <c r="D501" s="278"/>
      <c r="E501" s="278"/>
    </row>
    <row r="502" spans="1:5" s="279" customFormat="1" x14ac:dyDescent="0.25">
      <c r="A502" s="229"/>
      <c r="D502" s="278"/>
      <c r="E502" s="278"/>
    </row>
    <row r="503" spans="1:5" s="279" customFormat="1" x14ac:dyDescent="0.25">
      <c r="A503" s="229"/>
      <c r="D503" s="278"/>
      <c r="E503" s="278"/>
    </row>
    <row r="504" spans="1:5" s="279" customFormat="1" x14ac:dyDescent="0.25">
      <c r="A504" s="229"/>
      <c r="D504" s="278"/>
      <c r="E504" s="278"/>
    </row>
    <row r="505" spans="1:5" s="279" customFormat="1" x14ac:dyDescent="0.25">
      <c r="A505" s="229"/>
      <c r="D505" s="278"/>
      <c r="E505" s="278"/>
    </row>
    <row r="506" spans="1:5" s="279" customFormat="1" x14ac:dyDescent="0.25">
      <c r="A506" s="229"/>
      <c r="D506" s="278"/>
      <c r="E506" s="278"/>
    </row>
    <row r="507" spans="1:5" s="279" customFormat="1" x14ac:dyDescent="0.25">
      <c r="A507" s="229"/>
      <c r="D507" s="278"/>
      <c r="E507" s="278"/>
    </row>
    <row r="508" spans="1:5" s="279" customFormat="1" x14ac:dyDescent="0.25">
      <c r="A508" s="229"/>
      <c r="D508" s="278"/>
      <c r="E508" s="278"/>
    </row>
    <row r="509" spans="1:5" s="279" customFormat="1" x14ac:dyDescent="0.25">
      <c r="A509" s="229"/>
      <c r="D509" s="278"/>
      <c r="E509" s="278"/>
    </row>
    <row r="510" spans="1:5" s="279" customFormat="1" x14ac:dyDescent="0.25">
      <c r="A510" s="229"/>
      <c r="D510" s="278"/>
      <c r="E510" s="278"/>
    </row>
    <row r="511" spans="1:5" s="279" customFormat="1" x14ac:dyDescent="0.25">
      <c r="A511" s="229"/>
      <c r="D511" s="278"/>
      <c r="E511" s="278"/>
    </row>
    <row r="512" spans="1:5" s="279" customFormat="1" x14ac:dyDescent="0.25">
      <c r="A512" s="229"/>
      <c r="D512" s="278"/>
      <c r="E512" s="278"/>
    </row>
    <row r="513" spans="1:5" s="279" customFormat="1" x14ac:dyDescent="0.25">
      <c r="A513" s="229"/>
      <c r="D513" s="278"/>
      <c r="E513" s="278"/>
    </row>
    <row r="514" spans="1:5" s="279" customFormat="1" x14ac:dyDescent="0.25">
      <c r="A514" s="229"/>
      <c r="D514" s="278"/>
      <c r="E514" s="278"/>
    </row>
    <row r="515" spans="1:5" s="279" customFormat="1" x14ac:dyDescent="0.25">
      <c r="A515" s="229"/>
      <c r="D515" s="278"/>
      <c r="E515" s="278"/>
    </row>
    <row r="516" spans="1:5" s="279" customFormat="1" x14ac:dyDescent="0.25">
      <c r="A516" s="229"/>
      <c r="D516" s="278"/>
      <c r="E516" s="278"/>
    </row>
    <row r="517" spans="1:5" s="279" customFormat="1" x14ac:dyDescent="0.25">
      <c r="A517" s="229"/>
      <c r="D517" s="278"/>
      <c r="E517" s="278"/>
    </row>
    <row r="518" spans="1:5" s="279" customFormat="1" x14ac:dyDescent="0.25">
      <c r="A518" s="229"/>
      <c r="D518" s="278"/>
      <c r="E518" s="278"/>
    </row>
    <row r="519" spans="1:5" s="279" customFormat="1" x14ac:dyDescent="0.25">
      <c r="A519" s="229"/>
      <c r="D519" s="278"/>
      <c r="E519" s="278"/>
    </row>
    <row r="520" spans="1:5" s="279" customFormat="1" x14ac:dyDescent="0.25">
      <c r="A520" s="229"/>
      <c r="D520" s="278"/>
      <c r="E520" s="278"/>
    </row>
    <row r="521" spans="1:5" s="279" customFormat="1" x14ac:dyDescent="0.25">
      <c r="A521" s="229"/>
      <c r="D521" s="278"/>
      <c r="E521" s="278"/>
    </row>
    <row r="522" spans="1:5" s="279" customFormat="1" x14ac:dyDescent="0.25">
      <c r="A522" s="229"/>
      <c r="D522" s="278"/>
      <c r="E522" s="278"/>
    </row>
    <row r="523" spans="1:5" s="279" customFormat="1" x14ac:dyDescent="0.25">
      <c r="A523" s="229"/>
      <c r="D523" s="278"/>
      <c r="E523" s="278"/>
    </row>
    <row r="524" spans="1:5" s="279" customFormat="1" x14ac:dyDescent="0.25">
      <c r="A524" s="229"/>
      <c r="D524" s="278"/>
      <c r="E524" s="278"/>
    </row>
    <row r="525" spans="1:5" s="279" customFormat="1" x14ac:dyDescent="0.25">
      <c r="A525" s="229"/>
      <c r="D525" s="278"/>
      <c r="E525" s="278"/>
    </row>
    <row r="526" spans="1:5" s="279" customFormat="1" x14ac:dyDescent="0.25">
      <c r="A526" s="229"/>
      <c r="D526" s="278"/>
      <c r="E526" s="278"/>
    </row>
    <row r="527" spans="1:5" s="279" customFormat="1" x14ac:dyDescent="0.25">
      <c r="A527" s="229"/>
      <c r="D527" s="278"/>
      <c r="E527" s="278"/>
    </row>
    <row r="528" spans="1:5" s="279" customFormat="1" x14ac:dyDescent="0.25">
      <c r="A528" s="229"/>
      <c r="D528" s="278"/>
      <c r="E528" s="278"/>
    </row>
    <row r="529" spans="1:5" s="279" customFormat="1" x14ac:dyDescent="0.25">
      <c r="A529" s="229"/>
      <c r="D529" s="278"/>
      <c r="E529" s="278"/>
    </row>
    <row r="530" spans="1:5" s="279" customFormat="1" x14ac:dyDescent="0.25">
      <c r="A530" s="229"/>
      <c r="D530" s="278"/>
      <c r="E530" s="278"/>
    </row>
    <row r="531" spans="1:5" s="279" customFormat="1" x14ac:dyDescent="0.25">
      <c r="A531" s="229"/>
      <c r="D531" s="278"/>
      <c r="E531" s="278"/>
    </row>
    <row r="532" spans="1:5" s="279" customFormat="1" x14ac:dyDescent="0.25">
      <c r="A532" s="229"/>
      <c r="D532" s="278"/>
      <c r="E532" s="278"/>
    </row>
    <row r="533" spans="1:5" s="279" customFormat="1" x14ac:dyDescent="0.25">
      <c r="A533" s="229"/>
      <c r="D533" s="278"/>
      <c r="E533" s="278"/>
    </row>
    <row r="534" spans="1:5" s="279" customFormat="1" x14ac:dyDescent="0.25">
      <c r="A534" s="229"/>
      <c r="D534" s="278"/>
      <c r="E534" s="278"/>
    </row>
    <row r="535" spans="1:5" s="279" customFormat="1" x14ac:dyDescent="0.25">
      <c r="A535" s="229"/>
      <c r="D535" s="278"/>
      <c r="E535" s="278"/>
    </row>
    <row r="536" spans="1:5" s="279" customFormat="1" x14ac:dyDescent="0.25">
      <c r="A536" s="229"/>
      <c r="D536" s="278"/>
      <c r="E536" s="278"/>
    </row>
    <row r="537" spans="1:5" s="279" customFormat="1" x14ac:dyDescent="0.25">
      <c r="A537" s="229"/>
      <c r="D537" s="278"/>
      <c r="E537" s="278"/>
    </row>
    <row r="538" spans="1:5" s="279" customFormat="1" x14ac:dyDescent="0.25">
      <c r="A538" s="229"/>
      <c r="D538" s="278"/>
      <c r="E538" s="278"/>
    </row>
    <row r="539" spans="1:5" s="279" customFormat="1" x14ac:dyDescent="0.25">
      <c r="A539" s="229"/>
      <c r="D539" s="278"/>
      <c r="E539" s="278"/>
    </row>
    <row r="540" spans="1:5" s="279" customFormat="1" x14ac:dyDescent="0.25">
      <c r="A540" s="229"/>
      <c r="D540" s="278"/>
      <c r="E540" s="278"/>
    </row>
    <row r="541" spans="1:5" s="279" customFormat="1" x14ac:dyDescent="0.25">
      <c r="A541" s="229"/>
      <c r="D541" s="278"/>
      <c r="E541" s="278"/>
    </row>
    <row r="542" spans="1:5" s="279" customFormat="1" x14ac:dyDescent="0.25">
      <c r="A542" s="229"/>
      <c r="D542" s="278"/>
      <c r="E542" s="278"/>
    </row>
    <row r="543" spans="1:5" s="279" customFormat="1" x14ac:dyDescent="0.25">
      <c r="A543" s="229"/>
      <c r="D543" s="278"/>
      <c r="E543" s="278"/>
    </row>
    <row r="544" spans="1:5" s="279" customFormat="1" x14ac:dyDescent="0.25">
      <c r="A544" s="229"/>
      <c r="D544" s="278"/>
      <c r="E544" s="278"/>
    </row>
    <row r="545" spans="1:5" s="279" customFormat="1" x14ac:dyDescent="0.25">
      <c r="A545" s="229"/>
      <c r="D545" s="278"/>
      <c r="E545" s="278"/>
    </row>
    <row r="546" spans="1:5" s="279" customFormat="1" x14ac:dyDescent="0.25">
      <c r="A546" s="229"/>
      <c r="D546" s="278"/>
      <c r="E546" s="278"/>
    </row>
    <row r="547" spans="1:5" s="279" customFormat="1" x14ac:dyDescent="0.25">
      <c r="A547" s="229"/>
      <c r="D547" s="278"/>
      <c r="E547" s="278"/>
    </row>
    <row r="548" spans="1:5" s="279" customFormat="1" x14ac:dyDescent="0.25">
      <c r="A548" s="229"/>
      <c r="D548" s="278"/>
      <c r="E548" s="278"/>
    </row>
    <row r="549" spans="1:5" s="279" customFormat="1" x14ac:dyDescent="0.25">
      <c r="A549" s="229"/>
      <c r="D549" s="278"/>
      <c r="E549" s="278"/>
    </row>
    <row r="550" spans="1:5" s="279" customFormat="1" x14ac:dyDescent="0.25">
      <c r="A550" s="229"/>
      <c r="D550" s="278"/>
      <c r="E550" s="278"/>
    </row>
    <row r="551" spans="1:5" s="279" customFormat="1" x14ac:dyDescent="0.25">
      <c r="A551" s="229"/>
      <c r="D551" s="278"/>
      <c r="E551" s="278"/>
    </row>
    <row r="552" spans="1:5" s="279" customFormat="1" x14ac:dyDescent="0.25">
      <c r="A552" s="229"/>
      <c r="D552" s="278"/>
      <c r="E552" s="278"/>
    </row>
    <row r="553" spans="1:5" s="279" customFormat="1" x14ac:dyDescent="0.25">
      <c r="A553" s="229"/>
      <c r="D553" s="278"/>
      <c r="E553" s="278"/>
    </row>
    <row r="554" spans="1:5" s="279" customFormat="1" x14ac:dyDescent="0.25">
      <c r="A554" s="229"/>
      <c r="D554" s="278"/>
      <c r="E554" s="278"/>
    </row>
    <row r="555" spans="1:5" s="279" customFormat="1" x14ac:dyDescent="0.25">
      <c r="A555" s="229"/>
      <c r="D555" s="278"/>
      <c r="E555" s="278"/>
    </row>
    <row r="556" spans="1:5" s="279" customFormat="1" x14ac:dyDescent="0.25">
      <c r="A556" s="229"/>
      <c r="D556" s="278"/>
      <c r="E556" s="278"/>
    </row>
    <row r="557" spans="1:5" s="279" customFormat="1" x14ac:dyDescent="0.25">
      <c r="A557" s="229"/>
      <c r="D557" s="278"/>
      <c r="E557" s="278"/>
    </row>
    <row r="558" spans="1:5" s="279" customFormat="1" x14ac:dyDescent="0.25">
      <c r="A558" s="229"/>
      <c r="D558" s="278"/>
      <c r="E558" s="278"/>
    </row>
    <row r="559" spans="1:5" s="279" customFormat="1" x14ac:dyDescent="0.25">
      <c r="A559" s="229"/>
      <c r="D559" s="278"/>
      <c r="E559" s="278"/>
    </row>
    <row r="560" spans="1:5" s="279" customFormat="1" x14ac:dyDescent="0.25">
      <c r="A560" s="229"/>
      <c r="D560" s="278"/>
      <c r="E560" s="278"/>
    </row>
    <row r="561" spans="1:5" s="279" customFormat="1" x14ac:dyDescent="0.25">
      <c r="A561" s="229"/>
      <c r="D561" s="278"/>
      <c r="E561" s="278"/>
    </row>
    <row r="562" spans="1:5" s="279" customFormat="1" x14ac:dyDescent="0.25">
      <c r="A562" s="229"/>
      <c r="D562" s="278"/>
      <c r="E562" s="278"/>
    </row>
    <row r="563" spans="1:5" s="279" customFormat="1" x14ac:dyDescent="0.25">
      <c r="A563" s="229"/>
      <c r="D563" s="278"/>
      <c r="E563" s="278"/>
    </row>
    <row r="564" spans="1:5" s="279" customFormat="1" x14ac:dyDescent="0.25">
      <c r="A564" s="229"/>
      <c r="D564" s="278"/>
      <c r="E564" s="278"/>
    </row>
    <row r="565" spans="1:5" s="279" customFormat="1" x14ac:dyDescent="0.25">
      <c r="A565" s="229"/>
      <c r="D565" s="278"/>
      <c r="E565" s="278"/>
    </row>
    <row r="566" spans="1:5" s="279" customFormat="1" x14ac:dyDescent="0.25">
      <c r="A566" s="229"/>
      <c r="D566" s="278"/>
      <c r="E566" s="278"/>
    </row>
    <row r="567" spans="1:5" s="279" customFormat="1" x14ac:dyDescent="0.25">
      <c r="A567" s="229"/>
      <c r="D567" s="278"/>
      <c r="E567" s="278"/>
    </row>
    <row r="568" spans="1:5" s="279" customFormat="1" x14ac:dyDescent="0.25">
      <c r="A568" s="229"/>
      <c r="D568" s="278"/>
      <c r="E568" s="278"/>
    </row>
    <row r="569" spans="1:5" s="279" customFormat="1" x14ac:dyDescent="0.25">
      <c r="A569" s="229"/>
      <c r="D569" s="278"/>
      <c r="E569" s="278"/>
    </row>
    <row r="570" spans="1:5" s="279" customFormat="1" x14ac:dyDescent="0.25">
      <c r="A570" s="229"/>
      <c r="D570" s="278"/>
      <c r="E570" s="278"/>
    </row>
    <row r="571" spans="1:5" s="279" customFormat="1" x14ac:dyDescent="0.25">
      <c r="A571" s="229"/>
      <c r="D571" s="278"/>
      <c r="E571" s="278"/>
    </row>
    <row r="572" spans="1:5" s="279" customFormat="1" x14ac:dyDescent="0.25">
      <c r="A572" s="229"/>
      <c r="D572" s="278"/>
      <c r="E572" s="278"/>
    </row>
    <row r="573" spans="1:5" s="279" customFormat="1" x14ac:dyDescent="0.25">
      <c r="A573" s="229"/>
      <c r="D573" s="278"/>
      <c r="E573" s="278"/>
    </row>
    <row r="574" spans="1:5" s="279" customFormat="1" x14ac:dyDescent="0.25">
      <c r="A574" s="229"/>
      <c r="D574" s="278"/>
      <c r="E574" s="278"/>
    </row>
    <row r="575" spans="1:5" s="279" customFormat="1" x14ac:dyDescent="0.25">
      <c r="A575" s="229"/>
      <c r="D575" s="278"/>
      <c r="E575" s="278"/>
    </row>
    <row r="576" spans="1:5" s="279" customFormat="1" x14ac:dyDescent="0.25">
      <c r="A576" s="229"/>
      <c r="D576" s="278"/>
      <c r="E576" s="278"/>
    </row>
    <row r="577" spans="1:5" s="279" customFormat="1" x14ac:dyDescent="0.25">
      <c r="A577" s="229"/>
      <c r="D577" s="278"/>
      <c r="E577" s="278"/>
    </row>
    <row r="578" spans="1:5" s="279" customFormat="1" x14ac:dyDescent="0.25">
      <c r="A578" s="229"/>
      <c r="D578" s="278"/>
      <c r="E578" s="278"/>
    </row>
    <row r="579" spans="1:5" s="279" customFormat="1" x14ac:dyDescent="0.25">
      <c r="A579" s="229"/>
      <c r="D579" s="278"/>
      <c r="E579" s="278"/>
    </row>
    <row r="580" spans="1:5" s="279" customFormat="1" x14ac:dyDescent="0.25">
      <c r="A580" s="229"/>
      <c r="D580" s="278"/>
      <c r="E580" s="278"/>
    </row>
    <row r="581" spans="1:5" s="279" customFormat="1" x14ac:dyDescent="0.25">
      <c r="A581" s="229"/>
      <c r="D581" s="278"/>
      <c r="E581" s="278"/>
    </row>
    <row r="582" spans="1:5" s="279" customFormat="1" x14ac:dyDescent="0.25">
      <c r="A582" s="229"/>
      <c r="D582" s="278"/>
      <c r="E582" s="278"/>
    </row>
    <row r="583" spans="1:5" s="279" customFormat="1" x14ac:dyDescent="0.25">
      <c r="A583" s="229"/>
      <c r="D583" s="278"/>
      <c r="E583" s="278"/>
    </row>
    <row r="584" spans="1:5" s="279" customFormat="1" x14ac:dyDescent="0.25">
      <c r="A584" s="229"/>
      <c r="D584" s="278"/>
      <c r="E584" s="278"/>
    </row>
    <row r="585" spans="1:5" s="279" customFormat="1" x14ac:dyDescent="0.25">
      <c r="A585" s="229"/>
      <c r="D585" s="278"/>
      <c r="E585" s="278"/>
    </row>
    <row r="586" spans="1:5" s="279" customFormat="1" x14ac:dyDescent="0.25">
      <c r="A586" s="229"/>
      <c r="D586" s="278"/>
      <c r="E586" s="278"/>
    </row>
    <row r="587" spans="1:5" s="279" customFormat="1" x14ac:dyDescent="0.25">
      <c r="A587" s="229"/>
      <c r="D587" s="278"/>
      <c r="E587" s="278"/>
    </row>
    <row r="588" spans="1:5" s="279" customFormat="1" x14ac:dyDescent="0.25">
      <c r="A588" s="229"/>
      <c r="D588" s="278"/>
      <c r="E588" s="278"/>
    </row>
    <row r="589" spans="1:5" s="279" customFormat="1" x14ac:dyDescent="0.25">
      <c r="A589" s="229"/>
      <c r="D589" s="278"/>
      <c r="E589" s="278"/>
    </row>
    <row r="590" spans="1:5" s="279" customFormat="1" x14ac:dyDescent="0.25">
      <c r="A590" s="229"/>
      <c r="D590" s="278"/>
      <c r="E590" s="278"/>
    </row>
    <row r="591" spans="1:5" s="279" customFormat="1" x14ac:dyDescent="0.25">
      <c r="A591" s="229"/>
      <c r="D591" s="278"/>
      <c r="E591" s="278"/>
    </row>
    <row r="592" spans="1:5" s="279" customFormat="1" x14ac:dyDescent="0.25">
      <c r="A592" s="229"/>
      <c r="D592" s="278"/>
      <c r="E592" s="278"/>
    </row>
    <row r="593" spans="1:5" s="279" customFormat="1" x14ac:dyDescent="0.25">
      <c r="A593" s="229"/>
      <c r="D593" s="278"/>
      <c r="E593" s="278"/>
    </row>
    <row r="594" spans="1:5" s="279" customFormat="1" x14ac:dyDescent="0.25">
      <c r="A594" s="229"/>
      <c r="D594" s="278"/>
      <c r="E594" s="278"/>
    </row>
    <row r="595" spans="1:5" s="279" customFormat="1" x14ac:dyDescent="0.25">
      <c r="A595" s="229"/>
      <c r="D595" s="278"/>
      <c r="E595" s="278"/>
    </row>
    <row r="596" spans="1:5" s="279" customFormat="1" x14ac:dyDescent="0.25">
      <c r="A596" s="229"/>
      <c r="D596" s="278"/>
      <c r="E596" s="278"/>
    </row>
    <row r="597" spans="1:5" s="279" customFormat="1" x14ac:dyDescent="0.25">
      <c r="A597" s="229"/>
      <c r="D597" s="278"/>
      <c r="E597" s="278"/>
    </row>
    <row r="598" spans="1:5" s="279" customFormat="1" x14ac:dyDescent="0.25">
      <c r="A598" s="229"/>
      <c r="D598" s="278"/>
      <c r="E598" s="278"/>
    </row>
    <row r="599" spans="1:5" s="279" customFormat="1" x14ac:dyDescent="0.25">
      <c r="A599" s="229"/>
      <c r="D599" s="278"/>
      <c r="E599" s="278"/>
    </row>
    <row r="600" spans="1:5" s="279" customFormat="1" x14ac:dyDescent="0.25">
      <c r="A600" s="229"/>
      <c r="D600" s="278"/>
      <c r="E600" s="278"/>
    </row>
    <row r="601" spans="1:5" s="279" customFormat="1" x14ac:dyDescent="0.25">
      <c r="A601" s="229"/>
      <c r="D601" s="278"/>
      <c r="E601" s="278"/>
    </row>
    <row r="602" spans="1:5" s="279" customFormat="1" x14ac:dyDescent="0.25">
      <c r="A602" s="229"/>
      <c r="D602" s="278"/>
      <c r="E602" s="278"/>
    </row>
    <row r="603" spans="1:5" s="279" customFormat="1" x14ac:dyDescent="0.25">
      <c r="A603" s="229"/>
      <c r="D603" s="278"/>
      <c r="E603" s="278"/>
    </row>
    <row r="604" spans="1:5" s="279" customFormat="1" x14ac:dyDescent="0.25">
      <c r="A604" s="229"/>
      <c r="D604" s="278"/>
      <c r="E604" s="278"/>
    </row>
    <row r="605" spans="1:5" s="279" customFormat="1" x14ac:dyDescent="0.25">
      <c r="A605" s="229"/>
      <c r="D605" s="278"/>
      <c r="E605" s="278"/>
    </row>
    <row r="606" spans="1:5" s="279" customFormat="1" x14ac:dyDescent="0.25">
      <c r="A606" s="229"/>
      <c r="D606" s="278"/>
      <c r="E606" s="278"/>
    </row>
    <row r="607" spans="1:5" s="279" customFormat="1" x14ac:dyDescent="0.25">
      <c r="A607" s="229"/>
      <c r="D607" s="278"/>
      <c r="E607" s="278"/>
    </row>
    <row r="608" spans="1:5" s="279" customFormat="1" x14ac:dyDescent="0.25">
      <c r="A608" s="229"/>
      <c r="D608" s="278"/>
      <c r="E608" s="278"/>
    </row>
    <row r="609" spans="1:5" s="279" customFormat="1" x14ac:dyDescent="0.25">
      <c r="A609" s="229"/>
      <c r="D609" s="278"/>
      <c r="E609" s="278"/>
    </row>
    <row r="610" spans="1:5" s="279" customFormat="1" x14ac:dyDescent="0.25">
      <c r="A610" s="229"/>
      <c r="D610" s="278"/>
      <c r="E610" s="278"/>
    </row>
    <row r="611" spans="1:5" s="279" customFormat="1" x14ac:dyDescent="0.25">
      <c r="A611" s="229"/>
      <c r="D611" s="278"/>
      <c r="E611" s="278"/>
    </row>
    <row r="612" spans="1:5" s="279" customFormat="1" x14ac:dyDescent="0.25">
      <c r="A612" s="229"/>
      <c r="D612" s="278"/>
      <c r="E612" s="278"/>
    </row>
    <row r="613" spans="1:5" s="279" customFormat="1" x14ac:dyDescent="0.25">
      <c r="A613" s="229"/>
      <c r="D613" s="278"/>
      <c r="E613" s="278"/>
    </row>
    <row r="614" spans="1:5" s="279" customFormat="1" x14ac:dyDescent="0.25">
      <c r="A614" s="229"/>
      <c r="D614" s="278"/>
      <c r="E614" s="278"/>
    </row>
    <row r="615" spans="1:5" s="279" customFormat="1" x14ac:dyDescent="0.25">
      <c r="A615" s="229"/>
      <c r="D615" s="278"/>
      <c r="E615" s="278"/>
    </row>
    <row r="616" spans="1:5" s="279" customFormat="1" x14ac:dyDescent="0.25">
      <c r="A616" s="229"/>
      <c r="D616" s="278"/>
      <c r="E616" s="278"/>
    </row>
    <row r="617" spans="1:5" s="279" customFormat="1" x14ac:dyDescent="0.25">
      <c r="A617" s="229"/>
      <c r="D617" s="278"/>
      <c r="E617" s="278"/>
    </row>
    <row r="618" spans="1:5" s="279" customFormat="1" x14ac:dyDescent="0.25">
      <c r="A618" s="229"/>
      <c r="D618" s="278"/>
      <c r="E618" s="278"/>
    </row>
    <row r="619" spans="1:5" s="279" customFormat="1" x14ac:dyDescent="0.25">
      <c r="A619" s="229"/>
      <c r="D619" s="278"/>
      <c r="E619" s="278"/>
    </row>
    <row r="620" spans="1:5" s="279" customFormat="1" x14ac:dyDescent="0.25">
      <c r="A620" s="229"/>
      <c r="D620" s="278"/>
      <c r="E620" s="278"/>
    </row>
    <row r="621" spans="1:5" s="279" customFormat="1" x14ac:dyDescent="0.25">
      <c r="A621" s="229"/>
      <c r="D621" s="278"/>
      <c r="E621" s="278"/>
    </row>
    <row r="622" spans="1:5" s="279" customFormat="1" x14ac:dyDescent="0.25">
      <c r="A622" s="229"/>
      <c r="D622" s="278"/>
      <c r="E622" s="278"/>
    </row>
    <row r="623" spans="1:5" s="279" customFormat="1" x14ac:dyDescent="0.25">
      <c r="A623" s="229"/>
      <c r="D623" s="278"/>
      <c r="E623" s="278"/>
    </row>
    <row r="624" spans="1:5" s="279" customFormat="1" x14ac:dyDescent="0.25">
      <c r="A624" s="229"/>
      <c r="D624" s="278"/>
      <c r="E624" s="278"/>
    </row>
    <row r="625" spans="1:5" s="279" customFormat="1" x14ac:dyDescent="0.25">
      <c r="A625" s="229"/>
      <c r="D625" s="278"/>
      <c r="E625" s="278"/>
    </row>
    <row r="626" spans="1:5" s="279" customFormat="1" x14ac:dyDescent="0.25">
      <c r="A626" s="229"/>
      <c r="D626" s="278"/>
      <c r="E626" s="278"/>
    </row>
    <row r="627" spans="1:5" s="279" customFormat="1" x14ac:dyDescent="0.25">
      <c r="A627" s="229"/>
      <c r="D627" s="278"/>
      <c r="E627" s="278"/>
    </row>
    <row r="628" spans="1:5" s="279" customFormat="1" x14ac:dyDescent="0.25">
      <c r="A628" s="229"/>
      <c r="D628" s="278"/>
      <c r="E628" s="278"/>
    </row>
    <row r="629" spans="1:5" s="279" customFormat="1" x14ac:dyDescent="0.25">
      <c r="A629" s="229"/>
      <c r="D629" s="278"/>
      <c r="E629" s="278"/>
    </row>
    <row r="630" spans="1:5" s="279" customFormat="1" x14ac:dyDescent="0.25">
      <c r="A630" s="229"/>
      <c r="D630" s="278"/>
      <c r="E630" s="278"/>
    </row>
    <row r="631" spans="1:5" s="279" customFormat="1" x14ac:dyDescent="0.25">
      <c r="A631" s="229"/>
      <c r="D631" s="278"/>
      <c r="E631" s="278"/>
    </row>
    <row r="632" spans="1:5" s="279" customFormat="1" x14ac:dyDescent="0.25">
      <c r="A632" s="229"/>
      <c r="D632" s="278"/>
      <c r="E632" s="278"/>
    </row>
    <row r="633" spans="1:5" s="279" customFormat="1" x14ac:dyDescent="0.25">
      <c r="A633" s="229"/>
      <c r="D633" s="278"/>
      <c r="E633" s="278"/>
    </row>
    <row r="634" spans="1:5" s="279" customFormat="1" x14ac:dyDescent="0.25">
      <c r="A634" s="229"/>
      <c r="D634" s="278"/>
      <c r="E634" s="278"/>
    </row>
    <row r="635" spans="1:5" s="279" customFormat="1" x14ac:dyDescent="0.25">
      <c r="A635" s="229"/>
      <c r="D635" s="278"/>
      <c r="E635" s="278"/>
    </row>
    <row r="636" spans="1:5" s="279" customFormat="1" x14ac:dyDescent="0.25">
      <c r="A636" s="229"/>
      <c r="D636" s="278"/>
      <c r="E636" s="278"/>
    </row>
    <row r="637" spans="1:5" s="279" customFormat="1" x14ac:dyDescent="0.25">
      <c r="A637" s="229"/>
      <c r="D637" s="278"/>
      <c r="E637" s="278"/>
    </row>
    <row r="638" spans="1:5" s="279" customFormat="1" x14ac:dyDescent="0.25">
      <c r="A638" s="229"/>
      <c r="D638" s="278"/>
      <c r="E638" s="278"/>
    </row>
    <row r="639" spans="1:5" s="279" customFormat="1" x14ac:dyDescent="0.25">
      <c r="A639" s="229"/>
      <c r="D639" s="278"/>
      <c r="E639" s="278"/>
    </row>
    <row r="640" spans="1:5" s="279" customFormat="1" x14ac:dyDescent="0.25">
      <c r="A640" s="229"/>
      <c r="D640" s="278"/>
      <c r="E640" s="278"/>
    </row>
    <row r="641" spans="1:5" s="279" customFormat="1" x14ac:dyDescent="0.25">
      <c r="A641" s="229"/>
      <c r="D641" s="278"/>
      <c r="E641" s="278"/>
    </row>
    <row r="642" spans="1:5" s="279" customFormat="1" x14ac:dyDescent="0.25">
      <c r="A642" s="229"/>
      <c r="D642" s="278"/>
      <c r="E642" s="278"/>
    </row>
    <row r="643" spans="1:5" s="279" customFormat="1" x14ac:dyDescent="0.25">
      <c r="A643" s="229"/>
      <c r="D643" s="278"/>
      <c r="E643" s="278"/>
    </row>
    <row r="644" spans="1:5" s="279" customFormat="1" x14ac:dyDescent="0.25">
      <c r="A644" s="229"/>
      <c r="D644" s="278"/>
      <c r="E644" s="278"/>
    </row>
    <row r="645" spans="1:5" s="279" customFormat="1" x14ac:dyDescent="0.25">
      <c r="A645" s="229"/>
      <c r="D645" s="278"/>
      <c r="E645" s="278"/>
    </row>
    <row r="646" spans="1:5" s="279" customFormat="1" x14ac:dyDescent="0.25">
      <c r="A646" s="229"/>
      <c r="D646" s="278"/>
      <c r="E646" s="278"/>
    </row>
    <row r="647" spans="1:5" s="279" customFormat="1" x14ac:dyDescent="0.25">
      <c r="A647" s="229"/>
      <c r="D647" s="278"/>
      <c r="E647" s="278"/>
    </row>
    <row r="648" spans="1:5" s="279" customFormat="1" x14ac:dyDescent="0.25">
      <c r="A648" s="229"/>
      <c r="D648" s="278"/>
      <c r="E648" s="278"/>
    </row>
    <row r="649" spans="1:5" s="279" customFormat="1" x14ac:dyDescent="0.25">
      <c r="A649" s="229"/>
      <c r="D649" s="278"/>
      <c r="E649" s="278"/>
    </row>
    <row r="650" spans="1:5" s="279" customFormat="1" x14ac:dyDescent="0.25">
      <c r="A650" s="229"/>
      <c r="D650" s="278"/>
      <c r="E650" s="278"/>
    </row>
    <row r="651" spans="1:5" s="279" customFormat="1" x14ac:dyDescent="0.25">
      <c r="A651" s="229"/>
      <c r="D651" s="278"/>
      <c r="E651" s="278"/>
    </row>
    <row r="652" spans="1:5" s="279" customFormat="1" x14ac:dyDescent="0.25">
      <c r="A652" s="229"/>
      <c r="D652" s="278"/>
      <c r="E652" s="278"/>
    </row>
    <row r="653" spans="1:5" s="279" customFormat="1" x14ac:dyDescent="0.25">
      <c r="A653" s="229"/>
      <c r="D653" s="278"/>
      <c r="E653" s="278"/>
    </row>
    <row r="654" spans="1:5" s="279" customFormat="1" x14ac:dyDescent="0.25">
      <c r="A654" s="229"/>
      <c r="D654" s="278"/>
      <c r="E654" s="278"/>
    </row>
    <row r="655" spans="1:5" s="279" customFormat="1" x14ac:dyDescent="0.25">
      <c r="A655" s="229"/>
      <c r="D655" s="278"/>
      <c r="E655" s="278"/>
    </row>
    <row r="656" spans="1:5" s="279" customFormat="1" x14ac:dyDescent="0.25">
      <c r="A656" s="229"/>
      <c r="D656" s="278"/>
      <c r="E656" s="278"/>
    </row>
    <row r="657" spans="1:5" s="279" customFormat="1" x14ac:dyDescent="0.25">
      <c r="A657" s="229"/>
      <c r="D657" s="278"/>
      <c r="E657" s="278"/>
    </row>
    <row r="658" spans="1:5" s="279" customFormat="1" x14ac:dyDescent="0.25">
      <c r="A658" s="229"/>
      <c r="D658" s="278"/>
      <c r="E658" s="278"/>
    </row>
    <row r="659" spans="1:5" s="279" customFormat="1" x14ac:dyDescent="0.25">
      <c r="A659" s="229"/>
      <c r="D659" s="278"/>
      <c r="E659" s="278"/>
    </row>
    <row r="660" spans="1:5" s="279" customFormat="1" x14ac:dyDescent="0.25">
      <c r="A660" s="229"/>
      <c r="D660" s="278"/>
      <c r="E660" s="278"/>
    </row>
    <row r="661" spans="1:5" s="279" customFormat="1" x14ac:dyDescent="0.25">
      <c r="A661" s="229"/>
      <c r="D661" s="278"/>
      <c r="E661" s="278"/>
    </row>
    <row r="662" spans="1:5" s="279" customFormat="1" x14ac:dyDescent="0.25">
      <c r="A662" s="229"/>
      <c r="D662" s="278"/>
      <c r="E662" s="278"/>
    </row>
    <row r="663" spans="1:5" s="279" customFormat="1" x14ac:dyDescent="0.25">
      <c r="A663" s="229"/>
      <c r="D663" s="278"/>
      <c r="E663" s="278"/>
    </row>
    <row r="664" spans="1:5" s="279" customFormat="1" x14ac:dyDescent="0.25">
      <c r="A664" s="229"/>
      <c r="D664" s="278"/>
      <c r="E664" s="278"/>
    </row>
    <row r="665" spans="1:5" s="279" customFormat="1" x14ac:dyDescent="0.25">
      <c r="A665" s="229"/>
      <c r="D665" s="278"/>
      <c r="E665" s="278"/>
    </row>
    <row r="666" spans="1:5" s="279" customFormat="1" x14ac:dyDescent="0.25">
      <c r="A666" s="229"/>
      <c r="D666" s="278"/>
      <c r="E666" s="278"/>
    </row>
    <row r="667" spans="1:5" s="279" customFormat="1" x14ac:dyDescent="0.25">
      <c r="A667" s="229"/>
      <c r="D667" s="278"/>
      <c r="E667" s="278"/>
    </row>
    <row r="668" spans="1:5" s="279" customFormat="1" x14ac:dyDescent="0.25">
      <c r="A668" s="229"/>
      <c r="D668" s="278"/>
      <c r="E668" s="278"/>
    </row>
    <row r="669" spans="1:5" s="279" customFormat="1" x14ac:dyDescent="0.25">
      <c r="A669" s="229"/>
      <c r="D669" s="278"/>
      <c r="E669" s="278"/>
    </row>
    <row r="670" spans="1:5" s="279" customFormat="1" x14ac:dyDescent="0.25">
      <c r="A670" s="229"/>
      <c r="D670" s="278"/>
      <c r="E670" s="278"/>
    </row>
    <row r="671" spans="1:5" s="279" customFormat="1" x14ac:dyDescent="0.25">
      <c r="A671" s="229"/>
      <c r="D671" s="278"/>
      <c r="E671" s="278"/>
    </row>
    <row r="672" spans="1:5" s="279" customFormat="1" x14ac:dyDescent="0.25">
      <c r="A672" s="229"/>
      <c r="D672" s="278"/>
      <c r="E672" s="278"/>
    </row>
    <row r="673" spans="1:5" s="279" customFormat="1" x14ac:dyDescent="0.25">
      <c r="A673" s="229"/>
      <c r="D673" s="278"/>
      <c r="E673" s="278"/>
    </row>
    <row r="674" spans="1:5" s="279" customFormat="1" x14ac:dyDescent="0.25">
      <c r="A674" s="229"/>
      <c r="D674" s="278"/>
      <c r="E674" s="278"/>
    </row>
    <row r="675" spans="1:5" s="279" customFormat="1" x14ac:dyDescent="0.25">
      <c r="A675" s="229"/>
      <c r="D675" s="278"/>
      <c r="E675" s="278"/>
    </row>
    <row r="676" spans="1:5" s="279" customFormat="1" x14ac:dyDescent="0.25">
      <c r="A676" s="229"/>
      <c r="D676" s="278"/>
      <c r="E676" s="278"/>
    </row>
    <row r="677" spans="1:5" s="279" customFormat="1" x14ac:dyDescent="0.25">
      <c r="A677" s="229"/>
      <c r="D677" s="278"/>
      <c r="E677" s="278"/>
    </row>
    <row r="678" spans="1:5" s="279" customFormat="1" x14ac:dyDescent="0.25">
      <c r="A678" s="229"/>
      <c r="D678" s="278"/>
      <c r="E678" s="278"/>
    </row>
    <row r="679" spans="1:5" s="279" customFormat="1" x14ac:dyDescent="0.25">
      <c r="A679" s="229"/>
      <c r="D679" s="278"/>
      <c r="E679" s="278"/>
    </row>
    <row r="680" spans="1:5" s="279" customFormat="1" x14ac:dyDescent="0.25">
      <c r="A680" s="229"/>
      <c r="D680" s="278"/>
      <c r="E680" s="278"/>
    </row>
    <row r="681" spans="1:5" s="279" customFormat="1" x14ac:dyDescent="0.25">
      <c r="A681" s="229"/>
      <c r="D681" s="278"/>
      <c r="E681" s="278"/>
    </row>
    <row r="682" spans="1:5" s="279" customFormat="1" x14ac:dyDescent="0.25">
      <c r="A682" s="229"/>
      <c r="D682" s="278"/>
      <c r="E682" s="278"/>
    </row>
    <row r="683" spans="1:5" s="279" customFormat="1" x14ac:dyDescent="0.25">
      <c r="A683" s="229"/>
      <c r="D683" s="278"/>
      <c r="E683" s="278"/>
    </row>
    <row r="684" spans="1:5" s="279" customFormat="1" x14ac:dyDescent="0.25">
      <c r="A684" s="229"/>
      <c r="D684" s="278"/>
      <c r="E684" s="278"/>
    </row>
    <row r="685" spans="1:5" s="279" customFormat="1" x14ac:dyDescent="0.25">
      <c r="A685" s="229"/>
      <c r="D685" s="278"/>
      <c r="E685" s="278"/>
    </row>
    <row r="686" spans="1:5" s="279" customFormat="1" x14ac:dyDescent="0.25">
      <c r="A686" s="229"/>
      <c r="D686" s="278"/>
      <c r="E686" s="278"/>
    </row>
    <row r="687" spans="1:5" s="279" customFormat="1" x14ac:dyDescent="0.25">
      <c r="A687" s="229"/>
      <c r="D687" s="278"/>
      <c r="E687" s="278"/>
    </row>
    <row r="688" spans="1:5" s="279" customFormat="1" x14ac:dyDescent="0.25">
      <c r="A688" s="229"/>
      <c r="D688" s="278"/>
      <c r="E688" s="278"/>
    </row>
    <row r="689" spans="1:5" s="279" customFormat="1" x14ac:dyDescent="0.25">
      <c r="A689" s="229"/>
      <c r="D689" s="278"/>
      <c r="E689" s="278"/>
    </row>
    <row r="690" spans="1:5" s="279" customFormat="1" x14ac:dyDescent="0.25">
      <c r="A690" s="229"/>
      <c r="D690" s="278"/>
      <c r="E690" s="278"/>
    </row>
    <row r="691" spans="1:5" s="279" customFormat="1" x14ac:dyDescent="0.25">
      <c r="A691" s="229"/>
      <c r="D691" s="278"/>
      <c r="E691" s="278"/>
    </row>
    <row r="692" spans="1:5" s="279" customFormat="1" x14ac:dyDescent="0.25">
      <c r="A692" s="229"/>
      <c r="D692" s="278"/>
      <c r="E692" s="278"/>
    </row>
    <row r="693" spans="1:5" s="279" customFormat="1" x14ac:dyDescent="0.25">
      <c r="A693" s="229"/>
      <c r="D693" s="278"/>
      <c r="E693" s="278"/>
    </row>
    <row r="694" spans="1:5" s="279" customFormat="1" x14ac:dyDescent="0.25">
      <c r="A694" s="229"/>
      <c r="D694" s="278"/>
      <c r="E694" s="278"/>
    </row>
    <row r="695" spans="1:5" s="279" customFormat="1" x14ac:dyDescent="0.25">
      <c r="A695" s="229"/>
      <c r="D695" s="278"/>
      <c r="E695" s="278"/>
    </row>
    <row r="696" spans="1:5" s="279" customFormat="1" x14ac:dyDescent="0.25">
      <c r="A696" s="229"/>
      <c r="D696" s="278"/>
      <c r="E696" s="278"/>
    </row>
    <row r="697" spans="1:5" s="279" customFormat="1" x14ac:dyDescent="0.25">
      <c r="A697" s="229"/>
      <c r="D697" s="278"/>
      <c r="E697" s="278"/>
    </row>
    <row r="698" spans="1:5" s="279" customFormat="1" x14ac:dyDescent="0.25">
      <c r="A698" s="229"/>
      <c r="D698" s="278"/>
      <c r="E698" s="278"/>
    </row>
    <row r="699" spans="1:5" s="279" customFormat="1" x14ac:dyDescent="0.25">
      <c r="A699" s="229"/>
      <c r="D699" s="278"/>
      <c r="E699" s="278"/>
    </row>
    <row r="700" spans="1:5" s="279" customFormat="1" x14ac:dyDescent="0.25">
      <c r="A700" s="229"/>
      <c r="D700" s="278"/>
      <c r="E700" s="278"/>
    </row>
    <row r="701" spans="1:5" s="279" customFormat="1" x14ac:dyDescent="0.25">
      <c r="A701" s="229"/>
      <c r="D701" s="278"/>
      <c r="E701" s="278"/>
    </row>
    <row r="702" spans="1:5" s="279" customFormat="1" x14ac:dyDescent="0.25">
      <c r="A702" s="229"/>
      <c r="D702" s="278"/>
      <c r="E702" s="278"/>
    </row>
    <row r="703" spans="1:5" s="279" customFormat="1" x14ac:dyDescent="0.25">
      <c r="A703" s="229"/>
      <c r="D703" s="278"/>
      <c r="E703" s="278"/>
    </row>
    <row r="704" spans="1:5" s="279" customFormat="1" x14ac:dyDescent="0.25">
      <c r="A704" s="229"/>
      <c r="D704" s="278"/>
      <c r="E704" s="278"/>
    </row>
    <row r="705" spans="1:5" s="279" customFormat="1" x14ac:dyDescent="0.25">
      <c r="A705" s="229"/>
      <c r="D705" s="278"/>
      <c r="E705" s="278"/>
    </row>
    <row r="706" spans="1:5" s="279" customFormat="1" x14ac:dyDescent="0.25">
      <c r="A706" s="229"/>
      <c r="D706" s="278"/>
      <c r="E706" s="278"/>
    </row>
    <row r="707" spans="1:5" s="279" customFormat="1" x14ac:dyDescent="0.25">
      <c r="A707" s="229"/>
      <c r="D707" s="278"/>
      <c r="E707" s="278"/>
    </row>
    <row r="708" spans="1:5" s="279" customFormat="1" x14ac:dyDescent="0.25">
      <c r="A708" s="229"/>
      <c r="D708" s="278"/>
      <c r="E708" s="278"/>
    </row>
    <row r="709" spans="1:5" s="279" customFormat="1" x14ac:dyDescent="0.25">
      <c r="A709" s="229"/>
      <c r="D709" s="278"/>
      <c r="E709" s="278"/>
    </row>
    <row r="710" spans="1:5" s="279" customFormat="1" x14ac:dyDescent="0.25">
      <c r="A710" s="229"/>
      <c r="D710" s="278"/>
      <c r="E710" s="278"/>
    </row>
    <row r="711" spans="1:5" s="279" customFormat="1" x14ac:dyDescent="0.25">
      <c r="A711" s="229"/>
      <c r="D711" s="278"/>
      <c r="E711" s="278"/>
    </row>
    <row r="712" spans="1:5" s="279" customFormat="1" x14ac:dyDescent="0.25">
      <c r="A712" s="229"/>
      <c r="D712" s="278"/>
      <c r="E712" s="278"/>
    </row>
    <row r="713" spans="1:5" s="279" customFormat="1" x14ac:dyDescent="0.25">
      <c r="A713" s="229"/>
      <c r="D713" s="278"/>
      <c r="E713" s="278"/>
    </row>
    <row r="714" spans="1:5" s="279" customFormat="1" x14ac:dyDescent="0.25">
      <c r="A714" s="229"/>
      <c r="D714" s="278"/>
      <c r="E714" s="278"/>
    </row>
    <row r="715" spans="1:5" s="279" customFormat="1" x14ac:dyDescent="0.25">
      <c r="A715" s="229"/>
      <c r="D715" s="278"/>
      <c r="E715" s="278"/>
    </row>
    <row r="716" spans="1:5" s="279" customFormat="1" x14ac:dyDescent="0.25">
      <c r="A716" s="229"/>
      <c r="D716" s="278"/>
      <c r="E716" s="278"/>
    </row>
    <row r="717" spans="1:5" s="279" customFormat="1" x14ac:dyDescent="0.25">
      <c r="A717" s="229"/>
      <c r="D717" s="278"/>
      <c r="E717" s="278"/>
    </row>
    <row r="718" spans="1:5" s="279" customFormat="1" x14ac:dyDescent="0.25">
      <c r="A718" s="229"/>
      <c r="D718" s="278"/>
      <c r="E718" s="278"/>
    </row>
    <row r="719" spans="1:5" s="279" customFormat="1" x14ac:dyDescent="0.25">
      <c r="A719" s="229"/>
      <c r="D719" s="278"/>
      <c r="E719" s="278"/>
    </row>
    <row r="720" spans="1:5" s="279" customFormat="1" x14ac:dyDescent="0.25">
      <c r="A720" s="229"/>
      <c r="D720" s="278"/>
      <c r="E720" s="278"/>
    </row>
    <row r="721" spans="1:5" s="279" customFormat="1" x14ac:dyDescent="0.25">
      <c r="A721" s="229"/>
      <c r="D721" s="278"/>
      <c r="E721" s="278"/>
    </row>
    <row r="722" spans="1:5" s="279" customFormat="1" x14ac:dyDescent="0.25">
      <c r="A722" s="229"/>
      <c r="D722" s="278"/>
      <c r="E722" s="278"/>
    </row>
    <row r="723" spans="1:5" s="279" customFormat="1" x14ac:dyDescent="0.25">
      <c r="A723" s="229"/>
      <c r="D723" s="278"/>
      <c r="E723" s="278"/>
    </row>
    <row r="724" spans="1:5" s="279" customFormat="1" x14ac:dyDescent="0.25">
      <c r="A724" s="229"/>
      <c r="D724" s="278"/>
      <c r="E724" s="278"/>
    </row>
    <row r="725" spans="1:5" s="279" customFormat="1" x14ac:dyDescent="0.25">
      <c r="A725" s="229"/>
      <c r="D725" s="278"/>
      <c r="E725" s="278"/>
    </row>
    <row r="726" spans="1:5" s="279" customFormat="1" x14ac:dyDescent="0.25">
      <c r="A726" s="229"/>
      <c r="D726" s="278"/>
      <c r="E726" s="278"/>
    </row>
    <row r="727" spans="1:5" s="279" customFormat="1" x14ac:dyDescent="0.25">
      <c r="A727" s="229"/>
      <c r="D727" s="278"/>
      <c r="E727" s="278"/>
    </row>
    <row r="728" spans="1:5" s="279" customFormat="1" x14ac:dyDescent="0.25">
      <c r="A728" s="229"/>
      <c r="D728" s="278"/>
      <c r="E728" s="278"/>
    </row>
    <row r="729" spans="1:5" s="279" customFormat="1" x14ac:dyDescent="0.25">
      <c r="A729" s="229"/>
      <c r="D729" s="278"/>
      <c r="E729" s="278"/>
    </row>
    <row r="730" spans="1:5" s="279" customFormat="1" x14ac:dyDescent="0.25">
      <c r="A730" s="229"/>
      <c r="D730" s="278"/>
      <c r="E730" s="278"/>
    </row>
    <row r="731" spans="1:5" s="279" customFormat="1" x14ac:dyDescent="0.25">
      <c r="A731" s="229"/>
      <c r="D731" s="278"/>
      <c r="E731" s="278"/>
    </row>
    <row r="732" spans="1:5" s="279" customFormat="1" x14ac:dyDescent="0.25">
      <c r="A732" s="229"/>
      <c r="D732" s="278"/>
      <c r="E732" s="278"/>
    </row>
    <row r="733" spans="1:5" s="279" customFormat="1" x14ac:dyDescent="0.25">
      <c r="A733" s="229"/>
      <c r="D733" s="278"/>
      <c r="E733" s="278"/>
    </row>
    <row r="734" spans="1:5" s="279" customFormat="1" x14ac:dyDescent="0.25">
      <c r="A734" s="229"/>
      <c r="D734" s="278"/>
      <c r="E734" s="278"/>
    </row>
    <row r="735" spans="1:5" s="279" customFormat="1" x14ac:dyDescent="0.25">
      <c r="A735" s="229"/>
      <c r="D735" s="278"/>
      <c r="E735" s="278"/>
    </row>
    <row r="736" spans="1:5" s="279" customFormat="1" x14ac:dyDescent="0.25">
      <c r="A736" s="229"/>
      <c r="D736" s="278"/>
      <c r="E736" s="278"/>
    </row>
    <row r="737" spans="1:5" s="279" customFormat="1" x14ac:dyDescent="0.25">
      <c r="A737" s="229"/>
      <c r="D737" s="278"/>
      <c r="E737" s="278"/>
    </row>
    <row r="738" spans="1:5" s="279" customFormat="1" x14ac:dyDescent="0.25">
      <c r="A738" s="229"/>
      <c r="D738" s="278"/>
      <c r="E738" s="278"/>
    </row>
    <row r="739" spans="1:5" s="279" customFormat="1" x14ac:dyDescent="0.25">
      <c r="A739" s="229"/>
      <c r="D739" s="278"/>
      <c r="E739" s="278"/>
    </row>
    <row r="740" spans="1:5" s="279" customFormat="1" x14ac:dyDescent="0.25">
      <c r="A740" s="229"/>
      <c r="D740" s="278"/>
      <c r="E740" s="278"/>
    </row>
    <row r="741" spans="1:5" s="279" customFormat="1" x14ac:dyDescent="0.25">
      <c r="A741" s="229"/>
      <c r="D741" s="278"/>
      <c r="E741" s="278"/>
    </row>
    <row r="742" spans="1:5" s="279" customFormat="1" x14ac:dyDescent="0.25">
      <c r="A742" s="229"/>
      <c r="D742" s="278"/>
      <c r="E742" s="278"/>
    </row>
    <row r="743" spans="1:5" s="279" customFormat="1" x14ac:dyDescent="0.25">
      <c r="A743" s="229"/>
      <c r="D743" s="278"/>
      <c r="E743" s="278"/>
    </row>
    <row r="744" spans="1:5" s="279" customFormat="1" x14ac:dyDescent="0.25">
      <c r="A744" s="229"/>
      <c r="D744" s="278"/>
      <c r="E744" s="278"/>
    </row>
    <row r="745" spans="1:5" s="279" customFormat="1" x14ac:dyDescent="0.25">
      <c r="A745" s="229"/>
      <c r="D745" s="278"/>
      <c r="E745" s="278"/>
    </row>
    <row r="746" spans="1:5" s="279" customFormat="1" x14ac:dyDescent="0.25">
      <c r="A746" s="229"/>
      <c r="D746" s="278"/>
      <c r="E746" s="278"/>
    </row>
    <row r="747" spans="1:5" s="279" customFormat="1" x14ac:dyDescent="0.25">
      <c r="A747" s="229"/>
      <c r="D747" s="278"/>
      <c r="E747" s="278"/>
    </row>
    <row r="748" spans="1:5" s="279" customFormat="1" x14ac:dyDescent="0.25">
      <c r="A748" s="229"/>
      <c r="D748" s="278"/>
      <c r="E748" s="278"/>
    </row>
    <row r="749" spans="1:5" s="279" customFormat="1" x14ac:dyDescent="0.25">
      <c r="A749" s="229"/>
      <c r="D749" s="278"/>
      <c r="E749" s="278"/>
    </row>
    <row r="750" spans="1:5" s="279" customFormat="1" x14ac:dyDescent="0.25">
      <c r="A750" s="229"/>
      <c r="D750" s="278"/>
      <c r="E750" s="278"/>
    </row>
    <row r="751" spans="1:5" s="279" customFormat="1" x14ac:dyDescent="0.25">
      <c r="A751" s="229"/>
      <c r="D751" s="278"/>
      <c r="E751" s="278"/>
    </row>
    <row r="752" spans="1:5" s="279" customFormat="1" x14ac:dyDescent="0.25">
      <c r="A752" s="229"/>
      <c r="D752" s="278"/>
      <c r="E752" s="278"/>
    </row>
    <row r="753" spans="1:5" s="279" customFormat="1" x14ac:dyDescent="0.25">
      <c r="A753" s="229"/>
      <c r="D753" s="278"/>
      <c r="E753" s="278"/>
    </row>
    <row r="754" spans="1:5" s="279" customFormat="1" x14ac:dyDescent="0.25">
      <c r="A754" s="229"/>
      <c r="D754" s="278"/>
      <c r="E754" s="278"/>
    </row>
    <row r="755" spans="1:5" s="279" customFormat="1" x14ac:dyDescent="0.25">
      <c r="A755" s="229"/>
      <c r="D755" s="278"/>
      <c r="E755" s="278"/>
    </row>
    <row r="756" spans="1:5" s="279" customFormat="1" x14ac:dyDescent="0.25">
      <c r="A756" s="229"/>
      <c r="D756" s="278"/>
      <c r="E756" s="278"/>
    </row>
    <row r="757" spans="1:5" s="279" customFormat="1" x14ac:dyDescent="0.25">
      <c r="A757" s="229"/>
      <c r="D757" s="278"/>
      <c r="E757" s="278"/>
    </row>
    <row r="758" spans="1:5" s="279" customFormat="1" x14ac:dyDescent="0.25">
      <c r="A758" s="229"/>
      <c r="D758" s="278"/>
      <c r="E758" s="278"/>
    </row>
    <row r="759" spans="1:5" s="279" customFormat="1" x14ac:dyDescent="0.25">
      <c r="A759" s="229"/>
      <c r="D759" s="278"/>
      <c r="E759" s="278"/>
    </row>
    <row r="760" spans="1:5" s="279" customFormat="1" x14ac:dyDescent="0.25">
      <c r="A760" s="229"/>
      <c r="D760" s="278"/>
      <c r="E760" s="278"/>
    </row>
    <row r="761" spans="1:5" s="279" customFormat="1" x14ac:dyDescent="0.25">
      <c r="A761" s="229"/>
      <c r="D761" s="278"/>
      <c r="E761" s="278"/>
    </row>
    <row r="762" spans="1:5" s="279" customFormat="1" x14ac:dyDescent="0.25">
      <c r="A762" s="229"/>
      <c r="D762" s="278"/>
      <c r="E762" s="278"/>
    </row>
    <row r="763" spans="1:5" s="279" customFormat="1" x14ac:dyDescent="0.25">
      <c r="A763" s="229"/>
      <c r="D763" s="278"/>
      <c r="E763" s="278"/>
    </row>
    <row r="764" spans="1:5" s="279" customFormat="1" x14ac:dyDescent="0.25">
      <c r="A764" s="229"/>
      <c r="D764" s="278"/>
      <c r="E764" s="278"/>
    </row>
    <row r="765" spans="1:5" s="279" customFormat="1" x14ac:dyDescent="0.25">
      <c r="A765" s="229"/>
      <c r="D765" s="278"/>
      <c r="E765" s="278"/>
    </row>
    <row r="766" spans="1:5" s="279" customFormat="1" x14ac:dyDescent="0.25">
      <c r="A766" s="229"/>
      <c r="D766" s="278"/>
      <c r="E766" s="278"/>
    </row>
    <row r="767" spans="1:5" s="279" customFormat="1" x14ac:dyDescent="0.25">
      <c r="A767" s="229"/>
      <c r="D767" s="278"/>
      <c r="E767" s="278"/>
    </row>
    <row r="768" spans="1:5" s="279" customFormat="1" x14ac:dyDescent="0.25">
      <c r="A768" s="229"/>
      <c r="D768" s="278"/>
      <c r="E768" s="278"/>
    </row>
    <row r="769" spans="1:5" s="279" customFormat="1" x14ac:dyDescent="0.25">
      <c r="A769" s="229"/>
      <c r="D769" s="278"/>
      <c r="E769" s="278"/>
    </row>
    <row r="770" spans="1:5" s="279" customFormat="1" x14ac:dyDescent="0.25">
      <c r="A770" s="229"/>
      <c r="D770" s="278"/>
      <c r="E770" s="278"/>
    </row>
    <row r="771" spans="1:5" s="279" customFormat="1" x14ac:dyDescent="0.25">
      <c r="A771" s="229"/>
      <c r="D771" s="278"/>
      <c r="E771" s="278"/>
    </row>
    <row r="772" spans="1:5" s="279" customFormat="1" x14ac:dyDescent="0.25">
      <c r="A772" s="229"/>
      <c r="D772" s="278"/>
      <c r="E772" s="278"/>
    </row>
    <row r="773" spans="1:5" s="279" customFormat="1" x14ac:dyDescent="0.25">
      <c r="A773" s="229"/>
      <c r="D773" s="278"/>
      <c r="E773" s="278"/>
    </row>
    <row r="774" spans="1:5" s="279" customFormat="1" x14ac:dyDescent="0.25">
      <c r="A774" s="229"/>
      <c r="D774" s="278"/>
      <c r="E774" s="278"/>
    </row>
    <row r="775" spans="1:5" s="279" customFormat="1" x14ac:dyDescent="0.25">
      <c r="A775" s="229"/>
      <c r="D775" s="278"/>
      <c r="E775" s="278"/>
    </row>
    <row r="776" spans="1:5" s="279" customFormat="1" x14ac:dyDescent="0.25">
      <c r="A776" s="229"/>
      <c r="D776" s="278"/>
      <c r="E776" s="278"/>
    </row>
    <row r="777" spans="1:5" s="279" customFormat="1" x14ac:dyDescent="0.25">
      <c r="A777" s="229"/>
      <c r="D777" s="278"/>
      <c r="E777" s="278"/>
    </row>
    <row r="778" spans="1:5" s="279" customFormat="1" x14ac:dyDescent="0.25">
      <c r="A778" s="229"/>
      <c r="D778" s="278"/>
      <c r="E778" s="278"/>
    </row>
    <row r="779" spans="1:5" s="279" customFormat="1" x14ac:dyDescent="0.25">
      <c r="A779" s="229"/>
      <c r="D779" s="278"/>
      <c r="E779" s="278"/>
    </row>
    <row r="780" spans="1:5" s="279" customFormat="1" x14ac:dyDescent="0.25">
      <c r="A780" s="229"/>
      <c r="D780" s="278"/>
      <c r="E780" s="278"/>
    </row>
    <row r="781" spans="1:5" s="279" customFormat="1" x14ac:dyDescent="0.25">
      <c r="A781" s="229"/>
      <c r="D781" s="278"/>
      <c r="E781" s="278"/>
    </row>
    <row r="782" spans="1:5" s="279" customFormat="1" x14ac:dyDescent="0.25">
      <c r="A782" s="229"/>
      <c r="D782" s="278"/>
      <c r="E782" s="278"/>
    </row>
    <row r="783" spans="1:5" s="279" customFormat="1" x14ac:dyDescent="0.25">
      <c r="A783" s="229"/>
      <c r="D783" s="278"/>
      <c r="E783" s="278"/>
    </row>
    <row r="784" spans="1:5" s="279" customFormat="1" x14ac:dyDescent="0.25">
      <c r="A784" s="229"/>
      <c r="D784" s="278"/>
      <c r="E784" s="278"/>
    </row>
    <row r="785" spans="1:5" s="279" customFormat="1" x14ac:dyDescent="0.25">
      <c r="A785" s="229"/>
      <c r="D785" s="278"/>
      <c r="E785" s="278"/>
    </row>
    <row r="786" spans="1:5" s="279" customFormat="1" x14ac:dyDescent="0.25">
      <c r="A786" s="229"/>
      <c r="D786" s="278"/>
      <c r="E786" s="278"/>
    </row>
    <row r="787" spans="1:5" s="279" customFormat="1" x14ac:dyDescent="0.25">
      <c r="A787" s="229"/>
      <c r="D787" s="278"/>
      <c r="E787" s="278"/>
    </row>
    <row r="788" spans="1:5" s="279" customFormat="1" x14ac:dyDescent="0.25">
      <c r="A788" s="229"/>
      <c r="D788" s="278"/>
      <c r="E788" s="278"/>
    </row>
    <row r="789" spans="1:5" s="279" customFormat="1" x14ac:dyDescent="0.25">
      <c r="A789" s="229"/>
      <c r="D789" s="278"/>
      <c r="E789" s="278"/>
    </row>
    <row r="790" spans="1:5" s="279" customFormat="1" x14ac:dyDescent="0.25">
      <c r="A790" s="229"/>
      <c r="D790" s="278"/>
      <c r="E790" s="278"/>
    </row>
    <row r="791" spans="1:5" s="279" customFormat="1" x14ac:dyDescent="0.25">
      <c r="A791" s="229"/>
      <c r="D791" s="278"/>
      <c r="E791" s="278"/>
    </row>
    <row r="792" spans="1:5" s="279" customFormat="1" x14ac:dyDescent="0.25">
      <c r="A792" s="229"/>
      <c r="D792" s="278"/>
      <c r="E792" s="278"/>
    </row>
    <row r="793" spans="1:5" s="279" customFormat="1" x14ac:dyDescent="0.25">
      <c r="A793" s="229"/>
      <c r="D793" s="278"/>
      <c r="E793" s="278"/>
    </row>
    <row r="794" spans="1:5" s="279" customFormat="1" x14ac:dyDescent="0.25">
      <c r="A794" s="229"/>
      <c r="D794" s="278"/>
      <c r="E794" s="278"/>
    </row>
    <row r="795" spans="1:5" s="279" customFormat="1" x14ac:dyDescent="0.25">
      <c r="A795" s="229"/>
      <c r="D795" s="278"/>
      <c r="E795" s="278"/>
    </row>
    <row r="796" spans="1:5" s="279" customFormat="1" x14ac:dyDescent="0.25">
      <c r="A796" s="229"/>
      <c r="D796" s="278"/>
      <c r="E796" s="278"/>
    </row>
    <row r="797" spans="1:5" s="279" customFormat="1" x14ac:dyDescent="0.25">
      <c r="A797" s="229"/>
      <c r="D797" s="278"/>
      <c r="E797" s="278"/>
    </row>
    <row r="798" spans="1:5" s="279" customFormat="1" x14ac:dyDescent="0.25">
      <c r="A798" s="229"/>
      <c r="D798" s="278"/>
      <c r="E798" s="278"/>
    </row>
    <row r="799" spans="1:5" s="279" customFormat="1" x14ac:dyDescent="0.25">
      <c r="A799" s="229"/>
      <c r="D799" s="278"/>
      <c r="E799" s="278"/>
    </row>
    <row r="800" spans="1:5" s="279" customFormat="1" x14ac:dyDescent="0.25">
      <c r="A800" s="229"/>
      <c r="D800" s="278"/>
      <c r="E800" s="278"/>
    </row>
    <row r="801" spans="1:5" s="279" customFormat="1" x14ac:dyDescent="0.25">
      <c r="A801" s="229"/>
      <c r="D801" s="278"/>
      <c r="E801" s="278"/>
    </row>
    <row r="802" spans="1:5" s="279" customFormat="1" x14ac:dyDescent="0.25">
      <c r="A802" s="229"/>
      <c r="D802" s="278"/>
      <c r="E802" s="278"/>
    </row>
    <row r="803" spans="1:5" s="279" customFormat="1" x14ac:dyDescent="0.25">
      <c r="A803" s="229"/>
      <c r="D803" s="278"/>
      <c r="E803" s="278"/>
    </row>
    <row r="804" spans="1:5" s="279" customFormat="1" x14ac:dyDescent="0.25">
      <c r="A804" s="229"/>
      <c r="D804" s="278"/>
      <c r="E804" s="278"/>
    </row>
    <row r="805" spans="1:5" s="279" customFormat="1" x14ac:dyDescent="0.25">
      <c r="A805" s="229"/>
      <c r="D805" s="278"/>
      <c r="E805" s="278"/>
    </row>
    <row r="806" spans="1:5" s="279" customFormat="1" x14ac:dyDescent="0.25">
      <c r="A806" s="229"/>
      <c r="D806" s="278"/>
      <c r="E806" s="278"/>
    </row>
    <row r="807" spans="1:5" s="279" customFormat="1" x14ac:dyDescent="0.25">
      <c r="A807" s="229"/>
      <c r="D807" s="278"/>
      <c r="E807" s="278"/>
    </row>
    <row r="808" spans="1:5" s="279" customFormat="1" x14ac:dyDescent="0.25">
      <c r="A808" s="229"/>
      <c r="D808" s="278"/>
      <c r="E808" s="278"/>
    </row>
    <row r="809" spans="1:5" s="279" customFormat="1" x14ac:dyDescent="0.25">
      <c r="A809" s="229"/>
      <c r="D809" s="278"/>
      <c r="E809" s="278"/>
    </row>
    <row r="810" spans="1:5" s="279" customFormat="1" x14ac:dyDescent="0.25">
      <c r="A810" s="229"/>
      <c r="D810" s="278"/>
      <c r="E810" s="278"/>
    </row>
    <row r="811" spans="1:5" s="279" customFormat="1" x14ac:dyDescent="0.25">
      <c r="A811" s="229"/>
      <c r="D811" s="278"/>
      <c r="E811" s="278"/>
    </row>
    <row r="812" spans="1:5" s="279" customFormat="1" x14ac:dyDescent="0.25">
      <c r="A812" s="229"/>
      <c r="D812" s="278"/>
      <c r="E812" s="278"/>
    </row>
    <row r="813" spans="1:5" s="279" customFormat="1" x14ac:dyDescent="0.25">
      <c r="A813" s="229"/>
      <c r="D813" s="278"/>
      <c r="E813" s="278"/>
    </row>
    <row r="814" spans="1:5" s="279" customFormat="1" x14ac:dyDescent="0.25">
      <c r="A814" s="229"/>
      <c r="D814" s="278"/>
      <c r="E814" s="278"/>
    </row>
    <row r="815" spans="1:5" s="279" customFormat="1" x14ac:dyDescent="0.25">
      <c r="A815" s="229"/>
      <c r="D815" s="278"/>
      <c r="E815" s="278"/>
    </row>
    <row r="816" spans="1:5" s="279" customFormat="1" x14ac:dyDescent="0.25">
      <c r="A816" s="229"/>
      <c r="D816" s="278"/>
      <c r="E816" s="278"/>
    </row>
    <row r="817" spans="1:5" s="279" customFormat="1" x14ac:dyDescent="0.25">
      <c r="A817" s="229"/>
      <c r="D817" s="278"/>
      <c r="E817" s="278"/>
    </row>
    <row r="818" spans="1:5" s="279" customFormat="1" x14ac:dyDescent="0.25">
      <c r="A818" s="229"/>
      <c r="D818" s="278"/>
      <c r="E818" s="278"/>
    </row>
    <row r="819" spans="1:5" s="279" customFormat="1" x14ac:dyDescent="0.25">
      <c r="A819" s="229"/>
      <c r="D819" s="278"/>
      <c r="E819" s="278"/>
    </row>
    <row r="820" spans="1:5" s="279" customFormat="1" x14ac:dyDescent="0.25">
      <c r="A820" s="229"/>
      <c r="D820" s="278"/>
      <c r="E820" s="278"/>
    </row>
    <row r="821" spans="1:5" s="279" customFormat="1" x14ac:dyDescent="0.25">
      <c r="A821" s="229"/>
      <c r="D821" s="278"/>
      <c r="E821" s="278"/>
    </row>
    <row r="822" spans="1:5" s="279" customFormat="1" x14ac:dyDescent="0.25">
      <c r="A822" s="229"/>
      <c r="D822" s="278"/>
      <c r="E822" s="278"/>
    </row>
    <row r="823" spans="1:5" s="279" customFormat="1" x14ac:dyDescent="0.25">
      <c r="A823" s="229"/>
      <c r="D823" s="278"/>
      <c r="E823" s="278"/>
    </row>
    <row r="824" spans="1:5" s="279" customFormat="1" x14ac:dyDescent="0.25">
      <c r="A824" s="229"/>
      <c r="D824" s="278"/>
      <c r="E824" s="278"/>
    </row>
    <row r="825" spans="1:5" s="279" customFormat="1" x14ac:dyDescent="0.25">
      <c r="A825" s="229"/>
      <c r="D825" s="278"/>
      <c r="E825" s="278"/>
    </row>
    <row r="826" spans="1:5" s="279" customFormat="1" x14ac:dyDescent="0.25">
      <c r="A826" s="229"/>
      <c r="D826" s="278"/>
      <c r="E826" s="278"/>
    </row>
    <row r="827" spans="1:5" s="279" customFormat="1" x14ac:dyDescent="0.25">
      <c r="A827" s="229"/>
      <c r="D827" s="278"/>
      <c r="E827" s="278"/>
    </row>
    <row r="828" spans="1:5" s="279" customFormat="1" x14ac:dyDescent="0.25">
      <c r="A828" s="229"/>
      <c r="D828" s="278"/>
      <c r="E828" s="278"/>
    </row>
    <row r="829" spans="1:5" s="279" customFormat="1" x14ac:dyDescent="0.25">
      <c r="A829" s="229"/>
      <c r="D829" s="278"/>
      <c r="E829" s="278"/>
    </row>
    <row r="830" spans="1:5" s="279" customFormat="1" x14ac:dyDescent="0.25">
      <c r="A830" s="229"/>
      <c r="D830" s="278"/>
      <c r="E830" s="278"/>
    </row>
    <row r="831" spans="1:5" s="279" customFormat="1" x14ac:dyDescent="0.25">
      <c r="A831" s="229"/>
      <c r="D831" s="278"/>
      <c r="E831" s="278"/>
    </row>
    <row r="832" spans="1:5" s="279" customFormat="1" x14ac:dyDescent="0.25">
      <c r="A832" s="229"/>
      <c r="D832" s="278"/>
      <c r="E832" s="278"/>
    </row>
    <row r="833" spans="1:5" s="279" customFormat="1" x14ac:dyDescent="0.25">
      <c r="A833" s="229"/>
      <c r="D833" s="278"/>
      <c r="E833" s="278"/>
    </row>
    <row r="834" spans="1:5" s="279" customFormat="1" x14ac:dyDescent="0.25">
      <c r="A834" s="229"/>
      <c r="D834" s="278"/>
      <c r="E834" s="278"/>
    </row>
    <row r="835" spans="1:5" s="279" customFormat="1" x14ac:dyDescent="0.25">
      <c r="A835" s="229"/>
      <c r="D835" s="278"/>
      <c r="E835" s="278"/>
    </row>
    <row r="836" spans="1:5" s="279" customFormat="1" x14ac:dyDescent="0.25">
      <c r="A836" s="229"/>
      <c r="D836" s="278"/>
      <c r="E836" s="278"/>
    </row>
    <row r="837" spans="1:5" s="279" customFormat="1" x14ac:dyDescent="0.25">
      <c r="A837" s="229"/>
      <c r="D837" s="278"/>
      <c r="E837" s="278"/>
    </row>
    <row r="838" spans="1:5" s="279" customFormat="1" x14ac:dyDescent="0.25">
      <c r="A838" s="229"/>
      <c r="D838" s="278"/>
      <c r="E838" s="278"/>
    </row>
    <row r="839" spans="1:5" s="279" customFormat="1" x14ac:dyDescent="0.25">
      <c r="A839" s="229"/>
      <c r="D839" s="278"/>
      <c r="E839" s="278"/>
    </row>
    <row r="840" spans="1:5" s="279" customFormat="1" x14ac:dyDescent="0.25">
      <c r="A840" s="229"/>
      <c r="D840" s="278"/>
      <c r="E840" s="278"/>
    </row>
    <row r="841" spans="1:5" s="279" customFormat="1" x14ac:dyDescent="0.25">
      <c r="A841" s="229"/>
      <c r="D841" s="278"/>
      <c r="E841" s="278"/>
    </row>
    <row r="842" spans="1:5" s="279" customFormat="1" x14ac:dyDescent="0.25">
      <c r="A842" s="229"/>
      <c r="D842" s="278"/>
      <c r="E842" s="278"/>
    </row>
    <row r="843" spans="1:5" s="279" customFormat="1" x14ac:dyDescent="0.25">
      <c r="A843" s="229"/>
      <c r="D843" s="278"/>
      <c r="E843" s="278"/>
    </row>
    <row r="844" spans="1:5" s="279" customFormat="1" x14ac:dyDescent="0.25">
      <c r="A844" s="229"/>
      <c r="D844" s="278"/>
      <c r="E844" s="278"/>
    </row>
    <row r="845" spans="1:5" s="279" customFormat="1" x14ac:dyDescent="0.25">
      <c r="A845" s="229"/>
      <c r="D845" s="278"/>
      <c r="E845" s="278"/>
    </row>
    <row r="846" spans="1:5" s="279" customFormat="1" x14ac:dyDescent="0.25">
      <c r="A846" s="229"/>
      <c r="D846" s="278"/>
      <c r="E846" s="278"/>
    </row>
    <row r="847" spans="1:5" s="279" customFormat="1" x14ac:dyDescent="0.25">
      <c r="A847" s="229"/>
      <c r="D847" s="278"/>
      <c r="E847" s="278"/>
    </row>
    <row r="848" spans="1:5" s="279" customFormat="1" x14ac:dyDescent="0.25">
      <c r="A848" s="229"/>
      <c r="D848" s="278"/>
      <c r="E848" s="278"/>
    </row>
    <row r="849" spans="1:5" s="279" customFormat="1" x14ac:dyDescent="0.25">
      <c r="A849" s="229"/>
      <c r="D849" s="278"/>
      <c r="E849" s="278"/>
    </row>
    <row r="850" spans="1:5" s="279" customFormat="1" x14ac:dyDescent="0.25">
      <c r="A850" s="229"/>
      <c r="D850" s="278"/>
      <c r="E850" s="278"/>
    </row>
    <row r="851" spans="1:5" s="279" customFormat="1" x14ac:dyDescent="0.25">
      <c r="A851" s="229"/>
      <c r="D851" s="278"/>
      <c r="E851" s="278"/>
    </row>
    <row r="852" spans="1:5" s="279" customFormat="1" x14ac:dyDescent="0.25">
      <c r="A852" s="229"/>
      <c r="D852" s="278"/>
      <c r="E852" s="278"/>
    </row>
    <row r="853" spans="1:5" s="279" customFormat="1" x14ac:dyDescent="0.25">
      <c r="A853" s="229"/>
      <c r="D853" s="278"/>
      <c r="E853" s="278"/>
    </row>
    <row r="854" spans="1:5" s="279" customFormat="1" x14ac:dyDescent="0.25">
      <c r="A854" s="229"/>
      <c r="D854" s="278"/>
      <c r="E854" s="278"/>
    </row>
    <row r="855" spans="1:5" s="279" customFormat="1" x14ac:dyDescent="0.25">
      <c r="A855" s="229"/>
      <c r="D855" s="278"/>
      <c r="E855" s="278"/>
    </row>
    <row r="856" spans="1:5" s="279" customFormat="1" x14ac:dyDescent="0.25">
      <c r="A856" s="229"/>
      <c r="D856" s="278"/>
      <c r="E856" s="278"/>
    </row>
    <row r="857" spans="1:5" s="279" customFormat="1" x14ac:dyDescent="0.25">
      <c r="A857" s="229"/>
      <c r="D857" s="278"/>
      <c r="E857" s="278"/>
    </row>
    <row r="858" spans="1:5" s="279" customFormat="1" x14ac:dyDescent="0.25">
      <c r="A858" s="229"/>
      <c r="D858" s="278"/>
      <c r="E858" s="278"/>
    </row>
    <row r="859" spans="1:5" s="279" customFormat="1" x14ac:dyDescent="0.25">
      <c r="A859" s="229"/>
      <c r="D859" s="278"/>
      <c r="E859" s="278"/>
    </row>
    <row r="860" spans="1:5" s="279" customFormat="1" x14ac:dyDescent="0.25">
      <c r="A860" s="229"/>
      <c r="D860" s="278"/>
      <c r="E860" s="278"/>
    </row>
    <row r="861" spans="1:5" s="279" customFormat="1" x14ac:dyDescent="0.25">
      <c r="A861" s="229"/>
      <c r="D861" s="278"/>
      <c r="E861" s="278"/>
    </row>
    <row r="862" spans="1:5" s="279" customFormat="1" x14ac:dyDescent="0.25">
      <c r="A862" s="229"/>
      <c r="D862" s="278"/>
      <c r="E862" s="278"/>
    </row>
    <row r="863" spans="1:5" s="279" customFormat="1" x14ac:dyDescent="0.25">
      <c r="A863" s="229"/>
      <c r="D863" s="278"/>
      <c r="E863" s="278"/>
    </row>
    <row r="864" spans="1:5" s="279" customFormat="1" x14ac:dyDescent="0.25">
      <c r="A864" s="229"/>
      <c r="D864" s="278"/>
      <c r="E864" s="278"/>
    </row>
    <row r="865" spans="1:5" s="279" customFormat="1" x14ac:dyDescent="0.25">
      <c r="A865" s="229"/>
      <c r="D865" s="278"/>
      <c r="E865" s="278"/>
    </row>
    <row r="866" spans="1:5" s="279" customFormat="1" x14ac:dyDescent="0.25">
      <c r="A866" s="229"/>
      <c r="D866" s="278"/>
      <c r="E866" s="278"/>
    </row>
    <row r="867" spans="1:5" s="279" customFormat="1" x14ac:dyDescent="0.25">
      <c r="A867" s="229"/>
      <c r="D867" s="278"/>
      <c r="E867" s="278"/>
    </row>
    <row r="868" spans="1:5" s="279" customFormat="1" x14ac:dyDescent="0.25">
      <c r="A868" s="229"/>
      <c r="D868" s="278"/>
      <c r="E868" s="278"/>
    </row>
    <row r="869" spans="1:5" s="279" customFormat="1" x14ac:dyDescent="0.25">
      <c r="A869" s="229"/>
      <c r="D869" s="278"/>
      <c r="E869" s="278"/>
    </row>
    <row r="870" spans="1:5" s="279" customFormat="1" x14ac:dyDescent="0.25">
      <c r="A870" s="229"/>
      <c r="D870" s="278"/>
      <c r="E870" s="278"/>
    </row>
    <row r="871" spans="1:5" s="279" customFormat="1" x14ac:dyDescent="0.25">
      <c r="A871" s="229"/>
      <c r="D871" s="278"/>
      <c r="E871" s="278"/>
    </row>
    <row r="872" spans="1:5" s="279" customFormat="1" x14ac:dyDescent="0.25">
      <c r="A872" s="229"/>
      <c r="D872" s="278"/>
      <c r="E872" s="278"/>
    </row>
    <row r="873" spans="1:5" s="279" customFormat="1" x14ac:dyDescent="0.25">
      <c r="A873" s="229"/>
      <c r="D873" s="278"/>
      <c r="E873" s="278"/>
    </row>
    <row r="874" spans="1:5" s="279" customFormat="1" x14ac:dyDescent="0.25">
      <c r="A874" s="229"/>
      <c r="D874" s="278"/>
      <c r="E874" s="278"/>
    </row>
    <row r="875" spans="1:5" s="279" customFormat="1" x14ac:dyDescent="0.25">
      <c r="A875" s="229"/>
      <c r="D875" s="278"/>
      <c r="E875" s="278"/>
    </row>
    <row r="876" spans="1:5" s="279" customFormat="1" x14ac:dyDescent="0.25">
      <c r="A876" s="229"/>
      <c r="D876" s="278"/>
      <c r="E876" s="278"/>
    </row>
    <row r="877" spans="1:5" s="279" customFormat="1" x14ac:dyDescent="0.25">
      <c r="A877" s="229"/>
      <c r="D877" s="278"/>
      <c r="E877" s="278"/>
    </row>
    <row r="878" spans="1:5" s="279" customFormat="1" x14ac:dyDescent="0.25">
      <c r="A878" s="229"/>
      <c r="D878" s="278"/>
      <c r="E878" s="278"/>
    </row>
    <row r="879" spans="1:5" s="279" customFormat="1" x14ac:dyDescent="0.25">
      <c r="A879" s="229"/>
      <c r="D879" s="278"/>
      <c r="E879" s="278"/>
    </row>
    <row r="880" spans="1:5" s="279" customFormat="1" x14ac:dyDescent="0.25">
      <c r="A880" s="229"/>
      <c r="D880" s="278"/>
      <c r="E880" s="278"/>
    </row>
    <row r="881" spans="1:5" s="279" customFormat="1" x14ac:dyDescent="0.25">
      <c r="A881" s="229"/>
      <c r="D881" s="278"/>
      <c r="E881" s="278"/>
    </row>
    <row r="882" spans="1:5" s="279" customFormat="1" x14ac:dyDescent="0.25">
      <c r="A882" s="229"/>
      <c r="D882" s="278"/>
      <c r="E882" s="278"/>
    </row>
    <row r="883" spans="1:5" s="279" customFormat="1" x14ac:dyDescent="0.25">
      <c r="A883" s="229"/>
      <c r="D883" s="278"/>
      <c r="E883" s="278"/>
    </row>
    <row r="884" spans="1:5" s="279" customFormat="1" x14ac:dyDescent="0.25">
      <c r="A884" s="229"/>
      <c r="D884" s="278"/>
      <c r="E884" s="278"/>
    </row>
    <row r="885" spans="1:5" s="279" customFormat="1" x14ac:dyDescent="0.25">
      <c r="A885" s="229"/>
      <c r="D885" s="278"/>
      <c r="E885" s="278"/>
    </row>
    <row r="886" spans="1:5" s="279" customFormat="1" x14ac:dyDescent="0.25">
      <c r="A886" s="229"/>
      <c r="D886" s="278"/>
      <c r="E886" s="278"/>
    </row>
    <row r="887" spans="1:5" s="279" customFormat="1" x14ac:dyDescent="0.25">
      <c r="A887" s="229"/>
      <c r="D887" s="278"/>
      <c r="E887" s="278"/>
    </row>
    <row r="888" spans="1:5" s="279" customFormat="1" x14ac:dyDescent="0.25">
      <c r="A888" s="229"/>
      <c r="D888" s="278"/>
      <c r="E888" s="278"/>
    </row>
    <row r="889" spans="1:5" s="279" customFormat="1" x14ac:dyDescent="0.25">
      <c r="A889" s="229"/>
      <c r="D889" s="278"/>
      <c r="E889" s="278"/>
    </row>
    <row r="890" spans="1:5" s="279" customFormat="1" x14ac:dyDescent="0.25">
      <c r="A890" s="229"/>
      <c r="D890" s="278"/>
      <c r="E890" s="278"/>
    </row>
    <row r="891" spans="1:5" s="279" customFormat="1" x14ac:dyDescent="0.25">
      <c r="A891" s="229"/>
      <c r="D891" s="278"/>
      <c r="E891" s="278"/>
    </row>
    <row r="892" spans="1:5" s="279" customFormat="1" x14ac:dyDescent="0.25">
      <c r="A892" s="229"/>
      <c r="D892" s="278"/>
      <c r="E892" s="278"/>
    </row>
    <row r="893" spans="1:5" s="279" customFormat="1" x14ac:dyDescent="0.25">
      <c r="A893" s="229"/>
      <c r="D893" s="278"/>
      <c r="E893" s="278"/>
    </row>
    <row r="894" spans="1:5" s="279" customFormat="1" x14ac:dyDescent="0.25">
      <c r="A894" s="229"/>
      <c r="D894" s="278"/>
      <c r="E894" s="278"/>
    </row>
    <row r="895" spans="1:5" s="279" customFormat="1" x14ac:dyDescent="0.25">
      <c r="A895" s="229"/>
      <c r="D895" s="278"/>
      <c r="E895" s="278"/>
    </row>
    <row r="896" spans="1:5" s="279" customFormat="1" x14ac:dyDescent="0.25">
      <c r="A896" s="229"/>
      <c r="D896" s="278"/>
      <c r="E896" s="278"/>
    </row>
    <row r="897" spans="1:5" s="279" customFormat="1" x14ac:dyDescent="0.25">
      <c r="A897" s="229"/>
      <c r="D897" s="278"/>
      <c r="E897" s="278"/>
    </row>
    <row r="898" spans="1:5" s="279" customFormat="1" x14ac:dyDescent="0.25">
      <c r="A898" s="229"/>
      <c r="D898" s="278"/>
      <c r="E898" s="278"/>
    </row>
    <row r="899" spans="1:5" s="279" customFormat="1" x14ac:dyDescent="0.25">
      <c r="A899" s="229"/>
      <c r="D899" s="278"/>
      <c r="E899" s="278"/>
    </row>
    <row r="900" spans="1:5" s="279" customFormat="1" x14ac:dyDescent="0.25">
      <c r="A900" s="229"/>
      <c r="D900" s="278"/>
      <c r="E900" s="278"/>
    </row>
    <row r="901" spans="1:5" s="279" customFormat="1" x14ac:dyDescent="0.25">
      <c r="A901" s="229"/>
      <c r="D901" s="278"/>
      <c r="E901" s="278"/>
    </row>
    <row r="902" spans="1:5" s="279" customFormat="1" x14ac:dyDescent="0.25">
      <c r="A902" s="229"/>
      <c r="D902" s="278"/>
      <c r="E902" s="278"/>
    </row>
    <row r="903" spans="1:5" s="279" customFormat="1" x14ac:dyDescent="0.25">
      <c r="A903" s="229"/>
      <c r="D903" s="278"/>
      <c r="E903" s="278"/>
    </row>
    <row r="904" spans="1:5" s="279" customFormat="1" x14ac:dyDescent="0.25">
      <c r="A904" s="229"/>
      <c r="D904" s="278"/>
      <c r="E904" s="278"/>
    </row>
    <row r="905" spans="1:5" s="279" customFormat="1" x14ac:dyDescent="0.25">
      <c r="A905" s="229"/>
      <c r="D905" s="278"/>
      <c r="E905" s="278"/>
    </row>
    <row r="906" spans="1:5" s="279" customFormat="1" x14ac:dyDescent="0.25">
      <c r="A906" s="229"/>
      <c r="D906" s="278"/>
      <c r="E906" s="278"/>
    </row>
    <row r="907" spans="1:5" s="279" customFormat="1" x14ac:dyDescent="0.25">
      <c r="A907" s="229"/>
      <c r="D907" s="278"/>
      <c r="E907" s="278"/>
    </row>
    <row r="908" spans="1:5" s="279" customFormat="1" x14ac:dyDescent="0.25">
      <c r="A908" s="229"/>
      <c r="D908" s="278"/>
      <c r="E908" s="278"/>
    </row>
    <row r="909" spans="1:5" s="279" customFormat="1" x14ac:dyDescent="0.25">
      <c r="A909" s="229"/>
      <c r="D909" s="278"/>
      <c r="E909" s="278"/>
    </row>
    <row r="910" spans="1:5" s="279" customFormat="1" x14ac:dyDescent="0.25">
      <c r="A910" s="229"/>
      <c r="D910" s="278"/>
      <c r="E910" s="278"/>
    </row>
    <row r="911" spans="1:5" s="279" customFormat="1" x14ac:dyDescent="0.25">
      <c r="A911" s="229"/>
      <c r="D911" s="278"/>
      <c r="E911" s="278"/>
    </row>
    <row r="912" spans="1:5" s="279" customFormat="1" x14ac:dyDescent="0.25">
      <c r="A912" s="229"/>
      <c r="D912" s="278"/>
      <c r="E912" s="278"/>
    </row>
    <row r="913" spans="1:5" s="279" customFormat="1" x14ac:dyDescent="0.25">
      <c r="A913" s="229"/>
      <c r="D913" s="278"/>
      <c r="E913" s="278"/>
    </row>
    <row r="914" spans="1:5" s="279" customFormat="1" x14ac:dyDescent="0.25">
      <c r="A914" s="229"/>
      <c r="D914" s="278"/>
      <c r="E914" s="278"/>
    </row>
    <row r="915" spans="1:5" s="279" customFormat="1" x14ac:dyDescent="0.25">
      <c r="A915" s="229"/>
      <c r="D915" s="278"/>
      <c r="E915" s="278"/>
    </row>
    <row r="916" spans="1:5" s="279" customFormat="1" x14ac:dyDescent="0.25">
      <c r="A916" s="229"/>
      <c r="D916" s="278"/>
      <c r="E916" s="278"/>
    </row>
    <row r="917" spans="1:5" s="279" customFormat="1" x14ac:dyDescent="0.25">
      <c r="A917" s="229"/>
      <c r="D917" s="278"/>
      <c r="E917" s="278"/>
    </row>
    <row r="918" spans="1:5" s="279" customFormat="1" x14ac:dyDescent="0.25">
      <c r="A918" s="229"/>
      <c r="D918" s="278"/>
      <c r="E918" s="278"/>
    </row>
    <row r="919" spans="1:5" s="279" customFormat="1" x14ac:dyDescent="0.25">
      <c r="A919" s="229"/>
      <c r="D919" s="278"/>
      <c r="E919" s="278"/>
    </row>
    <row r="920" spans="1:5" s="279" customFormat="1" x14ac:dyDescent="0.25">
      <c r="A920" s="229"/>
      <c r="D920" s="278"/>
      <c r="E920" s="278"/>
    </row>
    <row r="921" spans="1:5" s="279" customFormat="1" x14ac:dyDescent="0.25">
      <c r="A921" s="229"/>
      <c r="D921" s="278"/>
      <c r="E921" s="278"/>
    </row>
    <row r="922" spans="1:5" s="279" customFormat="1" x14ac:dyDescent="0.25">
      <c r="A922" s="229"/>
      <c r="D922" s="278"/>
      <c r="E922" s="278"/>
    </row>
    <row r="923" spans="1:5" s="279" customFormat="1" x14ac:dyDescent="0.25">
      <c r="A923" s="229"/>
      <c r="D923" s="278"/>
      <c r="E923" s="278"/>
    </row>
    <row r="924" spans="1:5" s="279" customFormat="1" x14ac:dyDescent="0.25">
      <c r="A924" s="229"/>
      <c r="D924" s="278"/>
      <c r="E924" s="278"/>
    </row>
    <row r="925" spans="1:5" s="279" customFormat="1" x14ac:dyDescent="0.25">
      <c r="A925" s="229"/>
      <c r="D925" s="278"/>
      <c r="E925" s="278"/>
    </row>
    <row r="926" spans="1:5" s="279" customFormat="1" x14ac:dyDescent="0.25">
      <c r="A926" s="229"/>
      <c r="D926" s="278"/>
      <c r="E926" s="278"/>
    </row>
    <row r="927" spans="1:5" s="279" customFormat="1" x14ac:dyDescent="0.25">
      <c r="A927" s="229"/>
      <c r="D927" s="278"/>
      <c r="E927" s="278"/>
    </row>
    <row r="928" spans="1:5" s="279" customFormat="1" x14ac:dyDescent="0.25">
      <c r="A928" s="229"/>
      <c r="D928" s="278"/>
      <c r="E928" s="278"/>
    </row>
    <row r="929" spans="1:5" s="279" customFormat="1" x14ac:dyDescent="0.25">
      <c r="A929" s="229"/>
      <c r="D929" s="278"/>
      <c r="E929" s="278"/>
    </row>
    <row r="930" spans="1:5" s="279" customFormat="1" x14ac:dyDescent="0.25">
      <c r="A930" s="229"/>
      <c r="D930" s="278"/>
      <c r="E930" s="278"/>
    </row>
    <row r="931" spans="1:5" s="279" customFormat="1" x14ac:dyDescent="0.25">
      <c r="A931" s="229"/>
      <c r="D931" s="278"/>
      <c r="E931" s="278"/>
    </row>
    <row r="932" spans="1:5" s="279" customFormat="1" x14ac:dyDescent="0.25">
      <c r="A932" s="229"/>
      <c r="D932" s="278"/>
      <c r="E932" s="278"/>
    </row>
    <row r="933" spans="1:5" s="279" customFormat="1" x14ac:dyDescent="0.25">
      <c r="A933" s="229"/>
      <c r="D933" s="278"/>
      <c r="E933" s="278"/>
    </row>
    <row r="934" spans="1:5" s="279" customFormat="1" x14ac:dyDescent="0.25">
      <c r="A934" s="229"/>
      <c r="D934" s="278"/>
      <c r="E934" s="278"/>
    </row>
    <row r="935" spans="1:5" s="279" customFormat="1" x14ac:dyDescent="0.25">
      <c r="A935" s="229"/>
      <c r="D935" s="278"/>
      <c r="E935" s="278"/>
    </row>
    <row r="936" spans="1:5" s="279" customFormat="1" x14ac:dyDescent="0.25">
      <c r="A936" s="229"/>
      <c r="D936" s="278"/>
      <c r="E936" s="278"/>
    </row>
    <row r="937" spans="1:5" s="279" customFormat="1" x14ac:dyDescent="0.25">
      <c r="A937" s="229"/>
      <c r="D937" s="278"/>
      <c r="E937" s="278"/>
    </row>
    <row r="938" spans="1:5" s="279" customFormat="1" x14ac:dyDescent="0.25">
      <c r="A938" s="229"/>
      <c r="D938" s="278"/>
      <c r="E938" s="278"/>
    </row>
    <row r="939" spans="1:5" s="279" customFormat="1" x14ac:dyDescent="0.25">
      <c r="A939" s="229"/>
      <c r="D939" s="278"/>
      <c r="E939" s="278"/>
    </row>
    <row r="940" spans="1:5" s="279" customFormat="1" x14ac:dyDescent="0.25">
      <c r="A940" s="229"/>
      <c r="D940" s="278"/>
      <c r="E940" s="278"/>
    </row>
    <row r="941" spans="1:5" s="279" customFormat="1" x14ac:dyDescent="0.25">
      <c r="A941" s="229"/>
      <c r="D941" s="278"/>
      <c r="E941" s="278"/>
    </row>
    <row r="942" spans="1:5" s="279" customFormat="1" x14ac:dyDescent="0.25">
      <c r="A942" s="229"/>
      <c r="D942" s="278"/>
      <c r="E942" s="278"/>
    </row>
    <row r="943" spans="1:5" s="279" customFormat="1" x14ac:dyDescent="0.25">
      <c r="A943" s="229"/>
      <c r="D943" s="278"/>
      <c r="E943" s="278"/>
    </row>
    <row r="944" spans="1:5" s="279" customFormat="1" x14ac:dyDescent="0.25">
      <c r="A944" s="229"/>
      <c r="D944" s="278"/>
      <c r="E944" s="278"/>
    </row>
    <row r="945" spans="1:5" s="279" customFormat="1" x14ac:dyDescent="0.25">
      <c r="A945" s="229"/>
      <c r="D945" s="278"/>
      <c r="E945" s="278"/>
    </row>
    <row r="946" spans="1:5" s="279" customFormat="1" x14ac:dyDescent="0.25">
      <c r="A946" s="229"/>
      <c r="D946" s="278"/>
      <c r="E946" s="278"/>
    </row>
    <row r="947" spans="1:5" s="279" customFormat="1" x14ac:dyDescent="0.25">
      <c r="A947" s="229"/>
      <c r="D947" s="278"/>
      <c r="E947" s="278"/>
    </row>
    <row r="948" spans="1:5" s="279" customFormat="1" x14ac:dyDescent="0.25">
      <c r="A948" s="229"/>
      <c r="D948" s="278"/>
      <c r="E948" s="278"/>
    </row>
    <row r="949" spans="1:5" s="279" customFormat="1" x14ac:dyDescent="0.25">
      <c r="A949" s="229"/>
      <c r="D949" s="278"/>
      <c r="E949" s="278"/>
    </row>
    <row r="950" spans="1:5" s="279" customFormat="1" x14ac:dyDescent="0.25">
      <c r="A950" s="229"/>
      <c r="D950" s="278"/>
      <c r="E950" s="278"/>
    </row>
    <row r="951" spans="1:5" s="279" customFormat="1" x14ac:dyDescent="0.25">
      <c r="A951" s="229"/>
      <c r="D951" s="278"/>
      <c r="E951" s="278"/>
    </row>
    <row r="952" spans="1:5" s="279" customFormat="1" x14ac:dyDescent="0.25">
      <c r="A952" s="229"/>
      <c r="D952" s="278"/>
      <c r="E952" s="278"/>
    </row>
    <row r="953" spans="1:5" s="279" customFormat="1" x14ac:dyDescent="0.25">
      <c r="A953" s="229"/>
      <c r="D953" s="278"/>
      <c r="E953" s="278"/>
    </row>
    <row r="954" spans="1:5" s="279" customFormat="1" x14ac:dyDescent="0.25">
      <c r="A954" s="229"/>
      <c r="D954" s="278"/>
      <c r="E954" s="278"/>
    </row>
    <row r="955" spans="1:5" s="279" customFormat="1" x14ac:dyDescent="0.25">
      <c r="A955" s="229"/>
      <c r="D955" s="278"/>
      <c r="E955" s="278"/>
    </row>
    <row r="956" spans="1:5" s="279" customFormat="1" x14ac:dyDescent="0.25">
      <c r="A956" s="229"/>
      <c r="D956" s="278"/>
      <c r="E956" s="278"/>
    </row>
    <row r="957" spans="1:5" s="279" customFormat="1" x14ac:dyDescent="0.25">
      <c r="A957" s="229"/>
      <c r="D957" s="278"/>
      <c r="E957" s="278"/>
    </row>
    <row r="958" spans="1:5" s="279" customFormat="1" x14ac:dyDescent="0.25">
      <c r="A958" s="229"/>
      <c r="D958" s="278"/>
      <c r="E958" s="278"/>
    </row>
    <row r="959" spans="1:5" s="279" customFormat="1" x14ac:dyDescent="0.25">
      <c r="A959" s="229"/>
      <c r="D959" s="278"/>
      <c r="E959" s="278"/>
    </row>
    <row r="960" spans="1:5" s="279" customFormat="1" x14ac:dyDescent="0.25">
      <c r="A960" s="229"/>
      <c r="D960" s="278"/>
      <c r="E960" s="278"/>
    </row>
    <row r="961" spans="1:5" s="279" customFormat="1" x14ac:dyDescent="0.25">
      <c r="A961" s="229"/>
      <c r="D961" s="278"/>
      <c r="E961" s="278"/>
    </row>
    <row r="962" spans="1:5" s="279" customFormat="1" x14ac:dyDescent="0.25">
      <c r="A962" s="229"/>
      <c r="D962" s="278"/>
      <c r="E962" s="278"/>
    </row>
    <row r="963" spans="1:5" s="279" customFormat="1" x14ac:dyDescent="0.25">
      <c r="A963" s="229"/>
      <c r="D963" s="278"/>
      <c r="E963" s="278"/>
    </row>
    <row r="964" spans="1:5" s="279" customFormat="1" x14ac:dyDescent="0.25">
      <c r="A964" s="229"/>
      <c r="D964" s="278"/>
      <c r="E964" s="278"/>
    </row>
    <row r="965" spans="1:5" s="279" customFormat="1" x14ac:dyDescent="0.25">
      <c r="A965" s="229"/>
      <c r="D965" s="278"/>
      <c r="E965" s="278"/>
    </row>
    <row r="966" spans="1:5" s="279" customFormat="1" x14ac:dyDescent="0.25">
      <c r="A966" s="229"/>
      <c r="D966" s="278"/>
      <c r="E966" s="278"/>
    </row>
    <row r="967" spans="1:5" s="279" customFormat="1" x14ac:dyDescent="0.25">
      <c r="A967" s="229"/>
      <c r="D967" s="278"/>
      <c r="E967" s="278"/>
    </row>
    <row r="968" spans="1:5" s="279" customFormat="1" x14ac:dyDescent="0.25">
      <c r="A968" s="229"/>
      <c r="D968" s="278"/>
      <c r="E968" s="278"/>
    </row>
    <row r="969" spans="1:5" s="279" customFormat="1" x14ac:dyDescent="0.25">
      <c r="A969" s="229"/>
      <c r="D969" s="278"/>
      <c r="E969" s="278"/>
    </row>
    <row r="970" spans="1:5" s="279" customFormat="1" x14ac:dyDescent="0.25">
      <c r="A970" s="229"/>
      <c r="D970" s="278"/>
      <c r="E970" s="278"/>
    </row>
    <row r="971" spans="1:5" s="279" customFormat="1" x14ac:dyDescent="0.25">
      <c r="A971" s="229"/>
      <c r="D971" s="278"/>
      <c r="E971" s="278"/>
    </row>
    <row r="972" spans="1:5" s="279" customFormat="1" x14ac:dyDescent="0.25">
      <c r="A972" s="229"/>
      <c r="D972" s="278"/>
      <c r="E972" s="278"/>
    </row>
    <row r="973" spans="1:5" s="279" customFormat="1" x14ac:dyDescent="0.25">
      <c r="A973" s="229"/>
      <c r="D973" s="278"/>
      <c r="E973" s="278"/>
    </row>
    <row r="974" spans="1:5" s="279" customFormat="1" x14ac:dyDescent="0.25">
      <c r="A974" s="229"/>
      <c r="D974" s="278"/>
      <c r="E974" s="278"/>
    </row>
    <row r="975" spans="1:5" s="279" customFormat="1" x14ac:dyDescent="0.25">
      <c r="A975" s="229"/>
      <c r="D975" s="278"/>
      <c r="E975" s="278"/>
    </row>
    <row r="976" spans="1:5" s="279" customFormat="1" x14ac:dyDescent="0.25">
      <c r="A976" s="229"/>
      <c r="D976" s="278"/>
      <c r="E976" s="278"/>
    </row>
    <row r="977" spans="1:5" s="279" customFormat="1" x14ac:dyDescent="0.25">
      <c r="A977" s="229"/>
      <c r="D977" s="278"/>
      <c r="E977" s="278"/>
    </row>
    <row r="978" spans="1:5" s="279" customFormat="1" x14ac:dyDescent="0.25">
      <c r="A978" s="229"/>
      <c r="D978" s="278"/>
      <c r="E978" s="278"/>
    </row>
    <row r="979" spans="1:5" s="279" customFormat="1" x14ac:dyDescent="0.25">
      <c r="A979" s="229"/>
      <c r="D979" s="278"/>
      <c r="E979" s="278"/>
    </row>
    <row r="980" spans="1:5" s="279" customFormat="1" x14ac:dyDescent="0.25">
      <c r="A980" s="229"/>
      <c r="D980" s="278"/>
      <c r="E980" s="278"/>
    </row>
    <row r="981" spans="1:5" s="279" customFormat="1" x14ac:dyDescent="0.25">
      <c r="A981" s="229"/>
      <c r="D981" s="278"/>
      <c r="E981" s="278"/>
    </row>
    <row r="982" spans="1:5" s="279" customFormat="1" x14ac:dyDescent="0.25">
      <c r="A982" s="229"/>
      <c r="D982" s="278"/>
      <c r="E982" s="278"/>
    </row>
    <row r="983" spans="1:5" s="279" customFormat="1" x14ac:dyDescent="0.25">
      <c r="A983" s="229"/>
      <c r="D983" s="278"/>
      <c r="E983" s="278"/>
    </row>
    <row r="984" spans="1:5" s="279" customFormat="1" x14ac:dyDescent="0.25">
      <c r="A984" s="229"/>
      <c r="D984" s="278"/>
      <c r="E984" s="278"/>
    </row>
    <row r="985" spans="1:5" s="279" customFormat="1" x14ac:dyDescent="0.25">
      <c r="A985" s="229"/>
      <c r="D985" s="278"/>
      <c r="E985" s="278"/>
    </row>
    <row r="986" spans="1:5" s="279" customFormat="1" x14ac:dyDescent="0.25">
      <c r="A986" s="229"/>
      <c r="D986" s="278"/>
      <c r="E986" s="278"/>
    </row>
    <row r="987" spans="1:5" s="279" customFormat="1" x14ac:dyDescent="0.25">
      <c r="A987" s="229"/>
      <c r="D987" s="278"/>
      <c r="E987" s="278"/>
    </row>
    <row r="988" spans="1:5" s="279" customFormat="1" x14ac:dyDescent="0.25">
      <c r="A988" s="229"/>
      <c r="D988" s="278"/>
      <c r="E988" s="278"/>
    </row>
    <row r="989" spans="1:5" s="279" customFormat="1" x14ac:dyDescent="0.25">
      <c r="A989" s="229"/>
      <c r="D989" s="278"/>
      <c r="E989" s="278"/>
    </row>
    <row r="990" spans="1:5" s="279" customFormat="1" x14ac:dyDescent="0.25">
      <c r="A990" s="229"/>
      <c r="D990" s="278"/>
      <c r="E990" s="278"/>
    </row>
    <row r="991" spans="1:5" s="279" customFormat="1" x14ac:dyDescent="0.25">
      <c r="A991" s="229"/>
      <c r="D991" s="278"/>
      <c r="E991" s="278"/>
    </row>
    <row r="992" spans="1:5" s="279" customFormat="1" x14ac:dyDescent="0.25">
      <c r="A992" s="229"/>
      <c r="D992" s="278"/>
      <c r="E992" s="278"/>
    </row>
    <row r="993" spans="1:5" s="279" customFormat="1" x14ac:dyDescent="0.25">
      <c r="A993" s="229"/>
      <c r="D993" s="278"/>
      <c r="E993" s="278"/>
    </row>
    <row r="994" spans="1:5" s="279" customFormat="1" x14ac:dyDescent="0.25">
      <c r="A994" s="229"/>
      <c r="D994" s="278"/>
      <c r="E994" s="278"/>
    </row>
    <row r="995" spans="1:5" s="279" customFormat="1" x14ac:dyDescent="0.25">
      <c r="A995" s="229"/>
      <c r="D995" s="278"/>
      <c r="E995" s="278"/>
    </row>
    <row r="996" spans="1:5" s="279" customFormat="1" x14ac:dyDescent="0.25">
      <c r="A996" s="229"/>
      <c r="D996" s="278"/>
      <c r="E996" s="278"/>
    </row>
    <row r="997" spans="1:5" s="279" customFormat="1" x14ac:dyDescent="0.25">
      <c r="A997" s="229"/>
      <c r="D997" s="278"/>
      <c r="E997" s="278"/>
    </row>
    <row r="998" spans="1:5" s="279" customFormat="1" x14ac:dyDescent="0.25">
      <c r="A998" s="229"/>
      <c r="D998" s="278"/>
      <c r="E998" s="278"/>
    </row>
    <row r="999" spans="1:5" s="279" customFormat="1" x14ac:dyDescent="0.25">
      <c r="A999" s="229"/>
      <c r="D999" s="278"/>
      <c r="E999" s="278"/>
    </row>
    <row r="1000" spans="1:5" s="279" customFormat="1" x14ac:dyDescent="0.25">
      <c r="A1000" s="229"/>
      <c r="D1000" s="278"/>
      <c r="E1000" s="278"/>
    </row>
    <row r="1001" spans="1:5" s="279" customFormat="1" x14ac:dyDescent="0.25">
      <c r="A1001" s="229"/>
      <c r="D1001" s="278"/>
      <c r="E1001" s="278"/>
    </row>
    <row r="1002" spans="1:5" s="279" customFormat="1" x14ac:dyDescent="0.25">
      <c r="A1002" s="229"/>
      <c r="D1002" s="278"/>
      <c r="E1002" s="278"/>
    </row>
    <row r="1003" spans="1:5" s="279" customFormat="1" x14ac:dyDescent="0.25">
      <c r="A1003" s="229"/>
      <c r="D1003" s="278"/>
      <c r="E1003" s="278"/>
    </row>
    <row r="1004" spans="1:5" s="279" customFormat="1" x14ac:dyDescent="0.25">
      <c r="A1004" s="229"/>
      <c r="D1004" s="278"/>
      <c r="E1004" s="278"/>
    </row>
    <row r="1005" spans="1:5" s="279" customFormat="1" x14ac:dyDescent="0.25">
      <c r="A1005" s="229"/>
      <c r="D1005" s="278"/>
      <c r="E1005" s="278"/>
    </row>
    <row r="1006" spans="1:5" s="279" customFormat="1" x14ac:dyDescent="0.25">
      <c r="A1006" s="229"/>
      <c r="D1006" s="278"/>
      <c r="E1006" s="278"/>
    </row>
    <row r="1007" spans="1:5" s="279" customFormat="1" x14ac:dyDescent="0.25">
      <c r="A1007" s="229"/>
      <c r="D1007" s="278"/>
      <c r="E1007" s="278"/>
    </row>
    <row r="1008" spans="1:5" s="279" customFormat="1" x14ac:dyDescent="0.25">
      <c r="A1008" s="229"/>
      <c r="D1008" s="278"/>
      <c r="E1008" s="278"/>
    </row>
    <row r="1009" spans="1:5" s="279" customFormat="1" x14ac:dyDescent="0.25">
      <c r="A1009" s="229"/>
      <c r="D1009" s="278"/>
      <c r="E1009" s="278"/>
    </row>
    <row r="1010" spans="1:5" s="279" customFormat="1" x14ac:dyDescent="0.25">
      <c r="A1010" s="229"/>
      <c r="D1010" s="278"/>
      <c r="E1010" s="278"/>
    </row>
    <row r="1011" spans="1:5" s="279" customFormat="1" x14ac:dyDescent="0.25">
      <c r="A1011" s="229"/>
      <c r="D1011" s="278"/>
      <c r="E1011" s="278"/>
    </row>
    <row r="1012" spans="1:5" s="279" customFormat="1" x14ac:dyDescent="0.25">
      <c r="A1012" s="229"/>
      <c r="D1012" s="278"/>
      <c r="E1012" s="278"/>
    </row>
    <row r="1013" spans="1:5" s="279" customFormat="1" x14ac:dyDescent="0.25">
      <c r="A1013" s="229"/>
      <c r="D1013" s="278"/>
      <c r="E1013" s="278"/>
    </row>
    <row r="1014" spans="1:5" s="279" customFormat="1" x14ac:dyDescent="0.25">
      <c r="A1014" s="229"/>
      <c r="D1014" s="278"/>
      <c r="E1014" s="278"/>
    </row>
    <row r="1015" spans="1:5" s="279" customFormat="1" x14ac:dyDescent="0.25">
      <c r="A1015" s="229"/>
      <c r="D1015" s="278"/>
      <c r="E1015" s="278"/>
    </row>
    <row r="1016" spans="1:5" s="279" customFormat="1" x14ac:dyDescent="0.25">
      <c r="A1016" s="229"/>
      <c r="D1016" s="278"/>
      <c r="E1016" s="278"/>
    </row>
    <row r="1017" spans="1:5" s="279" customFormat="1" x14ac:dyDescent="0.25">
      <c r="A1017" s="229"/>
      <c r="D1017" s="278"/>
      <c r="E1017" s="278"/>
    </row>
    <row r="1018" spans="1:5" s="279" customFormat="1" x14ac:dyDescent="0.25">
      <c r="A1018" s="229"/>
      <c r="D1018" s="278"/>
      <c r="E1018" s="278"/>
    </row>
    <row r="1019" spans="1:5" s="279" customFormat="1" x14ac:dyDescent="0.25">
      <c r="A1019" s="229"/>
      <c r="D1019" s="278"/>
      <c r="E1019" s="278"/>
    </row>
    <row r="1020" spans="1:5" s="279" customFormat="1" x14ac:dyDescent="0.25">
      <c r="A1020" s="229"/>
      <c r="D1020" s="278"/>
      <c r="E1020" s="278"/>
    </row>
    <row r="1021" spans="1:5" s="279" customFormat="1" x14ac:dyDescent="0.25">
      <c r="A1021" s="229"/>
      <c r="D1021" s="278"/>
      <c r="E1021" s="278"/>
    </row>
    <row r="1022" spans="1:5" s="279" customFormat="1" x14ac:dyDescent="0.25">
      <c r="A1022" s="229"/>
      <c r="D1022" s="278"/>
      <c r="E1022" s="278"/>
    </row>
    <row r="1023" spans="1:5" s="279" customFormat="1" x14ac:dyDescent="0.25">
      <c r="A1023" s="229"/>
      <c r="D1023" s="278"/>
      <c r="E1023" s="278"/>
    </row>
    <row r="1024" spans="1:5" s="279" customFormat="1" x14ac:dyDescent="0.25">
      <c r="A1024" s="229"/>
      <c r="D1024" s="278"/>
      <c r="E1024" s="278"/>
    </row>
    <row r="1025" spans="1:5" s="279" customFormat="1" x14ac:dyDescent="0.25">
      <c r="A1025" s="229"/>
      <c r="D1025" s="278"/>
      <c r="E1025" s="278"/>
    </row>
    <row r="1026" spans="1:5" s="279" customFormat="1" x14ac:dyDescent="0.25">
      <c r="A1026" s="229"/>
      <c r="D1026" s="278"/>
      <c r="E1026" s="278"/>
    </row>
    <row r="1027" spans="1:5" s="279" customFormat="1" x14ac:dyDescent="0.25">
      <c r="A1027" s="229"/>
      <c r="D1027" s="278"/>
      <c r="E1027" s="278"/>
    </row>
    <row r="1028" spans="1:5" s="279" customFormat="1" x14ac:dyDescent="0.25">
      <c r="A1028" s="229"/>
      <c r="D1028" s="278"/>
      <c r="E1028" s="278"/>
    </row>
    <row r="1029" spans="1:5" s="279" customFormat="1" x14ac:dyDescent="0.25">
      <c r="A1029" s="229"/>
      <c r="D1029" s="278"/>
      <c r="E1029" s="278"/>
    </row>
    <row r="1030" spans="1:5" s="279" customFormat="1" x14ac:dyDescent="0.25">
      <c r="A1030" s="229"/>
      <c r="D1030" s="278"/>
      <c r="E1030" s="278"/>
    </row>
    <row r="1031" spans="1:5" s="279" customFormat="1" x14ac:dyDescent="0.25">
      <c r="A1031" s="229"/>
      <c r="D1031" s="278"/>
      <c r="E1031" s="278"/>
    </row>
    <row r="1032" spans="1:5" s="279" customFormat="1" x14ac:dyDescent="0.25">
      <c r="A1032" s="229"/>
      <c r="D1032" s="278"/>
      <c r="E1032" s="278"/>
    </row>
    <row r="1033" spans="1:5" s="279" customFormat="1" x14ac:dyDescent="0.25">
      <c r="A1033" s="229"/>
      <c r="D1033" s="278"/>
      <c r="E1033" s="278"/>
    </row>
    <row r="1034" spans="1:5" s="279" customFormat="1" x14ac:dyDescent="0.25">
      <c r="A1034" s="229"/>
      <c r="D1034" s="278"/>
      <c r="E1034" s="278"/>
    </row>
    <row r="1035" spans="1:5" s="279" customFormat="1" x14ac:dyDescent="0.25">
      <c r="A1035" s="229"/>
      <c r="D1035" s="278"/>
      <c r="E1035" s="278"/>
    </row>
    <row r="1036" spans="1:5" s="279" customFormat="1" x14ac:dyDescent="0.25">
      <c r="A1036" s="229"/>
      <c r="D1036" s="278"/>
      <c r="E1036" s="278"/>
    </row>
    <row r="1037" spans="1:5" s="279" customFormat="1" x14ac:dyDescent="0.25">
      <c r="A1037" s="229"/>
      <c r="D1037" s="278"/>
      <c r="E1037" s="278"/>
    </row>
    <row r="1038" spans="1:5" s="279" customFormat="1" x14ac:dyDescent="0.25">
      <c r="A1038" s="229"/>
      <c r="D1038" s="278"/>
      <c r="E1038" s="278"/>
    </row>
    <row r="1039" spans="1:5" s="279" customFormat="1" x14ac:dyDescent="0.25">
      <c r="A1039" s="229"/>
      <c r="D1039" s="278"/>
      <c r="E1039" s="278"/>
    </row>
    <row r="1040" spans="1:5" s="279" customFormat="1" x14ac:dyDescent="0.25">
      <c r="A1040" s="229"/>
      <c r="D1040" s="278"/>
      <c r="E1040" s="278"/>
    </row>
    <row r="1041" spans="1:5" s="279" customFormat="1" x14ac:dyDescent="0.25">
      <c r="A1041" s="229"/>
      <c r="D1041" s="278"/>
      <c r="E1041" s="278"/>
    </row>
    <row r="1042" spans="1:5" s="279" customFormat="1" x14ac:dyDescent="0.25">
      <c r="A1042" s="229"/>
      <c r="D1042" s="278"/>
      <c r="E1042" s="278"/>
    </row>
    <row r="1043" spans="1:5" s="279" customFormat="1" x14ac:dyDescent="0.25">
      <c r="A1043" s="229"/>
      <c r="D1043" s="278"/>
      <c r="E1043" s="278"/>
    </row>
    <row r="1044" spans="1:5" s="279" customFormat="1" x14ac:dyDescent="0.25">
      <c r="A1044" s="229"/>
      <c r="D1044" s="278"/>
      <c r="E1044" s="278"/>
    </row>
    <row r="1045" spans="1:5" s="279" customFormat="1" x14ac:dyDescent="0.25">
      <c r="A1045" s="229"/>
      <c r="D1045" s="278"/>
      <c r="E1045" s="278"/>
    </row>
    <row r="1046" spans="1:5" s="279" customFormat="1" x14ac:dyDescent="0.25">
      <c r="A1046" s="229"/>
      <c r="D1046" s="278"/>
      <c r="E1046" s="278"/>
    </row>
    <row r="1047" spans="1:5" s="279" customFormat="1" x14ac:dyDescent="0.25">
      <c r="A1047" s="229"/>
      <c r="D1047" s="278"/>
      <c r="E1047" s="278"/>
    </row>
    <row r="1048" spans="1:5" s="279" customFormat="1" x14ac:dyDescent="0.25">
      <c r="A1048" s="229"/>
      <c r="D1048" s="278"/>
      <c r="E1048" s="278"/>
    </row>
    <row r="1049" spans="1:5" s="279" customFormat="1" x14ac:dyDescent="0.25">
      <c r="A1049" s="229"/>
      <c r="D1049" s="278"/>
      <c r="E1049" s="278"/>
    </row>
    <row r="1050" spans="1:5" s="279" customFormat="1" x14ac:dyDescent="0.25">
      <c r="A1050" s="229"/>
      <c r="D1050" s="278"/>
      <c r="E1050" s="278"/>
    </row>
    <row r="1051" spans="1:5" s="279" customFormat="1" x14ac:dyDescent="0.25">
      <c r="A1051" s="229"/>
      <c r="D1051" s="278"/>
      <c r="E1051" s="278"/>
    </row>
    <row r="1052" spans="1:5" s="279" customFormat="1" x14ac:dyDescent="0.25">
      <c r="A1052" s="229"/>
      <c r="D1052" s="278"/>
      <c r="E1052" s="278"/>
    </row>
    <row r="1053" spans="1:5" s="279" customFormat="1" x14ac:dyDescent="0.25">
      <c r="A1053" s="229"/>
      <c r="D1053" s="278"/>
      <c r="E1053" s="278"/>
    </row>
    <row r="1054" spans="1:5" s="279" customFormat="1" x14ac:dyDescent="0.25">
      <c r="A1054" s="229"/>
      <c r="D1054" s="278"/>
      <c r="E1054" s="278"/>
    </row>
    <row r="1055" spans="1:5" s="279" customFormat="1" x14ac:dyDescent="0.25">
      <c r="A1055" s="229"/>
      <c r="D1055" s="278"/>
      <c r="E1055" s="278"/>
    </row>
    <row r="1056" spans="1:5" s="279" customFormat="1" x14ac:dyDescent="0.25">
      <c r="A1056" s="229"/>
      <c r="D1056" s="278"/>
      <c r="E1056" s="278"/>
    </row>
    <row r="1057" spans="1:5" s="279" customFormat="1" x14ac:dyDescent="0.25">
      <c r="A1057" s="229"/>
      <c r="D1057" s="278"/>
      <c r="E1057" s="278"/>
    </row>
    <row r="1058" spans="1:5" s="279" customFormat="1" x14ac:dyDescent="0.25">
      <c r="A1058" s="229"/>
      <c r="D1058" s="278"/>
      <c r="E1058" s="278"/>
    </row>
    <row r="1059" spans="1:5" s="279" customFormat="1" x14ac:dyDescent="0.25">
      <c r="A1059" s="229"/>
      <c r="D1059" s="278"/>
      <c r="E1059" s="278"/>
    </row>
    <row r="1060" spans="1:5" s="279" customFormat="1" x14ac:dyDescent="0.25">
      <c r="A1060" s="229"/>
      <c r="D1060" s="278"/>
      <c r="E1060" s="278"/>
    </row>
    <row r="1061" spans="1:5" s="279" customFormat="1" x14ac:dyDescent="0.25">
      <c r="A1061" s="229"/>
      <c r="D1061" s="278"/>
      <c r="E1061" s="278"/>
    </row>
    <row r="1062" spans="1:5" s="279" customFormat="1" x14ac:dyDescent="0.25">
      <c r="A1062" s="229"/>
      <c r="D1062" s="278"/>
      <c r="E1062" s="278"/>
    </row>
    <row r="1063" spans="1:5" s="279" customFormat="1" x14ac:dyDescent="0.25">
      <c r="A1063" s="229"/>
      <c r="D1063" s="278"/>
      <c r="E1063" s="278"/>
    </row>
    <row r="1064" spans="1:5" s="279" customFormat="1" x14ac:dyDescent="0.25">
      <c r="A1064" s="229"/>
      <c r="D1064" s="278"/>
      <c r="E1064" s="278"/>
    </row>
    <row r="1065" spans="1:5" s="279" customFormat="1" x14ac:dyDescent="0.25">
      <c r="A1065" s="229"/>
      <c r="D1065" s="278"/>
      <c r="E1065" s="278"/>
    </row>
    <row r="1066" spans="1:5" s="279" customFormat="1" x14ac:dyDescent="0.25">
      <c r="A1066" s="229"/>
      <c r="D1066" s="278"/>
      <c r="E1066" s="278"/>
    </row>
    <row r="1067" spans="1:5" s="279" customFormat="1" x14ac:dyDescent="0.25">
      <c r="A1067" s="229"/>
      <c r="D1067" s="278"/>
      <c r="E1067" s="278"/>
    </row>
    <row r="1068" spans="1:5" s="279" customFormat="1" x14ac:dyDescent="0.25">
      <c r="A1068" s="229"/>
      <c r="D1068" s="278"/>
      <c r="E1068" s="278"/>
    </row>
    <row r="1069" spans="1:5" s="279" customFormat="1" x14ac:dyDescent="0.25">
      <c r="A1069" s="229"/>
      <c r="D1069" s="278"/>
      <c r="E1069" s="278"/>
    </row>
    <row r="1070" spans="1:5" s="279" customFormat="1" x14ac:dyDescent="0.25">
      <c r="A1070" s="229"/>
      <c r="D1070" s="278"/>
      <c r="E1070" s="278"/>
    </row>
    <row r="1071" spans="1:5" s="279" customFormat="1" x14ac:dyDescent="0.25">
      <c r="A1071" s="229"/>
      <c r="D1071" s="278"/>
      <c r="E1071" s="278"/>
    </row>
    <row r="1072" spans="1:5" s="279" customFormat="1" x14ac:dyDescent="0.25">
      <c r="A1072" s="229"/>
      <c r="D1072" s="278"/>
      <c r="E1072" s="278"/>
    </row>
    <row r="1073" spans="1:5" s="279" customFormat="1" x14ac:dyDescent="0.25">
      <c r="A1073" s="229"/>
      <c r="D1073" s="278"/>
      <c r="E1073" s="278"/>
    </row>
    <row r="1074" spans="1:5" s="279" customFormat="1" x14ac:dyDescent="0.25">
      <c r="A1074" s="229"/>
      <c r="D1074" s="278"/>
      <c r="E1074" s="278"/>
    </row>
    <row r="1075" spans="1:5" s="279" customFormat="1" x14ac:dyDescent="0.25">
      <c r="A1075" s="229"/>
      <c r="D1075" s="278"/>
      <c r="E1075" s="278"/>
    </row>
    <row r="1076" spans="1:5" s="279" customFormat="1" x14ac:dyDescent="0.25">
      <c r="A1076" s="229"/>
      <c r="D1076" s="278"/>
      <c r="E1076" s="278"/>
    </row>
    <row r="1077" spans="1:5" s="279" customFormat="1" x14ac:dyDescent="0.25">
      <c r="A1077" s="229"/>
      <c r="D1077" s="278"/>
      <c r="E1077" s="278"/>
    </row>
    <row r="1078" spans="1:5" s="279" customFormat="1" x14ac:dyDescent="0.25">
      <c r="A1078" s="229"/>
      <c r="D1078" s="278"/>
      <c r="E1078" s="278"/>
    </row>
    <row r="1079" spans="1:5" s="279" customFormat="1" x14ac:dyDescent="0.25">
      <c r="A1079" s="229"/>
      <c r="D1079" s="278"/>
      <c r="E1079" s="278"/>
    </row>
    <row r="1080" spans="1:5" s="279" customFormat="1" x14ac:dyDescent="0.25">
      <c r="A1080" s="229"/>
      <c r="D1080" s="278"/>
      <c r="E1080" s="278"/>
    </row>
    <row r="1081" spans="1:5" s="279" customFormat="1" x14ac:dyDescent="0.25">
      <c r="A1081" s="229"/>
      <c r="D1081" s="278"/>
      <c r="E1081" s="278"/>
    </row>
    <row r="1082" spans="1:5" s="279" customFormat="1" x14ac:dyDescent="0.25">
      <c r="A1082" s="229"/>
      <c r="D1082" s="278"/>
      <c r="E1082" s="278"/>
    </row>
    <row r="1083" spans="1:5" s="279" customFormat="1" x14ac:dyDescent="0.25">
      <c r="A1083" s="229"/>
      <c r="D1083" s="278"/>
      <c r="E1083" s="278"/>
    </row>
    <row r="1084" spans="1:5" s="279" customFormat="1" x14ac:dyDescent="0.25">
      <c r="A1084" s="229"/>
      <c r="D1084" s="278"/>
      <c r="E1084" s="278"/>
    </row>
    <row r="1085" spans="1:5" s="279" customFormat="1" x14ac:dyDescent="0.25">
      <c r="A1085" s="229"/>
      <c r="D1085" s="278"/>
      <c r="E1085" s="278"/>
    </row>
    <row r="1086" spans="1:5" s="279" customFormat="1" x14ac:dyDescent="0.25">
      <c r="A1086" s="229"/>
      <c r="D1086" s="278"/>
      <c r="E1086" s="278"/>
    </row>
    <row r="1087" spans="1:5" s="279" customFormat="1" x14ac:dyDescent="0.25">
      <c r="A1087" s="229"/>
      <c r="D1087" s="278"/>
      <c r="E1087" s="278"/>
    </row>
    <row r="1088" spans="1:5" s="279" customFormat="1" x14ac:dyDescent="0.25">
      <c r="A1088" s="229"/>
      <c r="D1088" s="278"/>
      <c r="E1088" s="278"/>
    </row>
    <row r="1089" spans="1:5" s="279" customFormat="1" x14ac:dyDescent="0.25">
      <c r="A1089" s="229"/>
      <c r="D1089" s="278"/>
      <c r="E1089" s="278"/>
    </row>
    <row r="1090" spans="1:5" s="279" customFormat="1" x14ac:dyDescent="0.25">
      <c r="A1090" s="229"/>
      <c r="D1090" s="278"/>
      <c r="E1090" s="278"/>
    </row>
    <row r="1091" spans="1:5" s="279" customFormat="1" x14ac:dyDescent="0.25">
      <c r="A1091" s="229"/>
      <c r="D1091" s="278"/>
      <c r="E1091" s="278"/>
    </row>
    <row r="1092" spans="1:5" s="279" customFormat="1" x14ac:dyDescent="0.25">
      <c r="A1092" s="229"/>
      <c r="D1092" s="278"/>
      <c r="E1092" s="278"/>
    </row>
    <row r="1093" spans="1:5" s="279" customFormat="1" x14ac:dyDescent="0.25">
      <c r="A1093" s="229"/>
      <c r="D1093" s="278"/>
      <c r="E1093" s="278"/>
    </row>
    <row r="1094" spans="1:5" s="279" customFormat="1" x14ac:dyDescent="0.25">
      <c r="A1094" s="229"/>
      <c r="D1094" s="278"/>
      <c r="E1094" s="278"/>
    </row>
    <row r="1095" spans="1:5" s="279" customFormat="1" x14ac:dyDescent="0.25">
      <c r="A1095" s="229"/>
      <c r="D1095" s="278"/>
      <c r="E1095" s="278"/>
    </row>
    <row r="1096" spans="1:5" s="279" customFormat="1" x14ac:dyDescent="0.25">
      <c r="A1096" s="229"/>
      <c r="D1096" s="278"/>
      <c r="E1096" s="278"/>
    </row>
    <row r="1097" spans="1:5" s="279" customFormat="1" x14ac:dyDescent="0.25">
      <c r="A1097" s="229"/>
      <c r="D1097" s="278"/>
      <c r="E1097" s="278"/>
    </row>
    <row r="1098" spans="1:5" s="279" customFormat="1" x14ac:dyDescent="0.25">
      <c r="A1098" s="229"/>
      <c r="D1098" s="278"/>
      <c r="E1098" s="278"/>
    </row>
    <row r="1099" spans="1:5" s="279" customFormat="1" x14ac:dyDescent="0.25">
      <c r="A1099" s="229"/>
      <c r="D1099" s="278"/>
      <c r="E1099" s="278"/>
    </row>
    <row r="1100" spans="1:5" s="279" customFormat="1" x14ac:dyDescent="0.25">
      <c r="A1100" s="229"/>
      <c r="D1100" s="278"/>
      <c r="E1100" s="278"/>
    </row>
    <row r="1101" spans="1:5" s="279" customFormat="1" x14ac:dyDescent="0.25">
      <c r="A1101" s="229"/>
      <c r="D1101" s="278"/>
      <c r="E1101" s="278"/>
    </row>
    <row r="1102" spans="1:5" s="279" customFormat="1" x14ac:dyDescent="0.25">
      <c r="A1102" s="229"/>
      <c r="D1102" s="278"/>
      <c r="E1102" s="278"/>
    </row>
    <row r="1103" spans="1:5" s="279" customFormat="1" x14ac:dyDescent="0.25">
      <c r="A1103" s="229"/>
      <c r="D1103" s="278"/>
      <c r="E1103" s="278"/>
    </row>
    <row r="1104" spans="1:5" s="279" customFormat="1" x14ac:dyDescent="0.25">
      <c r="A1104" s="229"/>
      <c r="D1104" s="278"/>
      <c r="E1104" s="278"/>
    </row>
    <row r="1105" spans="1:5" s="279" customFormat="1" x14ac:dyDescent="0.25">
      <c r="A1105" s="229"/>
      <c r="D1105" s="278"/>
      <c r="E1105" s="278"/>
    </row>
    <row r="1106" spans="1:5" s="279" customFormat="1" x14ac:dyDescent="0.25">
      <c r="A1106" s="229"/>
      <c r="D1106" s="278"/>
      <c r="E1106" s="278"/>
    </row>
    <row r="1107" spans="1:5" s="279" customFormat="1" x14ac:dyDescent="0.25">
      <c r="A1107" s="229"/>
      <c r="D1107" s="278"/>
      <c r="E1107" s="278"/>
    </row>
    <row r="1108" spans="1:5" s="279" customFormat="1" x14ac:dyDescent="0.25">
      <c r="A1108" s="229"/>
      <c r="D1108" s="278"/>
      <c r="E1108" s="278"/>
    </row>
    <row r="1109" spans="1:5" s="279" customFormat="1" x14ac:dyDescent="0.25">
      <c r="A1109" s="229"/>
      <c r="D1109" s="278"/>
      <c r="E1109" s="278"/>
    </row>
    <row r="1110" spans="1:5" s="279" customFormat="1" x14ac:dyDescent="0.25">
      <c r="A1110" s="229"/>
      <c r="D1110" s="278"/>
      <c r="E1110" s="278"/>
    </row>
    <row r="1111" spans="1:5" s="279" customFormat="1" x14ac:dyDescent="0.25">
      <c r="A1111" s="229"/>
      <c r="D1111" s="278"/>
      <c r="E1111" s="278"/>
    </row>
    <row r="1112" spans="1:5" s="279" customFormat="1" x14ac:dyDescent="0.25">
      <c r="A1112" s="229"/>
      <c r="D1112" s="278"/>
      <c r="E1112" s="278"/>
    </row>
    <row r="1113" spans="1:5" s="279" customFormat="1" x14ac:dyDescent="0.25">
      <c r="A1113" s="229"/>
      <c r="D1113" s="278"/>
      <c r="E1113" s="278"/>
    </row>
    <row r="1114" spans="1:5" s="279" customFormat="1" x14ac:dyDescent="0.25">
      <c r="A1114" s="229"/>
      <c r="D1114" s="278"/>
      <c r="E1114" s="278"/>
    </row>
    <row r="1115" spans="1:5" s="279" customFormat="1" x14ac:dyDescent="0.25">
      <c r="A1115" s="229"/>
      <c r="D1115" s="278"/>
      <c r="E1115" s="278"/>
    </row>
    <row r="1116" spans="1:5" s="279" customFormat="1" x14ac:dyDescent="0.25">
      <c r="A1116" s="229"/>
      <c r="D1116" s="278"/>
      <c r="E1116" s="278"/>
    </row>
    <row r="1117" spans="1:5" s="279" customFormat="1" x14ac:dyDescent="0.25">
      <c r="A1117" s="229"/>
      <c r="D1117" s="278"/>
      <c r="E1117" s="278"/>
    </row>
    <row r="1118" spans="1:5" s="279" customFormat="1" x14ac:dyDescent="0.25">
      <c r="A1118" s="229"/>
      <c r="D1118" s="278"/>
      <c r="E1118" s="278"/>
    </row>
    <row r="1119" spans="1:5" s="279" customFormat="1" x14ac:dyDescent="0.25">
      <c r="A1119" s="229"/>
      <c r="D1119" s="278"/>
      <c r="E1119" s="278"/>
    </row>
    <row r="1120" spans="1:5" s="279" customFormat="1" x14ac:dyDescent="0.25">
      <c r="A1120" s="229"/>
      <c r="D1120" s="278"/>
      <c r="E1120" s="278"/>
    </row>
    <row r="1121" spans="1:5" s="279" customFormat="1" x14ac:dyDescent="0.25">
      <c r="A1121" s="229"/>
      <c r="D1121" s="278"/>
      <c r="E1121" s="278"/>
    </row>
    <row r="1122" spans="1:5" s="279" customFormat="1" x14ac:dyDescent="0.25">
      <c r="A1122" s="229"/>
      <c r="D1122" s="278"/>
      <c r="E1122" s="278"/>
    </row>
    <row r="1123" spans="1:5" s="279" customFormat="1" x14ac:dyDescent="0.25">
      <c r="A1123" s="229"/>
      <c r="D1123" s="278"/>
      <c r="E1123" s="278"/>
    </row>
    <row r="1124" spans="1:5" s="279" customFormat="1" x14ac:dyDescent="0.25">
      <c r="A1124" s="229"/>
      <c r="D1124" s="278"/>
      <c r="E1124" s="278"/>
    </row>
    <row r="1125" spans="1:5" s="279" customFormat="1" x14ac:dyDescent="0.25">
      <c r="A1125" s="229"/>
      <c r="D1125" s="278"/>
      <c r="E1125" s="278"/>
    </row>
    <row r="1126" spans="1:5" s="279" customFormat="1" x14ac:dyDescent="0.25">
      <c r="A1126" s="229"/>
      <c r="D1126" s="278"/>
      <c r="E1126" s="278"/>
    </row>
    <row r="1127" spans="1:5" s="279" customFormat="1" x14ac:dyDescent="0.25">
      <c r="A1127" s="229"/>
      <c r="D1127" s="278"/>
      <c r="E1127" s="278"/>
    </row>
    <row r="1128" spans="1:5" s="279" customFormat="1" x14ac:dyDescent="0.25">
      <c r="A1128" s="229"/>
      <c r="D1128" s="278"/>
      <c r="E1128" s="278"/>
    </row>
    <row r="1129" spans="1:5" s="279" customFormat="1" x14ac:dyDescent="0.25">
      <c r="A1129" s="229"/>
      <c r="D1129" s="278"/>
      <c r="E1129" s="278"/>
    </row>
    <row r="1130" spans="1:5" s="279" customFormat="1" x14ac:dyDescent="0.25">
      <c r="A1130" s="229"/>
      <c r="D1130" s="278"/>
      <c r="E1130" s="278"/>
    </row>
    <row r="1131" spans="1:5" s="279" customFormat="1" x14ac:dyDescent="0.25">
      <c r="A1131" s="229"/>
      <c r="D1131" s="278"/>
      <c r="E1131" s="278"/>
    </row>
    <row r="1132" spans="1:5" s="279" customFormat="1" x14ac:dyDescent="0.25">
      <c r="A1132" s="229"/>
      <c r="D1132" s="278"/>
      <c r="E1132" s="278"/>
    </row>
    <row r="1133" spans="1:5" s="279" customFormat="1" x14ac:dyDescent="0.25">
      <c r="A1133" s="229"/>
      <c r="D1133" s="278"/>
      <c r="E1133" s="278"/>
    </row>
    <row r="1134" spans="1:5" s="279" customFormat="1" x14ac:dyDescent="0.25">
      <c r="A1134" s="229"/>
      <c r="D1134" s="278"/>
      <c r="E1134" s="278"/>
    </row>
    <row r="1135" spans="1:5" s="279" customFormat="1" x14ac:dyDescent="0.25">
      <c r="A1135" s="229"/>
      <c r="D1135" s="278"/>
      <c r="E1135" s="278"/>
    </row>
    <row r="1136" spans="1:5" s="279" customFormat="1" x14ac:dyDescent="0.25">
      <c r="A1136" s="229"/>
      <c r="D1136" s="278"/>
      <c r="E1136" s="278"/>
    </row>
    <row r="1137" spans="1:5" s="279" customFormat="1" x14ac:dyDescent="0.25">
      <c r="A1137" s="229"/>
      <c r="D1137" s="278"/>
      <c r="E1137" s="278"/>
    </row>
    <row r="1138" spans="1:5" s="279" customFormat="1" x14ac:dyDescent="0.25">
      <c r="A1138" s="229"/>
      <c r="D1138" s="278"/>
      <c r="E1138" s="278"/>
    </row>
    <row r="1139" spans="1:5" s="279" customFormat="1" x14ac:dyDescent="0.25">
      <c r="A1139" s="229"/>
      <c r="D1139" s="278"/>
      <c r="E1139" s="278"/>
    </row>
    <row r="1140" spans="1:5" s="279" customFormat="1" x14ac:dyDescent="0.25">
      <c r="A1140" s="229"/>
      <c r="D1140" s="278"/>
      <c r="E1140" s="278"/>
    </row>
    <row r="1141" spans="1:5" s="279" customFormat="1" x14ac:dyDescent="0.25">
      <c r="A1141" s="229"/>
      <c r="D1141" s="278"/>
      <c r="E1141" s="278"/>
    </row>
    <row r="1142" spans="1:5" s="279" customFormat="1" x14ac:dyDescent="0.25">
      <c r="A1142" s="229"/>
      <c r="D1142" s="278"/>
      <c r="E1142" s="278"/>
    </row>
    <row r="1143" spans="1:5" s="279" customFormat="1" x14ac:dyDescent="0.25">
      <c r="A1143" s="229"/>
      <c r="D1143" s="278"/>
      <c r="E1143" s="278"/>
    </row>
    <row r="1144" spans="1:5" s="279" customFormat="1" x14ac:dyDescent="0.25">
      <c r="A1144" s="229"/>
      <c r="D1144" s="278"/>
      <c r="E1144" s="278"/>
    </row>
    <row r="1145" spans="1:5" s="279" customFormat="1" x14ac:dyDescent="0.25">
      <c r="A1145" s="229"/>
      <c r="D1145" s="278"/>
      <c r="E1145" s="278"/>
    </row>
    <row r="1146" spans="1:5" s="279" customFormat="1" x14ac:dyDescent="0.25">
      <c r="A1146" s="229"/>
      <c r="D1146" s="278"/>
      <c r="E1146" s="278"/>
    </row>
    <row r="1147" spans="1:5" s="279" customFormat="1" x14ac:dyDescent="0.25">
      <c r="A1147" s="229"/>
      <c r="D1147" s="278"/>
      <c r="E1147" s="278"/>
    </row>
    <row r="1148" spans="1:5" s="279" customFormat="1" x14ac:dyDescent="0.25">
      <c r="A1148" s="229"/>
      <c r="D1148" s="278"/>
      <c r="E1148" s="278"/>
    </row>
    <row r="1149" spans="1:5" s="279" customFormat="1" x14ac:dyDescent="0.25">
      <c r="A1149" s="229"/>
      <c r="D1149" s="278"/>
      <c r="E1149" s="278"/>
    </row>
    <row r="1150" spans="1:5" s="279" customFormat="1" x14ac:dyDescent="0.25">
      <c r="A1150" s="229"/>
      <c r="D1150" s="278"/>
      <c r="E1150" s="278"/>
    </row>
    <row r="1151" spans="1:5" s="279" customFormat="1" x14ac:dyDescent="0.25">
      <c r="A1151" s="229"/>
      <c r="D1151" s="278"/>
      <c r="E1151" s="278"/>
    </row>
    <row r="1152" spans="1:5" s="279" customFormat="1" x14ac:dyDescent="0.25">
      <c r="A1152" s="229"/>
      <c r="D1152" s="278"/>
      <c r="E1152" s="278"/>
    </row>
    <row r="1153" spans="1:5" s="279" customFormat="1" x14ac:dyDescent="0.25">
      <c r="A1153" s="229"/>
      <c r="D1153" s="278"/>
      <c r="E1153" s="278"/>
    </row>
    <row r="1154" spans="1:5" s="279" customFormat="1" x14ac:dyDescent="0.25">
      <c r="A1154" s="229"/>
      <c r="D1154" s="278"/>
      <c r="E1154" s="278"/>
    </row>
    <row r="1155" spans="1:5" s="279" customFormat="1" x14ac:dyDescent="0.25">
      <c r="A1155" s="229"/>
      <c r="D1155" s="278"/>
      <c r="E1155" s="278"/>
    </row>
    <row r="1156" spans="1:5" s="279" customFormat="1" x14ac:dyDescent="0.25">
      <c r="A1156" s="229"/>
      <c r="D1156" s="278"/>
      <c r="E1156" s="278"/>
    </row>
    <row r="1157" spans="1:5" s="279" customFormat="1" x14ac:dyDescent="0.25">
      <c r="A1157" s="229"/>
      <c r="D1157" s="278"/>
      <c r="E1157" s="278"/>
    </row>
    <row r="1158" spans="1:5" s="279" customFormat="1" x14ac:dyDescent="0.25">
      <c r="A1158" s="229"/>
      <c r="D1158" s="278"/>
      <c r="E1158" s="278"/>
    </row>
    <row r="1159" spans="1:5" s="279" customFormat="1" x14ac:dyDescent="0.25">
      <c r="A1159" s="229"/>
      <c r="D1159" s="278"/>
      <c r="E1159" s="278"/>
    </row>
    <row r="1160" spans="1:5" s="279" customFormat="1" x14ac:dyDescent="0.25">
      <c r="A1160" s="229"/>
      <c r="D1160" s="278"/>
      <c r="E1160" s="278"/>
    </row>
    <row r="1161" spans="1:5" s="279" customFormat="1" x14ac:dyDescent="0.25">
      <c r="A1161" s="229"/>
      <c r="D1161" s="278"/>
      <c r="E1161" s="278"/>
    </row>
    <row r="1162" spans="1:5" s="279" customFormat="1" x14ac:dyDescent="0.25">
      <c r="A1162" s="229"/>
      <c r="D1162" s="278"/>
      <c r="E1162" s="278"/>
    </row>
    <row r="1163" spans="1:5" s="279" customFormat="1" x14ac:dyDescent="0.25">
      <c r="A1163" s="229"/>
      <c r="D1163" s="278"/>
      <c r="E1163" s="278"/>
    </row>
    <row r="1164" spans="1:5" s="279" customFormat="1" x14ac:dyDescent="0.25">
      <c r="A1164" s="229"/>
      <c r="D1164" s="278"/>
      <c r="E1164" s="278"/>
    </row>
    <row r="1165" spans="1:5" s="279" customFormat="1" x14ac:dyDescent="0.25">
      <c r="A1165" s="229"/>
      <c r="D1165" s="278"/>
      <c r="E1165" s="278"/>
    </row>
    <row r="1166" spans="1:5" s="279" customFormat="1" x14ac:dyDescent="0.25">
      <c r="A1166" s="229"/>
      <c r="D1166" s="278"/>
      <c r="E1166" s="278"/>
    </row>
    <row r="1167" spans="1:5" s="279" customFormat="1" x14ac:dyDescent="0.25">
      <c r="A1167" s="229"/>
      <c r="D1167" s="278"/>
      <c r="E1167" s="278"/>
    </row>
    <row r="1168" spans="1:5" s="279" customFormat="1" x14ac:dyDescent="0.25">
      <c r="A1168" s="229"/>
      <c r="D1168" s="278"/>
      <c r="E1168" s="278"/>
    </row>
    <row r="1169" spans="1:5" s="279" customFormat="1" x14ac:dyDescent="0.25">
      <c r="A1169" s="229"/>
      <c r="D1169" s="278"/>
      <c r="E1169" s="278"/>
    </row>
    <row r="1170" spans="1:5" s="279" customFormat="1" x14ac:dyDescent="0.25">
      <c r="A1170" s="229"/>
      <c r="D1170" s="278"/>
      <c r="E1170" s="278"/>
    </row>
    <row r="1171" spans="1:5" s="279" customFormat="1" x14ac:dyDescent="0.25">
      <c r="A1171" s="229"/>
      <c r="D1171" s="278"/>
      <c r="E1171" s="278"/>
    </row>
    <row r="1172" spans="1:5" s="279" customFormat="1" x14ac:dyDescent="0.25">
      <c r="A1172" s="229"/>
      <c r="D1172" s="278"/>
      <c r="E1172" s="278"/>
    </row>
    <row r="1173" spans="1:5" s="279" customFormat="1" x14ac:dyDescent="0.25">
      <c r="A1173" s="229"/>
      <c r="D1173" s="278"/>
      <c r="E1173" s="278"/>
    </row>
    <row r="1174" spans="1:5" s="279" customFormat="1" x14ac:dyDescent="0.25">
      <c r="A1174" s="229"/>
      <c r="D1174" s="278"/>
      <c r="E1174" s="278"/>
    </row>
    <row r="1175" spans="1:5" s="279" customFormat="1" x14ac:dyDescent="0.25">
      <c r="A1175" s="229"/>
      <c r="D1175" s="278"/>
      <c r="E1175" s="278"/>
    </row>
    <row r="1176" spans="1:5" s="279" customFormat="1" x14ac:dyDescent="0.25">
      <c r="A1176" s="229"/>
      <c r="D1176" s="278"/>
      <c r="E1176" s="278"/>
    </row>
    <row r="1177" spans="1:5" s="279" customFormat="1" x14ac:dyDescent="0.25">
      <c r="A1177" s="229"/>
      <c r="D1177" s="278"/>
      <c r="E1177" s="278"/>
    </row>
    <row r="1178" spans="1:5" s="279" customFormat="1" x14ac:dyDescent="0.25">
      <c r="A1178" s="229"/>
      <c r="D1178" s="278"/>
      <c r="E1178" s="278"/>
    </row>
    <row r="1179" spans="1:5" s="279" customFormat="1" x14ac:dyDescent="0.25">
      <c r="A1179" s="229"/>
      <c r="D1179" s="278"/>
      <c r="E1179" s="278"/>
    </row>
    <row r="1180" spans="1:5" s="279" customFormat="1" x14ac:dyDescent="0.25">
      <c r="A1180" s="229"/>
      <c r="D1180" s="278"/>
      <c r="E1180" s="278"/>
    </row>
    <row r="1181" spans="1:5" s="279" customFormat="1" x14ac:dyDescent="0.25">
      <c r="A1181" s="229"/>
      <c r="D1181" s="278"/>
      <c r="E1181" s="278"/>
    </row>
    <row r="1182" spans="1:5" s="279" customFormat="1" x14ac:dyDescent="0.25">
      <c r="A1182" s="229"/>
      <c r="D1182" s="278"/>
      <c r="E1182" s="278"/>
    </row>
    <row r="1183" spans="1:5" s="279" customFormat="1" x14ac:dyDescent="0.25">
      <c r="A1183" s="229"/>
      <c r="D1183" s="278"/>
      <c r="E1183" s="278"/>
    </row>
    <row r="1184" spans="1:5" s="279" customFormat="1" x14ac:dyDescent="0.25">
      <c r="A1184" s="229"/>
      <c r="D1184" s="278"/>
      <c r="E1184" s="278"/>
    </row>
    <row r="1185" spans="1:5" s="279" customFormat="1" x14ac:dyDescent="0.25">
      <c r="A1185" s="229"/>
      <c r="D1185" s="278"/>
      <c r="E1185" s="278"/>
    </row>
    <row r="1186" spans="1:5" s="279" customFormat="1" x14ac:dyDescent="0.25">
      <c r="A1186" s="229"/>
      <c r="D1186" s="278"/>
      <c r="E1186" s="278"/>
    </row>
    <row r="1187" spans="1:5" s="279" customFormat="1" x14ac:dyDescent="0.25">
      <c r="A1187" s="229"/>
      <c r="D1187" s="278"/>
      <c r="E1187" s="278"/>
    </row>
    <row r="1188" spans="1:5" s="279" customFormat="1" x14ac:dyDescent="0.25">
      <c r="A1188" s="229"/>
      <c r="D1188" s="278"/>
      <c r="E1188" s="278"/>
    </row>
    <row r="1189" spans="1:5" s="279" customFormat="1" x14ac:dyDescent="0.25">
      <c r="A1189" s="229"/>
      <c r="D1189" s="278"/>
      <c r="E1189" s="278"/>
    </row>
    <row r="1190" spans="1:5" s="279" customFormat="1" x14ac:dyDescent="0.25">
      <c r="A1190" s="229"/>
      <c r="D1190" s="278"/>
      <c r="E1190" s="278"/>
    </row>
    <row r="1191" spans="1:5" s="279" customFormat="1" x14ac:dyDescent="0.25">
      <c r="A1191" s="229"/>
      <c r="D1191" s="278"/>
      <c r="E1191" s="278"/>
    </row>
    <row r="1192" spans="1:5" s="279" customFormat="1" x14ac:dyDescent="0.25">
      <c r="A1192" s="229"/>
      <c r="D1192" s="278"/>
      <c r="E1192" s="278"/>
    </row>
    <row r="1193" spans="1:5" s="279" customFormat="1" x14ac:dyDescent="0.25">
      <c r="A1193" s="229"/>
      <c r="D1193" s="278"/>
      <c r="E1193" s="278"/>
    </row>
    <row r="1194" spans="1:5" s="279" customFormat="1" x14ac:dyDescent="0.25">
      <c r="A1194" s="229"/>
      <c r="D1194" s="278"/>
      <c r="E1194" s="278"/>
    </row>
    <row r="1195" spans="1:5" s="279" customFormat="1" x14ac:dyDescent="0.25">
      <c r="A1195" s="229"/>
      <c r="D1195" s="278"/>
      <c r="E1195" s="278"/>
    </row>
    <row r="1196" spans="1:5" s="279" customFormat="1" x14ac:dyDescent="0.25">
      <c r="A1196" s="229"/>
      <c r="D1196" s="278"/>
      <c r="E1196" s="278"/>
    </row>
    <row r="1197" spans="1:5" s="279" customFormat="1" x14ac:dyDescent="0.25">
      <c r="A1197" s="229"/>
      <c r="D1197" s="278"/>
      <c r="E1197" s="278"/>
    </row>
    <row r="1198" spans="1:5" s="279" customFormat="1" x14ac:dyDescent="0.25">
      <c r="A1198" s="229"/>
      <c r="D1198" s="278"/>
      <c r="E1198" s="278"/>
    </row>
    <row r="1199" spans="1:5" s="279" customFormat="1" x14ac:dyDescent="0.25">
      <c r="A1199" s="229"/>
      <c r="D1199" s="278"/>
      <c r="E1199" s="278"/>
    </row>
    <row r="1200" spans="1:5" s="279" customFormat="1" x14ac:dyDescent="0.25">
      <c r="A1200" s="229"/>
      <c r="D1200" s="278"/>
      <c r="E1200" s="278"/>
    </row>
    <row r="1201" spans="1:5" s="279" customFormat="1" x14ac:dyDescent="0.25">
      <c r="A1201" s="229"/>
      <c r="D1201" s="278"/>
      <c r="E1201" s="278"/>
    </row>
    <row r="1202" spans="1:5" s="279" customFormat="1" x14ac:dyDescent="0.25">
      <c r="A1202" s="229"/>
      <c r="D1202" s="278"/>
      <c r="E1202" s="278"/>
    </row>
    <row r="1203" spans="1:5" s="279" customFormat="1" x14ac:dyDescent="0.25">
      <c r="A1203" s="229"/>
      <c r="D1203" s="278"/>
      <c r="E1203" s="278"/>
    </row>
    <row r="1204" spans="1:5" s="279" customFormat="1" x14ac:dyDescent="0.25">
      <c r="A1204" s="229"/>
      <c r="D1204" s="278"/>
      <c r="E1204" s="278"/>
    </row>
    <row r="1205" spans="1:5" s="279" customFormat="1" x14ac:dyDescent="0.25">
      <c r="A1205" s="229"/>
      <c r="D1205" s="278"/>
      <c r="E1205" s="278"/>
    </row>
    <row r="1206" spans="1:5" s="279" customFormat="1" x14ac:dyDescent="0.25">
      <c r="A1206" s="229"/>
      <c r="D1206" s="278"/>
      <c r="E1206" s="278"/>
    </row>
    <row r="1207" spans="1:5" s="279" customFormat="1" x14ac:dyDescent="0.25">
      <c r="A1207" s="229"/>
      <c r="D1207" s="278"/>
      <c r="E1207" s="278"/>
    </row>
    <row r="1208" spans="1:5" s="279" customFormat="1" x14ac:dyDescent="0.25">
      <c r="A1208" s="229"/>
      <c r="D1208" s="278"/>
      <c r="E1208" s="278"/>
    </row>
    <row r="1209" spans="1:5" s="279" customFormat="1" x14ac:dyDescent="0.25">
      <c r="A1209" s="229"/>
      <c r="D1209" s="278"/>
      <c r="E1209" s="278"/>
    </row>
    <row r="1210" spans="1:5" s="279" customFormat="1" x14ac:dyDescent="0.25">
      <c r="A1210" s="229"/>
      <c r="D1210" s="278"/>
      <c r="E1210" s="278"/>
    </row>
    <row r="1211" spans="1:5" s="279" customFormat="1" x14ac:dyDescent="0.25">
      <c r="A1211" s="229"/>
      <c r="D1211" s="278"/>
      <c r="E1211" s="278"/>
    </row>
    <row r="1212" spans="1:5" s="279" customFormat="1" x14ac:dyDescent="0.25">
      <c r="A1212" s="229"/>
      <c r="D1212" s="278"/>
      <c r="E1212" s="278"/>
    </row>
    <row r="1213" spans="1:5" s="279" customFormat="1" x14ac:dyDescent="0.25">
      <c r="A1213" s="229"/>
      <c r="D1213" s="278"/>
      <c r="E1213" s="278"/>
    </row>
    <row r="1214" spans="1:5" s="279" customFormat="1" x14ac:dyDescent="0.25">
      <c r="A1214" s="229"/>
      <c r="D1214" s="278"/>
      <c r="E1214" s="278"/>
    </row>
    <row r="1215" spans="1:5" s="279" customFormat="1" x14ac:dyDescent="0.25">
      <c r="A1215" s="229"/>
      <c r="D1215" s="278"/>
      <c r="E1215" s="278"/>
    </row>
    <row r="1216" spans="1:5" s="279" customFormat="1" x14ac:dyDescent="0.25">
      <c r="A1216" s="229"/>
      <c r="D1216" s="278"/>
      <c r="E1216" s="278"/>
    </row>
    <row r="1217" spans="1:5" s="279" customFormat="1" x14ac:dyDescent="0.25">
      <c r="A1217" s="229"/>
      <c r="D1217" s="278"/>
      <c r="E1217" s="278"/>
    </row>
    <row r="1218" spans="1:5" s="279" customFormat="1" x14ac:dyDescent="0.25">
      <c r="A1218" s="229"/>
      <c r="D1218" s="278"/>
      <c r="E1218" s="278"/>
    </row>
    <row r="1219" spans="1:5" s="279" customFormat="1" x14ac:dyDescent="0.25">
      <c r="A1219" s="229"/>
      <c r="D1219" s="278"/>
      <c r="E1219" s="278"/>
    </row>
    <row r="1220" spans="1:5" s="279" customFormat="1" x14ac:dyDescent="0.25">
      <c r="A1220" s="229"/>
      <c r="D1220" s="278"/>
      <c r="E1220" s="278"/>
    </row>
    <row r="1221" spans="1:5" s="279" customFormat="1" x14ac:dyDescent="0.25">
      <c r="A1221" s="229"/>
      <c r="D1221" s="278"/>
      <c r="E1221" s="278"/>
    </row>
    <row r="1222" spans="1:5" s="279" customFormat="1" x14ac:dyDescent="0.25">
      <c r="A1222" s="229"/>
      <c r="D1222" s="278"/>
      <c r="E1222" s="278"/>
    </row>
    <row r="1223" spans="1:5" s="279" customFormat="1" x14ac:dyDescent="0.25">
      <c r="A1223" s="229"/>
      <c r="D1223" s="278"/>
      <c r="E1223" s="278"/>
    </row>
    <row r="1224" spans="1:5" s="279" customFormat="1" x14ac:dyDescent="0.25">
      <c r="A1224" s="229"/>
      <c r="D1224" s="278"/>
      <c r="E1224" s="278"/>
    </row>
    <row r="1225" spans="1:5" s="279" customFormat="1" x14ac:dyDescent="0.25">
      <c r="A1225" s="229"/>
      <c r="D1225" s="278"/>
      <c r="E1225" s="278"/>
    </row>
    <row r="1226" spans="1:5" s="279" customFormat="1" x14ac:dyDescent="0.25">
      <c r="A1226" s="229"/>
      <c r="D1226" s="278"/>
      <c r="E1226" s="278"/>
    </row>
    <row r="1227" spans="1:5" s="279" customFormat="1" x14ac:dyDescent="0.25">
      <c r="A1227" s="229"/>
      <c r="D1227" s="278"/>
      <c r="E1227" s="278"/>
    </row>
    <row r="1228" spans="1:5" s="279" customFormat="1" x14ac:dyDescent="0.25">
      <c r="A1228" s="229"/>
      <c r="D1228" s="278"/>
      <c r="E1228" s="278"/>
    </row>
    <row r="1229" spans="1:5" s="279" customFormat="1" x14ac:dyDescent="0.25">
      <c r="A1229" s="229"/>
      <c r="D1229" s="278"/>
      <c r="E1229" s="278"/>
    </row>
    <row r="1230" spans="1:5" s="279" customFormat="1" x14ac:dyDescent="0.25">
      <c r="A1230" s="229"/>
      <c r="D1230" s="278"/>
      <c r="E1230" s="278"/>
    </row>
    <row r="1231" spans="1:5" s="279" customFormat="1" x14ac:dyDescent="0.25">
      <c r="A1231" s="229"/>
      <c r="D1231" s="278"/>
      <c r="E1231" s="278"/>
    </row>
    <row r="1232" spans="1:5" s="279" customFormat="1" x14ac:dyDescent="0.25">
      <c r="A1232" s="229"/>
      <c r="D1232" s="278"/>
      <c r="E1232" s="278"/>
    </row>
    <row r="1233" spans="1:5" s="279" customFormat="1" x14ac:dyDescent="0.25">
      <c r="A1233" s="229"/>
      <c r="D1233" s="278"/>
      <c r="E1233" s="278"/>
    </row>
    <row r="1234" spans="1:5" s="279" customFormat="1" x14ac:dyDescent="0.25">
      <c r="A1234" s="229"/>
      <c r="D1234" s="278"/>
      <c r="E1234" s="278"/>
    </row>
    <row r="1235" spans="1:5" s="279" customFormat="1" x14ac:dyDescent="0.25">
      <c r="A1235" s="229"/>
      <c r="D1235" s="278"/>
      <c r="E1235" s="278"/>
    </row>
    <row r="1236" spans="1:5" s="279" customFormat="1" x14ac:dyDescent="0.25">
      <c r="A1236" s="229"/>
      <c r="D1236" s="278"/>
      <c r="E1236" s="278"/>
    </row>
    <row r="1237" spans="1:5" s="279" customFormat="1" x14ac:dyDescent="0.25">
      <c r="A1237" s="229"/>
      <c r="D1237" s="278"/>
      <c r="E1237" s="278"/>
    </row>
    <row r="1238" spans="1:5" s="279" customFormat="1" x14ac:dyDescent="0.25">
      <c r="A1238" s="229"/>
      <c r="D1238" s="278"/>
      <c r="E1238" s="278"/>
    </row>
    <row r="1239" spans="1:5" s="279" customFormat="1" x14ac:dyDescent="0.25">
      <c r="A1239" s="229"/>
      <c r="D1239" s="278"/>
      <c r="E1239" s="278"/>
    </row>
    <row r="1240" spans="1:5" s="279" customFormat="1" x14ac:dyDescent="0.25">
      <c r="A1240" s="229"/>
      <c r="D1240" s="278"/>
      <c r="E1240" s="278"/>
    </row>
    <row r="1241" spans="1:5" s="279" customFormat="1" x14ac:dyDescent="0.25">
      <c r="A1241" s="229"/>
      <c r="D1241" s="278"/>
      <c r="E1241" s="278"/>
    </row>
    <row r="1242" spans="1:5" s="279" customFormat="1" x14ac:dyDescent="0.25">
      <c r="A1242" s="229"/>
      <c r="D1242" s="278"/>
      <c r="E1242" s="278"/>
    </row>
    <row r="1243" spans="1:5" s="279" customFormat="1" x14ac:dyDescent="0.25">
      <c r="A1243" s="229"/>
      <c r="D1243" s="278"/>
      <c r="E1243" s="278"/>
    </row>
    <row r="1244" spans="1:5" s="279" customFormat="1" x14ac:dyDescent="0.25">
      <c r="A1244" s="229"/>
      <c r="D1244" s="278"/>
      <c r="E1244" s="278"/>
    </row>
    <row r="1245" spans="1:5" s="279" customFormat="1" x14ac:dyDescent="0.25">
      <c r="A1245" s="229"/>
      <c r="D1245" s="278"/>
      <c r="E1245" s="278"/>
    </row>
    <row r="1246" spans="1:5" s="279" customFormat="1" x14ac:dyDescent="0.25">
      <c r="A1246" s="229"/>
      <c r="D1246" s="278"/>
      <c r="E1246" s="278"/>
    </row>
    <row r="1247" spans="1:5" s="279" customFormat="1" x14ac:dyDescent="0.25">
      <c r="A1247" s="229"/>
      <c r="D1247" s="278"/>
      <c r="E1247" s="278"/>
    </row>
    <row r="1248" spans="1:5" s="279" customFormat="1" x14ac:dyDescent="0.25">
      <c r="A1248" s="229"/>
      <c r="D1248" s="278"/>
      <c r="E1248" s="278"/>
    </row>
    <row r="1249" spans="1:5" s="279" customFormat="1" x14ac:dyDescent="0.25">
      <c r="A1249" s="229"/>
      <c r="D1249" s="278"/>
      <c r="E1249" s="278"/>
    </row>
    <row r="1250" spans="1:5" s="279" customFormat="1" x14ac:dyDescent="0.25">
      <c r="A1250" s="229"/>
      <c r="D1250" s="278"/>
      <c r="E1250" s="278"/>
    </row>
    <row r="1251" spans="1:5" s="279" customFormat="1" x14ac:dyDescent="0.25">
      <c r="A1251" s="229"/>
      <c r="D1251" s="278"/>
      <c r="E1251" s="278"/>
    </row>
    <row r="1252" spans="1:5" s="279" customFormat="1" x14ac:dyDescent="0.25">
      <c r="A1252" s="229"/>
      <c r="D1252" s="278"/>
      <c r="E1252" s="278"/>
    </row>
    <row r="1253" spans="1:5" s="279" customFormat="1" x14ac:dyDescent="0.25">
      <c r="A1253" s="229"/>
      <c r="D1253" s="278"/>
      <c r="E1253" s="278"/>
    </row>
    <row r="1254" spans="1:5" s="279" customFormat="1" x14ac:dyDescent="0.25">
      <c r="A1254" s="229"/>
      <c r="D1254" s="278"/>
      <c r="E1254" s="278"/>
    </row>
    <row r="1255" spans="1:5" s="279" customFormat="1" x14ac:dyDescent="0.25">
      <c r="A1255" s="229"/>
      <c r="D1255" s="278"/>
      <c r="E1255" s="278"/>
    </row>
    <row r="1256" spans="1:5" s="279" customFormat="1" x14ac:dyDescent="0.25">
      <c r="A1256" s="229"/>
      <c r="D1256" s="278"/>
      <c r="E1256" s="278"/>
    </row>
    <row r="1257" spans="1:5" s="279" customFormat="1" x14ac:dyDescent="0.25">
      <c r="A1257" s="229"/>
      <c r="D1257" s="278"/>
      <c r="E1257" s="278"/>
    </row>
    <row r="1258" spans="1:5" s="279" customFormat="1" x14ac:dyDescent="0.25">
      <c r="A1258" s="229"/>
      <c r="D1258" s="278"/>
      <c r="E1258" s="278"/>
    </row>
    <row r="1259" spans="1:5" s="279" customFormat="1" x14ac:dyDescent="0.25">
      <c r="A1259" s="229"/>
      <c r="D1259" s="278"/>
      <c r="E1259" s="278"/>
    </row>
    <row r="1260" spans="1:5" s="279" customFormat="1" x14ac:dyDescent="0.25">
      <c r="A1260" s="229"/>
      <c r="D1260" s="278"/>
      <c r="E1260" s="278"/>
    </row>
    <row r="1261" spans="1:5" s="279" customFormat="1" x14ac:dyDescent="0.25">
      <c r="A1261" s="229"/>
      <c r="D1261" s="278"/>
      <c r="E1261" s="278"/>
    </row>
    <row r="1262" spans="1:5" s="279" customFormat="1" x14ac:dyDescent="0.25">
      <c r="A1262" s="229"/>
      <c r="D1262" s="278"/>
      <c r="E1262" s="278"/>
    </row>
    <row r="1263" spans="1:5" s="279" customFormat="1" x14ac:dyDescent="0.25">
      <c r="A1263" s="229"/>
      <c r="D1263" s="278"/>
      <c r="E1263" s="278"/>
    </row>
    <row r="1264" spans="1:5" s="279" customFormat="1" x14ac:dyDescent="0.25">
      <c r="A1264" s="229"/>
      <c r="D1264" s="278"/>
      <c r="E1264" s="278"/>
    </row>
    <row r="1265" spans="1:5" s="279" customFormat="1" x14ac:dyDescent="0.25">
      <c r="A1265" s="229"/>
      <c r="D1265" s="278"/>
      <c r="E1265" s="278"/>
    </row>
    <row r="1266" spans="1:5" s="279" customFormat="1" x14ac:dyDescent="0.25">
      <c r="A1266" s="229"/>
      <c r="D1266" s="278"/>
      <c r="E1266" s="278"/>
    </row>
    <row r="1267" spans="1:5" s="279" customFormat="1" x14ac:dyDescent="0.25">
      <c r="A1267" s="229"/>
      <c r="D1267" s="278"/>
      <c r="E1267" s="278"/>
    </row>
    <row r="1268" spans="1:5" s="279" customFormat="1" x14ac:dyDescent="0.25">
      <c r="A1268" s="229"/>
      <c r="D1268" s="278"/>
      <c r="E1268" s="278"/>
    </row>
    <row r="1269" spans="1:5" s="279" customFormat="1" x14ac:dyDescent="0.25">
      <c r="A1269" s="229"/>
      <c r="D1269" s="278"/>
      <c r="E1269" s="278"/>
    </row>
    <row r="1270" spans="1:5" s="279" customFormat="1" x14ac:dyDescent="0.25">
      <c r="A1270" s="229"/>
      <c r="D1270" s="278"/>
      <c r="E1270" s="278"/>
    </row>
    <row r="1271" spans="1:5" s="279" customFormat="1" x14ac:dyDescent="0.25">
      <c r="A1271" s="229"/>
      <c r="D1271" s="278"/>
      <c r="E1271" s="278"/>
    </row>
    <row r="1272" spans="1:5" s="279" customFormat="1" x14ac:dyDescent="0.25">
      <c r="A1272" s="229"/>
      <c r="D1272" s="278"/>
      <c r="E1272" s="278"/>
    </row>
    <row r="1273" spans="1:5" s="279" customFormat="1" x14ac:dyDescent="0.25">
      <c r="A1273" s="229"/>
      <c r="D1273" s="278"/>
      <c r="E1273" s="278"/>
    </row>
    <row r="1274" spans="1:5" s="279" customFormat="1" x14ac:dyDescent="0.25">
      <c r="A1274" s="229"/>
      <c r="D1274" s="278"/>
      <c r="E1274" s="278"/>
    </row>
    <row r="1275" spans="1:5" s="279" customFormat="1" x14ac:dyDescent="0.25">
      <c r="A1275" s="229"/>
      <c r="D1275" s="278"/>
      <c r="E1275" s="278"/>
    </row>
    <row r="1276" spans="1:5" s="279" customFormat="1" x14ac:dyDescent="0.25">
      <c r="A1276" s="229"/>
      <c r="D1276" s="278"/>
      <c r="E1276" s="278"/>
    </row>
    <row r="1277" spans="1:5" s="279" customFormat="1" x14ac:dyDescent="0.25">
      <c r="A1277" s="229"/>
      <c r="D1277" s="278"/>
      <c r="E1277" s="278"/>
    </row>
    <row r="1278" spans="1:5" s="279" customFormat="1" x14ac:dyDescent="0.25">
      <c r="A1278" s="229"/>
      <c r="D1278" s="278"/>
      <c r="E1278" s="278"/>
    </row>
    <row r="1279" spans="1:5" s="279" customFormat="1" x14ac:dyDescent="0.25">
      <c r="A1279" s="229"/>
      <c r="D1279" s="278"/>
      <c r="E1279" s="278"/>
    </row>
    <row r="1280" spans="1:5" s="279" customFormat="1" x14ac:dyDescent="0.25">
      <c r="A1280" s="229"/>
      <c r="D1280" s="278"/>
      <c r="E1280" s="278"/>
    </row>
    <row r="1281" spans="1:5" s="279" customFormat="1" x14ac:dyDescent="0.25">
      <c r="A1281" s="229"/>
      <c r="D1281" s="278"/>
      <c r="E1281" s="278"/>
    </row>
    <row r="1282" spans="1:5" s="279" customFormat="1" x14ac:dyDescent="0.25">
      <c r="A1282" s="229"/>
      <c r="D1282" s="278"/>
      <c r="E1282" s="278"/>
    </row>
    <row r="1283" spans="1:5" s="279" customFormat="1" x14ac:dyDescent="0.25">
      <c r="A1283" s="229"/>
      <c r="D1283" s="278"/>
      <c r="E1283" s="278"/>
    </row>
    <row r="1284" spans="1:5" s="279" customFormat="1" x14ac:dyDescent="0.25">
      <c r="A1284" s="229"/>
      <c r="D1284" s="278"/>
      <c r="E1284" s="278"/>
    </row>
    <row r="1285" spans="1:5" s="279" customFormat="1" x14ac:dyDescent="0.25">
      <c r="A1285" s="229"/>
      <c r="D1285" s="278"/>
      <c r="E1285" s="278"/>
    </row>
    <row r="1286" spans="1:5" s="279" customFormat="1" x14ac:dyDescent="0.25">
      <c r="A1286" s="229"/>
      <c r="D1286" s="278"/>
      <c r="E1286" s="278"/>
    </row>
    <row r="1287" spans="1:5" s="279" customFormat="1" x14ac:dyDescent="0.25">
      <c r="A1287" s="229"/>
      <c r="D1287" s="278"/>
      <c r="E1287" s="278"/>
    </row>
    <row r="1288" spans="1:5" s="279" customFormat="1" x14ac:dyDescent="0.25">
      <c r="A1288" s="229"/>
      <c r="D1288" s="278"/>
      <c r="E1288" s="278"/>
    </row>
    <row r="1289" spans="1:5" s="279" customFormat="1" x14ac:dyDescent="0.25">
      <c r="A1289" s="229"/>
      <c r="D1289" s="278"/>
      <c r="E1289" s="278"/>
    </row>
    <row r="1290" spans="1:5" s="279" customFormat="1" x14ac:dyDescent="0.25">
      <c r="A1290" s="229"/>
      <c r="D1290" s="278"/>
      <c r="E1290" s="278"/>
    </row>
    <row r="1291" spans="1:5" s="279" customFormat="1" x14ac:dyDescent="0.25">
      <c r="A1291" s="229"/>
      <c r="D1291" s="278"/>
      <c r="E1291" s="278"/>
    </row>
    <row r="1292" spans="1:5" s="279" customFormat="1" x14ac:dyDescent="0.25">
      <c r="A1292" s="229"/>
      <c r="D1292" s="278"/>
      <c r="E1292" s="278"/>
    </row>
    <row r="1293" spans="1:5" s="279" customFormat="1" x14ac:dyDescent="0.25">
      <c r="A1293" s="229"/>
      <c r="D1293" s="278"/>
      <c r="E1293" s="278"/>
    </row>
    <row r="1294" spans="1:5" s="279" customFormat="1" x14ac:dyDescent="0.25">
      <c r="A1294" s="229"/>
      <c r="D1294" s="278"/>
      <c r="E1294" s="278"/>
    </row>
    <row r="1295" spans="1:5" s="279" customFormat="1" x14ac:dyDescent="0.25">
      <c r="A1295" s="229"/>
      <c r="D1295" s="278"/>
      <c r="E1295" s="278"/>
    </row>
    <row r="1296" spans="1:5" s="279" customFormat="1" x14ac:dyDescent="0.25">
      <c r="A1296" s="229"/>
      <c r="D1296" s="278"/>
      <c r="E1296" s="278"/>
    </row>
    <row r="1297" spans="1:5" s="279" customFormat="1" x14ac:dyDescent="0.25">
      <c r="A1297" s="229"/>
      <c r="D1297" s="278"/>
      <c r="E1297" s="278"/>
    </row>
    <row r="1298" spans="1:5" s="279" customFormat="1" x14ac:dyDescent="0.25">
      <c r="A1298" s="229"/>
      <c r="D1298" s="278"/>
      <c r="E1298" s="278"/>
    </row>
    <row r="1299" spans="1:5" s="279" customFormat="1" x14ac:dyDescent="0.25">
      <c r="A1299" s="229"/>
      <c r="D1299" s="278"/>
      <c r="E1299" s="278"/>
    </row>
    <row r="1300" spans="1:5" s="279" customFormat="1" x14ac:dyDescent="0.25">
      <c r="A1300" s="229"/>
      <c r="D1300" s="278"/>
      <c r="E1300" s="278"/>
    </row>
    <row r="1301" spans="1:5" s="279" customFormat="1" x14ac:dyDescent="0.25">
      <c r="A1301" s="229"/>
      <c r="D1301" s="278"/>
      <c r="E1301" s="278"/>
    </row>
    <row r="1302" spans="1:5" s="279" customFormat="1" x14ac:dyDescent="0.25">
      <c r="A1302" s="229"/>
      <c r="D1302" s="278"/>
      <c r="E1302" s="278"/>
    </row>
    <row r="1303" spans="1:5" s="279" customFormat="1" x14ac:dyDescent="0.25">
      <c r="A1303" s="229"/>
      <c r="D1303" s="278"/>
      <c r="E1303" s="278"/>
    </row>
    <row r="1304" spans="1:5" s="279" customFormat="1" x14ac:dyDescent="0.25">
      <c r="A1304" s="229"/>
      <c r="D1304" s="278"/>
      <c r="E1304" s="278"/>
    </row>
    <row r="1305" spans="1:5" s="279" customFormat="1" x14ac:dyDescent="0.25">
      <c r="A1305" s="229"/>
      <c r="D1305" s="278"/>
      <c r="E1305" s="278"/>
    </row>
    <row r="1306" spans="1:5" s="279" customFormat="1" x14ac:dyDescent="0.25">
      <c r="A1306" s="229"/>
      <c r="D1306" s="278"/>
      <c r="E1306" s="278"/>
    </row>
    <row r="1307" spans="1:5" s="279" customFormat="1" x14ac:dyDescent="0.25">
      <c r="A1307" s="229"/>
      <c r="D1307" s="278"/>
      <c r="E1307" s="278"/>
    </row>
    <row r="1308" spans="1:5" s="279" customFormat="1" x14ac:dyDescent="0.25">
      <c r="A1308" s="229"/>
      <c r="D1308" s="278"/>
      <c r="E1308" s="278"/>
    </row>
    <row r="1309" spans="1:5" s="279" customFormat="1" x14ac:dyDescent="0.25">
      <c r="A1309" s="229"/>
      <c r="D1309" s="278"/>
      <c r="E1309" s="278"/>
    </row>
    <row r="1310" spans="1:5" s="279" customFormat="1" x14ac:dyDescent="0.25">
      <c r="A1310" s="229"/>
      <c r="D1310" s="278"/>
      <c r="E1310" s="278"/>
    </row>
    <row r="1311" spans="1:5" s="279" customFormat="1" x14ac:dyDescent="0.25">
      <c r="A1311" s="229"/>
      <c r="D1311" s="278"/>
      <c r="E1311" s="278"/>
    </row>
    <row r="1312" spans="1:5" s="279" customFormat="1" x14ac:dyDescent="0.25">
      <c r="A1312" s="229"/>
      <c r="D1312" s="278"/>
      <c r="E1312" s="278"/>
    </row>
    <row r="1313" spans="1:5" s="279" customFormat="1" x14ac:dyDescent="0.25">
      <c r="A1313" s="229"/>
      <c r="D1313" s="278"/>
      <c r="E1313" s="278"/>
    </row>
    <row r="1314" spans="1:5" s="279" customFormat="1" x14ac:dyDescent="0.25">
      <c r="A1314" s="229"/>
      <c r="D1314" s="278"/>
      <c r="E1314" s="278"/>
    </row>
    <row r="1315" spans="1:5" s="279" customFormat="1" x14ac:dyDescent="0.25">
      <c r="A1315" s="229"/>
      <c r="D1315" s="278"/>
      <c r="E1315" s="278"/>
    </row>
    <row r="1316" spans="1:5" s="279" customFormat="1" x14ac:dyDescent="0.25">
      <c r="A1316" s="229"/>
      <c r="D1316" s="278"/>
      <c r="E1316" s="278"/>
    </row>
    <row r="1317" spans="1:5" s="279" customFormat="1" x14ac:dyDescent="0.25">
      <c r="A1317" s="229"/>
      <c r="D1317" s="278"/>
      <c r="E1317" s="278"/>
    </row>
    <row r="1318" spans="1:5" s="279" customFormat="1" x14ac:dyDescent="0.25">
      <c r="A1318" s="229"/>
      <c r="D1318" s="278"/>
      <c r="E1318" s="278"/>
    </row>
    <row r="1319" spans="1:5" s="279" customFormat="1" x14ac:dyDescent="0.25">
      <c r="A1319" s="229"/>
      <c r="D1319" s="278"/>
      <c r="E1319" s="278"/>
    </row>
    <row r="1320" spans="1:5" s="279" customFormat="1" x14ac:dyDescent="0.25">
      <c r="A1320" s="229"/>
      <c r="D1320" s="278"/>
      <c r="E1320" s="278"/>
    </row>
    <row r="1321" spans="1:5" s="279" customFormat="1" x14ac:dyDescent="0.25">
      <c r="A1321" s="229"/>
      <c r="D1321" s="278"/>
      <c r="E1321" s="278"/>
    </row>
    <row r="1322" spans="1:5" s="279" customFormat="1" x14ac:dyDescent="0.25">
      <c r="A1322" s="229"/>
      <c r="D1322" s="278"/>
      <c r="E1322" s="278"/>
    </row>
    <row r="1323" spans="1:5" s="279" customFormat="1" x14ac:dyDescent="0.25">
      <c r="A1323" s="229"/>
      <c r="D1323" s="278"/>
      <c r="E1323" s="278"/>
    </row>
    <row r="1324" spans="1:5" s="279" customFormat="1" x14ac:dyDescent="0.25">
      <c r="A1324" s="229"/>
      <c r="D1324" s="278"/>
      <c r="E1324" s="278"/>
    </row>
    <row r="1325" spans="1:5" s="279" customFormat="1" x14ac:dyDescent="0.25">
      <c r="A1325" s="229"/>
      <c r="D1325" s="278"/>
      <c r="E1325" s="278"/>
    </row>
    <row r="1326" spans="1:5" s="279" customFormat="1" x14ac:dyDescent="0.25">
      <c r="A1326" s="229"/>
      <c r="D1326" s="278"/>
      <c r="E1326" s="278"/>
    </row>
    <row r="1327" spans="1:5" s="279" customFormat="1" x14ac:dyDescent="0.25">
      <c r="A1327" s="229"/>
      <c r="D1327" s="278"/>
      <c r="E1327" s="278"/>
    </row>
    <row r="1328" spans="1:5" s="279" customFormat="1" x14ac:dyDescent="0.25">
      <c r="A1328" s="229"/>
      <c r="D1328" s="278"/>
      <c r="E1328" s="278"/>
    </row>
    <row r="1329" spans="1:5" s="279" customFormat="1" x14ac:dyDescent="0.25">
      <c r="A1329" s="229"/>
      <c r="D1329" s="278"/>
      <c r="E1329" s="278"/>
    </row>
    <row r="1330" spans="1:5" s="279" customFormat="1" x14ac:dyDescent="0.25">
      <c r="A1330" s="229"/>
      <c r="D1330" s="278"/>
      <c r="E1330" s="278"/>
    </row>
    <row r="1331" spans="1:5" s="279" customFormat="1" x14ac:dyDescent="0.25">
      <c r="A1331" s="229"/>
      <c r="D1331" s="278"/>
      <c r="E1331" s="278"/>
    </row>
    <row r="1332" spans="1:5" s="279" customFormat="1" x14ac:dyDescent="0.25">
      <c r="A1332" s="229"/>
      <c r="D1332" s="278"/>
      <c r="E1332" s="278"/>
    </row>
    <row r="1333" spans="1:5" s="279" customFormat="1" x14ac:dyDescent="0.25">
      <c r="A1333" s="229"/>
      <c r="D1333" s="278"/>
      <c r="E1333" s="278"/>
    </row>
    <row r="1334" spans="1:5" s="279" customFormat="1" x14ac:dyDescent="0.25">
      <c r="A1334" s="229"/>
      <c r="D1334" s="278"/>
      <c r="E1334" s="278"/>
    </row>
    <row r="1335" spans="1:5" s="279" customFormat="1" x14ac:dyDescent="0.25">
      <c r="A1335" s="229"/>
      <c r="D1335" s="278"/>
      <c r="E1335" s="278"/>
    </row>
    <row r="1336" spans="1:5" s="279" customFormat="1" x14ac:dyDescent="0.25">
      <c r="A1336" s="229"/>
      <c r="D1336" s="278"/>
      <c r="E1336" s="278"/>
    </row>
    <row r="1337" spans="1:5" s="279" customFormat="1" x14ac:dyDescent="0.25">
      <c r="A1337" s="229"/>
      <c r="D1337" s="278"/>
      <c r="E1337" s="278"/>
    </row>
    <row r="1338" spans="1:5" s="279" customFormat="1" x14ac:dyDescent="0.25">
      <c r="A1338" s="229"/>
      <c r="D1338" s="278"/>
      <c r="E1338" s="278"/>
    </row>
    <row r="1339" spans="1:5" s="279" customFormat="1" x14ac:dyDescent="0.25">
      <c r="A1339" s="229"/>
      <c r="D1339" s="278"/>
      <c r="E1339" s="278"/>
    </row>
    <row r="1340" spans="1:5" s="279" customFormat="1" x14ac:dyDescent="0.25">
      <c r="A1340" s="229"/>
      <c r="D1340" s="278"/>
      <c r="E1340" s="278"/>
    </row>
    <row r="1341" spans="1:5" s="279" customFormat="1" x14ac:dyDescent="0.25">
      <c r="A1341" s="229"/>
      <c r="D1341" s="278"/>
      <c r="E1341" s="278"/>
    </row>
    <row r="1342" spans="1:5" s="279" customFormat="1" x14ac:dyDescent="0.25">
      <c r="A1342" s="229"/>
      <c r="D1342" s="278"/>
      <c r="E1342" s="278"/>
    </row>
    <row r="1343" spans="1:5" s="279" customFormat="1" x14ac:dyDescent="0.25">
      <c r="A1343" s="229"/>
      <c r="D1343" s="278"/>
      <c r="E1343" s="278"/>
    </row>
    <row r="1344" spans="1:5" s="279" customFormat="1" x14ac:dyDescent="0.25">
      <c r="A1344" s="229"/>
      <c r="D1344" s="278"/>
      <c r="E1344" s="278"/>
    </row>
    <row r="1345" spans="1:5" s="279" customFormat="1" x14ac:dyDescent="0.25">
      <c r="A1345" s="229"/>
      <c r="D1345" s="278"/>
      <c r="E1345" s="278"/>
    </row>
    <row r="1346" spans="1:5" s="279" customFormat="1" x14ac:dyDescent="0.25">
      <c r="A1346" s="229"/>
      <c r="D1346" s="278"/>
      <c r="E1346" s="278"/>
    </row>
    <row r="1347" spans="1:5" s="279" customFormat="1" x14ac:dyDescent="0.25">
      <c r="A1347" s="229"/>
      <c r="D1347" s="278"/>
      <c r="E1347" s="278"/>
    </row>
    <row r="1348" spans="1:5" s="279" customFormat="1" x14ac:dyDescent="0.25">
      <c r="A1348" s="229"/>
      <c r="D1348" s="278"/>
      <c r="E1348" s="278"/>
    </row>
    <row r="1349" spans="1:5" s="279" customFormat="1" x14ac:dyDescent="0.25">
      <c r="A1349" s="229"/>
      <c r="D1349" s="278"/>
      <c r="E1349" s="278"/>
    </row>
    <row r="1350" spans="1:5" s="279" customFormat="1" x14ac:dyDescent="0.25">
      <c r="A1350" s="229"/>
      <c r="D1350" s="278"/>
      <c r="E1350" s="278"/>
    </row>
    <row r="1351" spans="1:5" s="279" customFormat="1" x14ac:dyDescent="0.25">
      <c r="A1351" s="229"/>
      <c r="D1351" s="278"/>
      <c r="E1351" s="278"/>
    </row>
    <row r="1352" spans="1:5" s="279" customFormat="1" x14ac:dyDescent="0.25">
      <c r="A1352" s="229"/>
      <c r="D1352" s="278"/>
      <c r="E1352" s="278"/>
    </row>
    <row r="1353" spans="1:5" s="279" customFormat="1" x14ac:dyDescent="0.25">
      <c r="A1353" s="229"/>
      <c r="D1353" s="278"/>
      <c r="E1353" s="278"/>
    </row>
    <row r="1354" spans="1:5" s="279" customFormat="1" x14ac:dyDescent="0.25">
      <c r="A1354" s="229"/>
      <c r="D1354" s="278"/>
      <c r="E1354" s="278"/>
    </row>
    <row r="1355" spans="1:5" s="279" customFormat="1" x14ac:dyDescent="0.25">
      <c r="A1355" s="229"/>
      <c r="D1355" s="278"/>
      <c r="E1355" s="278"/>
    </row>
    <row r="1356" spans="1:5" s="279" customFormat="1" x14ac:dyDescent="0.25">
      <c r="A1356" s="229"/>
      <c r="D1356" s="278"/>
      <c r="E1356" s="278"/>
    </row>
    <row r="1357" spans="1:5" s="279" customFormat="1" x14ac:dyDescent="0.25">
      <c r="A1357" s="229"/>
      <c r="D1357" s="278"/>
      <c r="E1357" s="278"/>
    </row>
    <row r="1358" spans="1:5" s="279" customFormat="1" x14ac:dyDescent="0.25">
      <c r="A1358" s="229"/>
      <c r="D1358" s="278"/>
      <c r="E1358" s="278"/>
    </row>
    <row r="1359" spans="1:5" s="279" customFormat="1" x14ac:dyDescent="0.25">
      <c r="A1359" s="229"/>
      <c r="D1359" s="278"/>
      <c r="E1359" s="278"/>
    </row>
    <row r="1360" spans="1:5" s="279" customFormat="1" x14ac:dyDescent="0.25">
      <c r="A1360" s="229"/>
      <c r="D1360" s="278"/>
      <c r="E1360" s="278"/>
    </row>
    <row r="1361" spans="1:5" s="279" customFormat="1" x14ac:dyDescent="0.25">
      <c r="A1361" s="229"/>
      <c r="D1361" s="278"/>
      <c r="E1361" s="278"/>
    </row>
    <row r="1362" spans="1:5" s="279" customFormat="1" x14ac:dyDescent="0.25">
      <c r="A1362" s="229"/>
      <c r="D1362" s="278"/>
      <c r="E1362" s="278"/>
    </row>
    <row r="1363" spans="1:5" s="279" customFormat="1" x14ac:dyDescent="0.25">
      <c r="A1363" s="229"/>
      <c r="D1363" s="278"/>
      <c r="E1363" s="278"/>
    </row>
    <row r="1364" spans="1:5" s="279" customFormat="1" x14ac:dyDescent="0.25">
      <c r="A1364" s="229"/>
      <c r="D1364" s="278"/>
      <c r="E1364" s="278"/>
    </row>
    <row r="1365" spans="1:5" s="279" customFormat="1" x14ac:dyDescent="0.25">
      <c r="A1365" s="229"/>
      <c r="D1365" s="278"/>
      <c r="E1365" s="278"/>
    </row>
    <row r="1366" spans="1:5" s="279" customFormat="1" x14ac:dyDescent="0.25">
      <c r="A1366" s="229"/>
      <c r="D1366" s="278"/>
      <c r="E1366" s="278"/>
    </row>
    <row r="1367" spans="1:5" s="279" customFormat="1" x14ac:dyDescent="0.25">
      <c r="A1367" s="229"/>
      <c r="D1367" s="278"/>
      <c r="E1367" s="278"/>
    </row>
    <row r="1368" spans="1:5" s="279" customFormat="1" x14ac:dyDescent="0.25">
      <c r="A1368" s="229"/>
      <c r="D1368" s="278"/>
      <c r="E1368" s="278"/>
    </row>
    <row r="1369" spans="1:5" s="279" customFormat="1" x14ac:dyDescent="0.25">
      <c r="A1369" s="229"/>
      <c r="D1369" s="278"/>
      <c r="E1369" s="278"/>
    </row>
    <row r="1370" spans="1:5" s="279" customFormat="1" x14ac:dyDescent="0.25">
      <c r="A1370" s="229"/>
      <c r="D1370" s="278"/>
      <c r="E1370" s="278"/>
    </row>
    <row r="1371" spans="1:5" s="279" customFormat="1" x14ac:dyDescent="0.25">
      <c r="A1371" s="229"/>
      <c r="D1371" s="278"/>
      <c r="E1371" s="278"/>
    </row>
    <row r="1372" spans="1:5" s="279" customFormat="1" x14ac:dyDescent="0.25">
      <c r="A1372" s="229"/>
      <c r="D1372" s="278"/>
      <c r="E1372" s="278"/>
    </row>
    <row r="1373" spans="1:5" s="279" customFormat="1" x14ac:dyDescent="0.25">
      <c r="A1373" s="229"/>
      <c r="D1373" s="278"/>
      <c r="E1373" s="278"/>
    </row>
    <row r="1374" spans="1:5" s="279" customFormat="1" x14ac:dyDescent="0.25">
      <c r="A1374" s="229"/>
      <c r="D1374" s="278"/>
      <c r="E1374" s="278"/>
    </row>
    <row r="1375" spans="1:5" s="279" customFormat="1" x14ac:dyDescent="0.25">
      <c r="A1375" s="229"/>
      <c r="D1375" s="278"/>
      <c r="E1375" s="278"/>
    </row>
    <row r="1376" spans="1:5" s="279" customFormat="1" x14ac:dyDescent="0.25">
      <c r="A1376" s="229"/>
      <c r="D1376" s="278"/>
      <c r="E1376" s="278"/>
    </row>
    <row r="1377" spans="1:5" s="279" customFormat="1" x14ac:dyDescent="0.25">
      <c r="A1377" s="229"/>
      <c r="D1377" s="278"/>
      <c r="E1377" s="278"/>
    </row>
    <row r="1378" spans="1:5" s="279" customFormat="1" x14ac:dyDescent="0.25">
      <c r="A1378" s="229"/>
      <c r="D1378" s="278"/>
      <c r="E1378" s="278"/>
    </row>
    <row r="1379" spans="1:5" s="279" customFormat="1" x14ac:dyDescent="0.25">
      <c r="A1379" s="229"/>
      <c r="D1379" s="278"/>
      <c r="E1379" s="278"/>
    </row>
    <row r="1380" spans="1:5" s="279" customFormat="1" x14ac:dyDescent="0.25">
      <c r="A1380" s="229"/>
      <c r="D1380" s="278"/>
      <c r="E1380" s="278"/>
    </row>
    <row r="1381" spans="1:5" s="279" customFormat="1" x14ac:dyDescent="0.25">
      <c r="A1381" s="229"/>
      <c r="D1381" s="278"/>
      <c r="E1381" s="278"/>
    </row>
    <row r="1382" spans="1:5" s="279" customFormat="1" x14ac:dyDescent="0.25">
      <c r="A1382" s="229"/>
      <c r="D1382" s="278"/>
      <c r="E1382" s="278"/>
    </row>
    <row r="1383" spans="1:5" s="279" customFormat="1" x14ac:dyDescent="0.25">
      <c r="A1383" s="229"/>
      <c r="D1383" s="278"/>
      <c r="E1383" s="278"/>
    </row>
    <row r="1384" spans="1:5" s="279" customFormat="1" x14ac:dyDescent="0.25">
      <c r="A1384" s="229"/>
      <c r="D1384" s="278"/>
      <c r="E1384" s="278"/>
    </row>
    <row r="1385" spans="1:5" s="279" customFormat="1" x14ac:dyDescent="0.25">
      <c r="A1385" s="229"/>
      <c r="D1385" s="278"/>
      <c r="E1385" s="278"/>
    </row>
    <row r="1386" spans="1:5" s="279" customFormat="1" x14ac:dyDescent="0.25">
      <c r="A1386" s="229"/>
      <c r="D1386" s="278"/>
      <c r="E1386" s="278"/>
    </row>
    <row r="1387" spans="1:5" s="279" customFormat="1" x14ac:dyDescent="0.25">
      <c r="A1387" s="229"/>
      <c r="D1387" s="278"/>
      <c r="E1387" s="278"/>
    </row>
    <row r="1388" spans="1:5" s="279" customFormat="1" x14ac:dyDescent="0.25">
      <c r="A1388" s="229"/>
      <c r="D1388" s="278"/>
      <c r="E1388" s="278"/>
    </row>
    <row r="1389" spans="1:5" s="279" customFormat="1" x14ac:dyDescent="0.25">
      <c r="A1389" s="229"/>
      <c r="D1389" s="278"/>
      <c r="E1389" s="278"/>
    </row>
    <row r="1390" spans="1:5" s="279" customFormat="1" x14ac:dyDescent="0.25">
      <c r="A1390" s="229"/>
      <c r="D1390" s="278"/>
      <c r="E1390" s="278"/>
    </row>
    <row r="1391" spans="1:5" s="279" customFormat="1" x14ac:dyDescent="0.25">
      <c r="A1391" s="229"/>
      <c r="D1391" s="278"/>
      <c r="E1391" s="278"/>
    </row>
    <row r="1392" spans="1:5" s="279" customFormat="1" x14ac:dyDescent="0.25">
      <c r="A1392" s="229"/>
      <c r="D1392" s="278"/>
      <c r="E1392" s="278"/>
    </row>
    <row r="1393" spans="1:5" s="279" customFormat="1" x14ac:dyDescent="0.25">
      <c r="A1393" s="229"/>
      <c r="D1393" s="278"/>
      <c r="E1393" s="278"/>
    </row>
    <row r="1394" spans="1:5" s="279" customFormat="1" x14ac:dyDescent="0.25">
      <c r="A1394" s="229"/>
      <c r="D1394" s="278"/>
      <c r="E1394" s="278"/>
    </row>
    <row r="1395" spans="1:5" s="279" customFormat="1" x14ac:dyDescent="0.25">
      <c r="A1395" s="229"/>
      <c r="D1395" s="278"/>
      <c r="E1395" s="278"/>
    </row>
    <row r="1396" spans="1:5" s="279" customFormat="1" x14ac:dyDescent="0.25">
      <c r="A1396" s="229"/>
      <c r="D1396" s="278"/>
      <c r="E1396" s="278"/>
    </row>
    <row r="1397" spans="1:5" s="279" customFormat="1" x14ac:dyDescent="0.25">
      <c r="A1397" s="229"/>
      <c r="D1397" s="278"/>
      <c r="E1397" s="278"/>
    </row>
    <row r="1398" spans="1:5" s="279" customFormat="1" x14ac:dyDescent="0.25">
      <c r="A1398" s="229"/>
      <c r="D1398" s="278"/>
      <c r="E1398" s="278"/>
    </row>
    <row r="1399" spans="1:5" s="279" customFormat="1" x14ac:dyDescent="0.25">
      <c r="A1399" s="229"/>
      <c r="D1399" s="278"/>
      <c r="E1399" s="278"/>
    </row>
    <row r="1400" spans="1:5" s="279" customFormat="1" x14ac:dyDescent="0.25">
      <c r="A1400" s="229"/>
      <c r="D1400" s="278"/>
      <c r="E1400" s="278"/>
    </row>
    <row r="1401" spans="1:5" s="279" customFormat="1" x14ac:dyDescent="0.25">
      <c r="A1401" s="229"/>
      <c r="D1401" s="278"/>
      <c r="E1401" s="278"/>
    </row>
    <row r="1402" spans="1:5" s="279" customFormat="1" x14ac:dyDescent="0.25">
      <c r="A1402" s="229"/>
      <c r="D1402" s="278"/>
      <c r="E1402" s="278"/>
    </row>
    <row r="1403" spans="1:5" s="279" customFormat="1" x14ac:dyDescent="0.25">
      <c r="A1403" s="229"/>
      <c r="D1403" s="278"/>
      <c r="E1403" s="278"/>
    </row>
    <row r="1404" spans="1:5" s="279" customFormat="1" x14ac:dyDescent="0.25">
      <c r="A1404" s="229"/>
      <c r="D1404" s="278"/>
      <c r="E1404" s="278"/>
    </row>
    <row r="1405" spans="1:5" s="279" customFormat="1" x14ac:dyDescent="0.25">
      <c r="A1405" s="229"/>
      <c r="D1405" s="278"/>
      <c r="E1405" s="278"/>
    </row>
    <row r="1406" spans="1:5" s="279" customFormat="1" x14ac:dyDescent="0.25">
      <c r="A1406" s="229"/>
      <c r="D1406" s="278"/>
      <c r="E1406" s="278"/>
    </row>
    <row r="1407" spans="1:5" s="279" customFormat="1" x14ac:dyDescent="0.25">
      <c r="A1407" s="229"/>
      <c r="D1407" s="278"/>
      <c r="E1407" s="278"/>
    </row>
    <row r="1408" spans="1:5" s="279" customFormat="1" x14ac:dyDescent="0.25">
      <c r="A1408" s="229"/>
      <c r="D1408" s="278"/>
      <c r="E1408" s="278"/>
    </row>
    <row r="1409" spans="1:5" s="279" customFormat="1" x14ac:dyDescent="0.25">
      <c r="A1409" s="229"/>
      <c r="D1409" s="278"/>
      <c r="E1409" s="278"/>
    </row>
    <row r="1410" spans="1:5" s="279" customFormat="1" x14ac:dyDescent="0.25">
      <c r="A1410" s="229"/>
      <c r="D1410" s="278"/>
      <c r="E1410" s="278"/>
    </row>
    <row r="1411" spans="1:5" s="279" customFormat="1" x14ac:dyDescent="0.25">
      <c r="A1411" s="229"/>
      <c r="D1411" s="278"/>
      <c r="E1411" s="278"/>
    </row>
    <row r="1412" spans="1:5" s="279" customFormat="1" x14ac:dyDescent="0.25">
      <c r="A1412" s="229"/>
      <c r="D1412" s="278"/>
      <c r="E1412" s="278"/>
    </row>
    <row r="1413" spans="1:5" s="279" customFormat="1" x14ac:dyDescent="0.25">
      <c r="A1413" s="229"/>
      <c r="D1413" s="278"/>
      <c r="E1413" s="278"/>
    </row>
    <row r="1414" spans="1:5" s="279" customFormat="1" x14ac:dyDescent="0.25">
      <c r="A1414" s="229"/>
      <c r="D1414" s="278"/>
      <c r="E1414" s="278"/>
    </row>
    <row r="1415" spans="1:5" s="279" customFormat="1" x14ac:dyDescent="0.25">
      <c r="A1415" s="229"/>
      <c r="D1415" s="278"/>
      <c r="E1415" s="278"/>
    </row>
    <row r="1416" spans="1:5" s="279" customFormat="1" x14ac:dyDescent="0.25">
      <c r="A1416" s="229"/>
      <c r="D1416" s="278"/>
      <c r="E1416" s="278"/>
    </row>
    <row r="1417" spans="1:5" s="279" customFormat="1" x14ac:dyDescent="0.25">
      <c r="A1417" s="229"/>
      <c r="D1417" s="278"/>
      <c r="E1417" s="278"/>
    </row>
    <row r="1418" spans="1:5" s="279" customFormat="1" x14ac:dyDescent="0.25">
      <c r="A1418" s="229"/>
      <c r="D1418" s="278"/>
      <c r="E1418" s="278"/>
    </row>
    <row r="1419" spans="1:5" s="279" customFormat="1" x14ac:dyDescent="0.25">
      <c r="A1419" s="229"/>
      <c r="D1419" s="278"/>
      <c r="E1419" s="278"/>
    </row>
    <row r="1420" spans="1:5" s="279" customFormat="1" x14ac:dyDescent="0.25">
      <c r="A1420" s="229"/>
      <c r="D1420" s="278"/>
      <c r="E1420" s="278"/>
    </row>
    <row r="1421" spans="1:5" s="279" customFormat="1" x14ac:dyDescent="0.25">
      <c r="A1421" s="229"/>
      <c r="D1421" s="278"/>
      <c r="E1421" s="278"/>
    </row>
    <row r="1422" spans="1:5" s="279" customFormat="1" x14ac:dyDescent="0.25">
      <c r="A1422" s="229"/>
      <c r="D1422" s="278"/>
      <c r="E1422" s="278"/>
    </row>
    <row r="1423" spans="1:5" s="279" customFormat="1" x14ac:dyDescent="0.25">
      <c r="A1423" s="229"/>
      <c r="D1423" s="278"/>
      <c r="E1423" s="278"/>
    </row>
    <row r="1424" spans="1:5" s="279" customFormat="1" x14ac:dyDescent="0.25">
      <c r="A1424" s="229"/>
      <c r="D1424" s="278"/>
      <c r="E1424" s="278"/>
    </row>
    <row r="1425" spans="1:5" s="279" customFormat="1" x14ac:dyDescent="0.25">
      <c r="A1425" s="229"/>
      <c r="D1425" s="278"/>
      <c r="E1425" s="278"/>
    </row>
    <row r="1426" spans="1:5" s="279" customFormat="1" x14ac:dyDescent="0.25">
      <c r="A1426" s="229"/>
      <c r="D1426" s="278"/>
      <c r="E1426" s="278"/>
    </row>
    <row r="1427" spans="1:5" s="279" customFormat="1" x14ac:dyDescent="0.25">
      <c r="A1427" s="229"/>
      <c r="D1427" s="278"/>
      <c r="E1427" s="278"/>
    </row>
    <row r="1428" spans="1:5" s="279" customFormat="1" x14ac:dyDescent="0.25">
      <c r="A1428" s="229"/>
      <c r="D1428" s="278"/>
      <c r="E1428" s="278"/>
    </row>
    <row r="1429" spans="1:5" s="279" customFormat="1" x14ac:dyDescent="0.25">
      <c r="A1429" s="229"/>
      <c r="D1429" s="278"/>
      <c r="E1429" s="278"/>
    </row>
    <row r="1430" spans="1:5" s="279" customFormat="1" x14ac:dyDescent="0.25">
      <c r="A1430" s="229"/>
      <c r="D1430" s="278"/>
      <c r="E1430" s="278"/>
    </row>
    <row r="1431" spans="1:5" s="279" customFormat="1" x14ac:dyDescent="0.25">
      <c r="A1431" s="229"/>
      <c r="D1431" s="278"/>
      <c r="E1431" s="278"/>
    </row>
    <row r="1432" spans="1:5" s="279" customFormat="1" x14ac:dyDescent="0.25">
      <c r="A1432" s="229"/>
      <c r="D1432" s="278"/>
      <c r="E1432" s="278"/>
    </row>
    <row r="1433" spans="1:5" s="279" customFormat="1" x14ac:dyDescent="0.25">
      <c r="A1433" s="229"/>
      <c r="D1433" s="278"/>
      <c r="E1433" s="278"/>
    </row>
    <row r="1434" spans="1:5" s="279" customFormat="1" x14ac:dyDescent="0.25">
      <c r="A1434" s="229"/>
      <c r="D1434" s="278"/>
      <c r="E1434" s="278"/>
    </row>
    <row r="1435" spans="1:5" s="279" customFormat="1" x14ac:dyDescent="0.25">
      <c r="A1435" s="229"/>
      <c r="D1435" s="278"/>
      <c r="E1435" s="278"/>
    </row>
    <row r="1436" spans="1:5" s="279" customFormat="1" x14ac:dyDescent="0.25">
      <c r="A1436" s="229"/>
      <c r="D1436" s="278"/>
      <c r="E1436" s="278"/>
    </row>
    <row r="1437" spans="1:5" s="279" customFormat="1" x14ac:dyDescent="0.25">
      <c r="A1437" s="229"/>
      <c r="D1437" s="278"/>
      <c r="E1437" s="278"/>
    </row>
    <row r="1438" spans="1:5" s="279" customFormat="1" x14ac:dyDescent="0.25">
      <c r="A1438" s="229"/>
      <c r="D1438" s="278"/>
      <c r="E1438" s="278"/>
    </row>
    <row r="1439" spans="1:5" s="279" customFormat="1" x14ac:dyDescent="0.25">
      <c r="A1439" s="229"/>
      <c r="D1439" s="278"/>
      <c r="E1439" s="278"/>
    </row>
    <row r="1440" spans="1:5" s="279" customFormat="1" x14ac:dyDescent="0.25">
      <c r="A1440" s="229"/>
      <c r="D1440" s="278"/>
      <c r="E1440" s="278"/>
    </row>
    <row r="1441" spans="1:5" s="279" customFormat="1" x14ac:dyDescent="0.25">
      <c r="A1441" s="229"/>
      <c r="D1441" s="278"/>
      <c r="E1441" s="278"/>
    </row>
    <row r="1442" spans="1:5" s="279" customFormat="1" x14ac:dyDescent="0.25">
      <c r="A1442" s="229"/>
      <c r="D1442" s="278"/>
      <c r="E1442" s="278"/>
    </row>
    <row r="1443" spans="1:5" s="279" customFormat="1" x14ac:dyDescent="0.25">
      <c r="A1443" s="229"/>
      <c r="D1443" s="278"/>
      <c r="E1443" s="278"/>
    </row>
    <row r="1444" spans="1:5" s="279" customFormat="1" x14ac:dyDescent="0.25">
      <c r="A1444" s="229"/>
      <c r="D1444" s="278"/>
      <c r="E1444" s="278"/>
    </row>
    <row r="1445" spans="1:5" s="279" customFormat="1" x14ac:dyDescent="0.25">
      <c r="A1445" s="229"/>
      <c r="D1445" s="278"/>
      <c r="E1445" s="278"/>
    </row>
    <row r="1446" spans="1:5" s="279" customFormat="1" x14ac:dyDescent="0.25">
      <c r="A1446" s="229"/>
      <c r="D1446" s="278"/>
      <c r="E1446" s="278"/>
    </row>
    <row r="1447" spans="1:5" s="279" customFormat="1" x14ac:dyDescent="0.25">
      <c r="A1447" s="229"/>
      <c r="D1447" s="278"/>
      <c r="E1447" s="278"/>
    </row>
    <row r="1448" spans="1:5" s="279" customFormat="1" x14ac:dyDescent="0.25">
      <c r="A1448" s="229"/>
      <c r="D1448" s="278"/>
      <c r="E1448" s="278"/>
    </row>
    <row r="1449" spans="1:5" s="279" customFormat="1" x14ac:dyDescent="0.25">
      <c r="A1449" s="229"/>
      <c r="D1449" s="278"/>
      <c r="E1449" s="278"/>
    </row>
    <row r="1450" spans="1:5" s="279" customFormat="1" x14ac:dyDescent="0.25">
      <c r="A1450" s="229"/>
      <c r="D1450" s="278"/>
      <c r="E1450" s="278"/>
    </row>
    <row r="1451" spans="1:5" s="279" customFormat="1" x14ac:dyDescent="0.25">
      <c r="A1451" s="229"/>
      <c r="D1451" s="278"/>
      <c r="E1451" s="278"/>
    </row>
    <row r="1452" spans="1:5" s="279" customFormat="1" x14ac:dyDescent="0.25">
      <c r="A1452" s="229"/>
      <c r="D1452" s="278"/>
      <c r="E1452" s="278"/>
    </row>
    <row r="1453" spans="1:5" s="279" customFormat="1" x14ac:dyDescent="0.25">
      <c r="A1453" s="229"/>
      <c r="D1453" s="278"/>
      <c r="E1453" s="278"/>
    </row>
    <row r="1454" spans="1:5" s="279" customFormat="1" x14ac:dyDescent="0.25">
      <c r="A1454" s="229"/>
      <c r="D1454" s="278"/>
      <c r="E1454" s="278"/>
    </row>
    <row r="1455" spans="1:5" s="279" customFormat="1" x14ac:dyDescent="0.25">
      <c r="A1455" s="229"/>
      <c r="D1455" s="278"/>
      <c r="E1455" s="278"/>
    </row>
    <row r="1456" spans="1:5" s="279" customFormat="1" x14ac:dyDescent="0.25">
      <c r="A1456" s="229"/>
      <c r="D1456" s="278"/>
      <c r="E1456" s="278"/>
    </row>
    <row r="1457" spans="1:5" s="279" customFormat="1" x14ac:dyDescent="0.25">
      <c r="A1457" s="229"/>
      <c r="D1457" s="278"/>
      <c r="E1457" s="278"/>
    </row>
    <row r="1458" spans="1:5" s="279" customFormat="1" x14ac:dyDescent="0.25">
      <c r="A1458" s="229"/>
      <c r="D1458" s="278"/>
      <c r="E1458" s="278"/>
    </row>
    <row r="1459" spans="1:5" s="279" customFormat="1" x14ac:dyDescent="0.25">
      <c r="A1459" s="229"/>
      <c r="D1459" s="278"/>
      <c r="E1459" s="278"/>
    </row>
    <row r="1460" spans="1:5" s="279" customFormat="1" x14ac:dyDescent="0.25">
      <c r="A1460" s="229"/>
      <c r="D1460" s="278"/>
      <c r="E1460" s="278"/>
    </row>
    <row r="1461" spans="1:5" s="279" customFormat="1" x14ac:dyDescent="0.25">
      <c r="A1461" s="229"/>
      <c r="D1461" s="278"/>
      <c r="E1461" s="278"/>
    </row>
    <row r="1462" spans="1:5" s="279" customFormat="1" x14ac:dyDescent="0.25">
      <c r="A1462" s="229"/>
      <c r="D1462" s="278"/>
      <c r="E1462" s="278"/>
    </row>
    <row r="1463" spans="1:5" s="279" customFormat="1" x14ac:dyDescent="0.25">
      <c r="A1463" s="229"/>
      <c r="D1463" s="278"/>
      <c r="E1463" s="278"/>
    </row>
    <row r="1464" spans="1:5" s="279" customFormat="1" x14ac:dyDescent="0.25">
      <c r="A1464" s="229"/>
      <c r="D1464" s="278"/>
      <c r="E1464" s="278"/>
    </row>
    <row r="1465" spans="1:5" s="279" customFormat="1" x14ac:dyDescent="0.25">
      <c r="A1465" s="229"/>
      <c r="D1465" s="278"/>
      <c r="E1465" s="278"/>
    </row>
    <row r="1466" spans="1:5" s="279" customFormat="1" x14ac:dyDescent="0.25">
      <c r="A1466" s="229"/>
      <c r="D1466" s="278"/>
      <c r="E1466" s="278"/>
    </row>
    <row r="1467" spans="1:5" s="279" customFormat="1" x14ac:dyDescent="0.25">
      <c r="A1467" s="229"/>
      <c r="D1467" s="278"/>
      <c r="E1467" s="278"/>
    </row>
    <row r="1468" spans="1:5" s="279" customFormat="1" x14ac:dyDescent="0.25">
      <c r="A1468" s="229"/>
      <c r="D1468" s="278"/>
      <c r="E1468" s="278"/>
    </row>
    <row r="1469" spans="1:5" s="279" customFormat="1" x14ac:dyDescent="0.25">
      <c r="A1469" s="229"/>
      <c r="D1469" s="278"/>
      <c r="E1469" s="278"/>
    </row>
    <row r="1470" spans="1:5" s="279" customFormat="1" x14ac:dyDescent="0.25">
      <c r="A1470" s="229"/>
      <c r="D1470" s="278"/>
      <c r="E1470" s="278"/>
    </row>
    <row r="1471" spans="1:5" s="279" customFormat="1" x14ac:dyDescent="0.25">
      <c r="A1471" s="229"/>
      <c r="D1471" s="278"/>
      <c r="E1471" s="278"/>
    </row>
    <row r="1472" spans="1:5" s="279" customFormat="1" x14ac:dyDescent="0.25">
      <c r="A1472" s="229"/>
      <c r="D1472" s="278"/>
      <c r="E1472" s="278"/>
    </row>
    <row r="1473" spans="1:5" s="279" customFormat="1" x14ac:dyDescent="0.25">
      <c r="A1473" s="229"/>
      <c r="D1473" s="278"/>
      <c r="E1473" s="278"/>
    </row>
    <row r="1474" spans="1:5" s="279" customFormat="1" x14ac:dyDescent="0.25">
      <c r="A1474" s="229"/>
      <c r="D1474" s="278"/>
      <c r="E1474" s="278"/>
    </row>
    <row r="1475" spans="1:5" s="279" customFormat="1" x14ac:dyDescent="0.25">
      <c r="A1475" s="229"/>
      <c r="D1475" s="278"/>
      <c r="E1475" s="278"/>
    </row>
    <row r="1476" spans="1:5" s="279" customFormat="1" x14ac:dyDescent="0.25">
      <c r="A1476" s="229"/>
      <c r="D1476" s="278"/>
      <c r="E1476" s="278"/>
    </row>
    <row r="1477" spans="1:5" s="279" customFormat="1" x14ac:dyDescent="0.25">
      <c r="A1477" s="229"/>
      <c r="D1477" s="278"/>
      <c r="E1477" s="278"/>
    </row>
    <row r="1478" spans="1:5" s="279" customFormat="1" x14ac:dyDescent="0.25">
      <c r="A1478" s="229"/>
      <c r="D1478" s="278"/>
      <c r="E1478" s="278"/>
    </row>
    <row r="1479" spans="1:5" s="279" customFormat="1" x14ac:dyDescent="0.25">
      <c r="A1479" s="229"/>
      <c r="D1479" s="278"/>
      <c r="E1479" s="278"/>
    </row>
    <row r="1480" spans="1:5" s="279" customFormat="1" x14ac:dyDescent="0.25">
      <c r="A1480" s="229"/>
      <c r="D1480" s="278"/>
      <c r="E1480" s="278"/>
    </row>
    <row r="1481" spans="1:5" s="279" customFormat="1" x14ac:dyDescent="0.25">
      <c r="A1481" s="229"/>
      <c r="D1481" s="278"/>
      <c r="E1481" s="278"/>
    </row>
    <row r="1482" spans="1:5" s="279" customFormat="1" x14ac:dyDescent="0.25">
      <c r="A1482" s="229"/>
      <c r="D1482" s="278"/>
      <c r="E1482" s="278"/>
    </row>
    <row r="1483" spans="1:5" s="279" customFormat="1" x14ac:dyDescent="0.25">
      <c r="A1483" s="229"/>
      <c r="D1483" s="278"/>
      <c r="E1483" s="278"/>
    </row>
    <row r="1484" spans="1:5" s="279" customFormat="1" x14ac:dyDescent="0.25">
      <c r="A1484" s="229"/>
      <c r="D1484" s="278"/>
      <c r="E1484" s="278"/>
    </row>
    <row r="1485" spans="1:5" s="279" customFormat="1" x14ac:dyDescent="0.25">
      <c r="A1485" s="229"/>
      <c r="D1485" s="278"/>
      <c r="E1485" s="278"/>
    </row>
    <row r="1486" spans="1:5" s="279" customFormat="1" x14ac:dyDescent="0.25">
      <c r="A1486" s="229"/>
      <c r="D1486" s="278"/>
      <c r="E1486" s="278"/>
    </row>
    <row r="1487" spans="1:5" s="279" customFormat="1" x14ac:dyDescent="0.25">
      <c r="A1487" s="229"/>
      <c r="D1487" s="278"/>
      <c r="E1487" s="278"/>
    </row>
    <row r="1488" spans="1:5" s="279" customFormat="1" x14ac:dyDescent="0.25">
      <c r="A1488" s="229"/>
      <c r="D1488" s="278"/>
      <c r="E1488" s="278"/>
    </row>
    <row r="1489" spans="1:5" s="279" customFormat="1" x14ac:dyDescent="0.25">
      <c r="A1489" s="229"/>
      <c r="D1489" s="278"/>
      <c r="E1489" s="278"/>
    </row>
    <row r="1490" spans="1:5" s="279" customFormat="1" x14ac:dyDescent="0.25">
      <c r="A1490" s="229"/>
      <c r="D1490" s="278"/>
      <c r="E1490" s="278"/>
    </row>
    <row r="1491" spans="1:5" s="279" customFormat="1" x14ac:dyDescent="0.25">
      <c r="A1491" s="229"/>
      <c r="D1491" s="278"/>
      <c r="E1491" s="278"/>
    </row>
    <row r="1492" spans="1:5" s="279" customFormat="1" x14ac:dyDescent="0.25">
      <c r="A1492" s="229"/>
      <c r="D1492" s="278"/>
      <c r="E1492" s="278"/>
    </row>
    <row r="1493" spans="1:5" s="279" customFormat="1" x14ac:dyDescent="0.25">
      <c r="A1493" s="229"/>
      <c r="D1493" s="278"/>
      <c r="E1493" s="278"/>
    </row>
    <row r="1494" spans="1:5" s="279" customFormat="1" x14ac:dyDescent="0.25">
      <c r="A1494" s="229"/>
      <c r="D1494" s="278"/>
      <c r="E1494" s="278"/>
    </row>
    <row r="1495" spans="1:5" s="279" customFormat="1" x14ac:dyDescent="0.25">
      <c r="A1495" s="229"/>
      <c r="D1495" s="278"/>
      <c r="E1495" s="278"/>
    </row>
    <row r="1496" spans="1:5" s="279" customFormat="1" x14ac:dyDescent="0.25">
      <c r="A1496" s="229"/>
      <c r="D1496" s="278"/>
      <c r="E1496" s="278"/>
    </row>
    <row r="1497" spans="1:5" s="279" customFormat="1" x14ac:dyDescent="0.25">
      <c r="A1497" s="229"/>
      <c r="D1497" s="278"/>
      <c r="E1497" s="278"/>
    </row>
    <row r="1498" spans="1:5" s="279" customFormat="1" x14ac:dyDescent="0.25">
      <c r="A1498" s="229"/>
      <c r="D1498" s="278"/>
      <c r="E1498" s="278"/>
    </row>
    <row r="1499" spans="1:5" s="279" customFormat="1" x14ac:dyDescent="0.25">
      <c r="A1499" s="229"/>
      <c r="D1499" s="278"/>
      <c r="E1499" s="278"/>
    </row>
    <row r="1500" spans="1:5" s="279" customFormat="1" x14ac:dyDescent="0.25">
      <c r="A1500" s="229"/>
      <c r="D1500" s="278"/>
      <c r="E1500" s="278"/>
    </row>
    <row r="1501" spans="1:5" s="279" customFormat="1" x14ac:dyDescent="0.25">
      <c r="A1501" s="229"/>
      <c r="D1501" s="278"/>
      <c r="E1501" s="278"/>
    </row>
    <row r="1502" spans="1:5" s="279" customFormat="1" x14ac:dyDescent="0.25">
      <c r="A1502" s="229"/>
      <c r="D1502" s="278"/>
      <c r="E1502" s="278"/>
    </row>
    <row r="1503" spans="1:5" s="279" customFormat="1" x14ac:dyDescent="0.25">
      <c r="A1503" s="229"/>
      <c r="D1503" s="278"/>
      <c r="E1503" s="278"/>
    </row>
    <row r="1504" spans="1:5" s="279" customFormat="1" x14ac:dyDescent="0.25">
      <c r="A1504" s="229"/>
      <c r="D1504" s="278"/>
      <c r="E1504" s="278"/>
    </row>
    <row r="1505" spans="1:5" s="279" customFormat="1" x14ac:dyDescent="0.25">
      <c r="A1505" s="229"/>
      <c r="D1505" s="278"/>
      <c r="E1505" s="278"/>
    </row>
    <row r="1506" spans="1:5" s="279" customFormat="1" x14ac:dyDescent="0.25">
      <c r="A1506" s="229"/>
      <c r="D1506" s="278"/>
      <c r="E1506" s="278"/>
    </row>
    <row r="1507" spans="1:5" s="279" customFormat="1" x14ac:dyDescent="0.25">
      <c r="A1507" s="229"/>
      <c r="D1507" s="278"/>
      <c r="E1507" s="278"/>
    </row>
    <row r="1508" spans="1:5" s="279" customFormat="1" x14ac:dyDescent="0.25">
      <c r="A1508" s="229"/>
      <c r="D1508" s="278"/>
      <c r="E1508" s="278"/>
    </row>
    <row r="1509" spans="1:5" s="279" customFormat="1" x14ac:dyDescent="0.25">
      <c r="A1509" s="229"/>
      <c r="D1509" s="278"/>
      <c r="E1509" s="278"/>
    </row>
    <row r="1510" spans="1:5" s="279" customFormat="1" x14ac:dyDescent="0.25">
      <c r="A1510" s="229"/>
      <c r="D1510" s="278"/>
      <c r="E1510" s="278"/>
    </row>
    <row r="1511" spans="1:5" s="279" customFormat="1" x14ac:dyDescent="0.25">
      <c r="A1511" s="229"/>
      <c r="D1511" s="278"/>
      <c r="E1511" s="278"/>
    </row>
    <row r="1512" spans="1:5" s="279" customFormat="1" x14ac:dyDescent="0.25">
      <c r="A1512" s="229"/>
      <c r="D1512" s="278"/>
      <c r="E1512" s="278"/>
    </row>
    <row r="1513" spans="1:5" s="279" customFormat="1" x14ac:dyDescent="0.25">
      <c r="A1513" s="229"/>
      <c r="D1513" s="278"/>
      <c r="E1513" s="278"/>
    </row>
    <row r="1514" spans="1:5" s="279" customFormat="1" x14ac:dyDescent="0.25">
      <c r="A1514" s="229"/>
      <c r="D1514" s="278"/>
      <c r="E1514" s="278"/>
    </row>
    <row r="1515" spans="1:5" s="279" customFormat="1" x14ac:dyDescent="0.25">
      <c r="A1515" s="229"/>
      <c r="D1515" s="278"/>
      <c r="E1515" s="278"/>
    </row>
    <row r="1516" spans="1:5" s="279" customFormat="1" x14ac:dyDescent="0.25">
      <c r="A1516" s="229"/>
      <c r="D1516" s="278"/>
      <c r="E1516" s="278"/>
    </row>
    <row r="1517" spans="1:5" s="279" customFormat="1" x14ac:dyDescent="0.25">
      <c r="A1517" s="229"/>
      <c r="D1517" s="278"/>
      <c r="E1517" s="278"/>
    </row>
    <row r="1518" spans="1:5" s="279" customFormat="1" x14ac:dyDescent="0.25">
      <c r="A1518" s="229"/>
      <c r="D1518" s="278"/>
      <c r="E1518" s="278"/>
    </row>
    <row r="1519" spans="1:5" s="279" customFormat="1" x14ac:dyDescent="0.25">
      <c r="A1519" s="229"/>
      <c r="D1519" s="278"/>
      <c r="E1519" s="278"/>
    </row>
    <row r="1520" spans="1:5" s="279" customFormat="1" x14ac:dyDescent="0.25">
      <c r="A1520" s="229"/>
      <c r="D1520" s="278"/>
      <c r="E1520" s="278"/>
    </row>
    <row r="1521" spans="1:5" s="279" customFormat="1" x14ac:dyDescent="0.25">
      <c r="A1521" s="229"/>
      <c r="D1521" s="278"/>
      <c r="E1521" s="278"/>
    </row>
    <row r="1522" spans="1:5" s="279" customFormat="1" x14ac:dyDescent="0.25">
      <c r="A1522" s="229"/>
      <c r="D1522" s="278"/>
      <c r="E1522" s="278"/>
    </row>
    <row r="1523" spans="1:5" s="279" customFormat="1" x14ac:dyDescent="0.25">
      <c r="A1523" s="229"/>
      <c r="D1523" s="278"/>
      <c r="E1523" s="278"/>
    </row>
    <row r="1524" spans="1:5" s="279" customFormat="1" x14ac:dyDescent="0.25">
      <c r="A1524" s="229"/>
      <c r="D1524" s="278"/>
      <c r="E1524" s="278"/>
    </row>
    <row r="1525" spans="1:5" s="279" customFormat="1" x14ac:dyDescent="0.25">
      <c r="A1525" s="229"/>
      <c r="D1525" s="278"/>
      <c r="E1525" s="278"/>
    </row>
    <row r="1526" spans="1:5" s="279" customFormat="1" x14ac:dyDescent="0.25">
      <c r="A1526" s="229"/>
      <c r="D1526" s="278"/>
      <c r="E1526" s="278"/>
    </row>
    <row r="1527" spans="1:5" s="279" customFormat="1" x14ac:dyDescent="0.25">
      <c r="A1527" s="229"/>
      <c r="D1527" s="278"/>
      <c r="E1527" s="278"/>
    </row>
    <row r="1528" spans="1:5" s="279" customFormat="1" x14ac:dyDescent="0.25">
      <c r="A1528" s="229"/>
      <c r="D1528" s="278"/>
      <c r="E1528" s="278"/>
    </row>
    <row r="1529" spans="1:5" s="279" customFormat="1" x14ac:dyDescent="0.25">
      <c r="A1529" s="229"/>
      <c r="D1529" s="278"/>
      <c r="E1529" s="278"/>
    </row>
    <row r="1530" spans="1:5" s="279" customFormat="1" x14ac:dyDescent="0.25">
      <c r="A1530" s="229"/>
      <c r="D1530" s="278"/>
      <c r="E1530" s="278"/>
    </row>
    <row r="1531" spans="1:5" s="279" customFormat="1" x14ac:dyDescent="0.25">
      <c r="A1531" s="229"/>
      <c r="D1531" s="278"/>
      <c r="E1531" s="278"/>
    </row>
    <row r="1532" spans="1:5" s="279" customFormat="1" x14ac:dyDescent="0.25">
      <c r="A1532" s="229"/>
      <c r="D1532" s="278"/>
      <c r="E1532" s="278"/>
    </row>
    <row r="1533" spans="1:5" s="279" customFormat="1" x14ac:dyDescent="0.25">
      <c r="A1533" s="229"/>
      <c r="D1533" s="278"/>
      <c r="E1533" s="278"/>
    </row>
    <row r="1534" spans="1:5" s="279" customFormat="1" x14ac:dyDescent="0.25">
      <c r="A1534" s="229"/>
      <c r="D1534" s="278"/>
      <c r="E1534" s="278"/>
    </row>
    <row r="1535" spans="1:5" s="279" customFormat="1" x14ac:dyDescent="0.25">
      <c r="A1535" s="229"/>
      <c r="D1535" s="278"/>
      <c r="E1535" s="278"/>
    </row>
    <row r="1536" spans="1:5" s="279" customFormat="1" x14ac:dyDescent="0.25">
      <c r="A1536" s="229"/>
      <c r="D1536" s="278"/>
      <c r="E1536" s="278"/>
    </row>
    <row r="1537" spans="1:5" s="279" customFormat="1" x14ac:dyDescent="0.25">
      <c r="A1537" s="229"/>
      <c r="D1537" s="278"/>
      <c r="E1537" s="278"/>
    </row>
    <row r="1538" spans="1:5" s="279" customFormat="1" x14ac:dyDescent="0.25">
      <c r="A1538" s="229"/>
      <c r="D1538" s="278"/>
      <c r="E1538" s="278"/>
    </row>
    <row r="1539" spans="1:5" s="279" customFormat="1" x14ac:dyDescent="0.25">
      <c r="A1539" s="229"/>
      <c r="D1539" s="278"/>
      <c r="E1539" s="278"/>
    </row>
    <row r="1540" spans="1:5" s="279" customFormat="1" x14ac:dyDescent="0.25">
      <c r="A1540" s="229"/>
      <c r="D1540" s="278"/>
      <c r="E1540" s="278"/>
    </row>
    <row r="1541" spans="1:5" s="279" customFormat="1" x14ac:dyDescent="0.25">
      <c r="A1541" s="229"/>
      <c r="D1541" s="278"/>
      <c r="E1541" s="278"/>
    </row>
    <row r="1542" spans="1:5" s="279" customFormat="1" x14ac:dyDescent="0.25">
      <c r="A1542" s="229"/>
      <c r="D1542" s="278"/>
      <c r="E1542" s="278"/>
    </row>
    <row r="1543" spans="1:5" s="279" customFormat="1" x14ac:dyDescent="0.25">
      <c r="A1543" s="229"/>
      <c r="D1543" s="278"/>
      <c r="E1543" s="278"/>
    </row>
    <row r="1544" spans="1:5" s="279" customFormat="1" x14ac:dyDescent="0.25">
      <c r="A1544" s="229"/>
      <c r="D1544" s="278"/>
      <c r="E1544" s="278"/>
    </row>
    <row r="1545" spans="1:5" s="279" customFormat="1" x14ac:dyDescent="0.25">
      <c r="A1545" s="229"/>
      <c r="D1545" s="278"/>
      <c r="E1545" s="278"/>
    </row>
    <row r="1546" spans="1:5" s="279" customFormat="1" x14ac:dyDescent="0.25">
      <c r="A1546" s="229"/>
      <c r="D1546" s="278"/>
      <c r="E1546" s="278"/>
    </row>
    <row r="1547" spans="1:5" s="279" customFormat="1" x14ac:dyDescent="0.25">
      <c r="A1547" s="229"/>
      <c r="D1547" s="278"/>
      <c r="E1547" s="278"/>
    </row>
    <row r="1548" spans="1:5" s="279" customFormat="1" x14ac:dyDescent="0.25">
      <c r="A1548" s="229"/>
      <c r="D1548" s="278"/>
      <c r="E1548" s="278"/>
    </row>
    <row r="1549" spans="1:5" s="279" customFormat="1" x14ac:dyDescent="0.25">
      <c r="A1549" s="229"/>
      <c r="D1549" s="278"/>
      <c r="E1549" s="278"/>
    </row>
    <row r="1550" spans="1:5" s="279" customFormat="1" x14ac:dyDescent="0.25">
      <c r="A1550" s="229"/>
      <c r="D1550" s="278"/>
      <c r="E1550" s="278"/>
    </row>
    <row r="1551" spans="1:5" s="279" customFormat="1" x14ac:dyDescent="0.25">
      <c r="A1551" s="229"/>
      <c r="D1551" s="278"/>
      <c r="E1551" s="278"/>
    </row>
    <row r="1552" spans="1:5" s="279" customFormat="1" x14ac:dyDescent="0.25">
      <c r="A1552" s="229"/>
      <c r="D1552" s="278"/>
      <c r="E1552" s="278"/>
    </row>
    <row r="1553" spans="1:5" s="279" customFormat="1" x14ac:dyDescent="0.25">
      <c r="A1553" s="229"/>
      <c r="D1553" s="278"/>
      <c r="E1553" s="278"/>
    </row>
    <row r="1554" spans="1:5" s="279" customFormat="1" x14ac:dyDescent="0.25">
      <c r="A1554" s="229"/>
      <c r="D1554" s="278"/>
      <c r="E1554" s="278"/>
    </row>
    <row r="1555" spans="1:5" s="279" customFormat="1" x14ac:dyDescent="0.25">
      <c r="A1555" s="229"/>
      <c r="D1555" s="278"/>
      <c r="E1555" s="278"/>
    </row>
    <row r="1556" spans="1:5" s="279" customFormat="1" x14ac:dyDescent="0.25">
      <c r="A1556" s="229"/>
      <c r="D1556" s="278"/>
      <c r="E1556" s="278"/>
    </row>
    <row r="1557" spans="1:5" s="279" customFormat="1" x14ac:dyDescent="0.25">
      <c r="A1557" s="229"/>
      <c r="D1557" s="278"/>
      <c r="E1557" s="278"/>
    </row>
    <row r="1558" spans="1:5" s="279" customFormat="1" x14ac:dyDescent="0.25">
      <c r="A1558" s="229"/>
      <c r="D1558" s="278"/>
      <c r="E1558" s="278"/>
    </row>
    <row r="1559" spans="1:5" s="279" customFormat="1" x14ac:dyDescent="0.25">
      <c r="A1559" s="229"/>
      <c r="D1559" s="278"/>
      <c r="E1559" s="278"/>
    </row>
    <row r="1560" spans="1:5" s="279" customFormat="1" x14ac:dyDescent="0.25">
      <c r="A1560" s="229"/>
      <c r="D1560" s="278"/>
      <c r="E1560" s="278"/>
    </row>
    <row r="1561" spans="1:5" s="279" customFormat="1" x14ac:dyDescent="0.25">
      <c r="A1561" s="229"/>
      <c r="D1561" s="278"/>
      <c r="E1561" s="278"/>
    </row>
    <row r="1562" spans="1:5" s="279" customFormat="1" x14ac:dyDescent="0.25">
      <c r="A1562" s="229"/>
      <c r="D1562" s="278"/>
      <c r="E1562" s="278"/>
    </row>
    <row r="1563" spans="1:5" s="279" customFormat="1" x14ac:dyDescent="0.25">
      <c r="A1563" s="229"/>
      <c r="D1563" s="278"/>
      <c r="E1563" s="278"/>
    </row>
    <row r="1564" spans="1:5" s="279" customFormat="1" x14ac:dyDescent="0.25">
      <c r="A1564" s="229"/>
      <c r="D1564" s="278"/>
      <c r="E1564" s="278"/>
    </row>
    <row r="1565" spans="1:5" s="279" customFormat="1" x14ac:dyDescent="0.25">
      <c r="A1565" s="229"/>
      <c r="D1565" s="278"/>
      <c r="E1565" s="278"/>
    </row>
    <row r="1566" spans="1:5" s="279" customFormat="1" x14ac:dyDescent="0.25">
      <c r="A1566" s="229"/>
      <c r="D1566" s="278"/>
      <c r="E1566" s="278"/>
    </row>
    <row r="1567" spans="1:5" s="279" customFormat="1" x14ac:dyDescent="0.25">
      <c r="A1567" s="229"/>
      <c r="D1567" s="278"/>
      <c r="E1567" s="278"/>
    </row>
    <row r="1568" spans="1:5" s="279" customFormat="1" x14ac:dyDescent="0.25">
      <c r="A1568" s="229"/>
      <c r="D1568" s="278"/>
      <c r="E1568" s="278"/>
    </row>
    <row r="1569" spans="1:5" s="279" customFormat="1" x14ac:dyDescent="0.25">
      <c r="A1569" s="229"/>
      <c r="D1569" s="278"/>
      <c r="E1569" s="278"/>
    </row>
    <row r="1570" spans="1:5" s="279" customFormat="1" x14ac:dyDescent="0.25">
      <c r="A1570" s="229"/>
      <c r="D1570" s="278"/>
      <c r="E1570" s="278"/>
    </row>
    <row r="1571" spans="1:5" s="279" customFormat="1" x14ac:dyDescent="0.25">
      <c r="A1571" s="229"/>
      <c r="D1571" s="278"/>
      <c r="E1571" s="278"/>
    </row>
    <row r="1572" spans="1:5" s="279" customFormat="1" x14ac:dyDescent="0.25">
      <c r="A1572" s="229"/>
      <c r="D1572" s="278"/>
      <c r="E1572" s="278"/>
    </row>
    <row r="1573" spans="1:5" s="279" customFormat="1" x14ac:dyDescent="0.25">
      <c r="A1573" s="229"/>
      <c r="D1573" s="278"/>
      <c r="E1573" s="278"/>
    </row>
    <row r="1574" spans="1:5" s="279" customFormat="1" x14ac:dyDescent="0.25">
      <c r="A1574" s="229"/>
      <c r="D1574" s="278"/>
      <c r="E1574" s="278"/>
    </row>
    <row r="1575" spans="1:5" s="279" customFormat="1" x14ac:dyDescent="0.25">
      <c r="A1575" s="229"/>
      <c r="D1575" s="278"/>
      <c r="E1575" s="278"/>
    </row>
    <row r="1576" spans="1:5" s="279" customFormat="1" x14ac:dyDescent="0.25">
      <c r="A1576" s="229"/>
      <c r="D1576" s="278"/>
      <c r="E1576" s="278"/>
    </row>
    <row r="1577" spans="1:5" s="279" customFormat="1" x14ac:dyDescent="0.25">
      <c r="A1577" s="229"/>
      <c r="D1577" s="278"/>
      <c r="E1577" s="278"/>
    </row>
    <row r="1578" spans="1:5" s="279" customFormat="1" x14ac:dyDescent="0.25">
      <c r="A1578" s="229"/>
      <c r="D1578" s="278"/>
      <c r="E1578" s="278"/>
    </row>
    <row r="1579" spans="1:5" s="279" customFormat="1" x14ac:dyDescent="0.25">
      <c r="A1579" s="229"/>
      <c r="D1579" s="278"/>
      <c r="E1579" s="278"/>
    </row>
    <row r="1580" spans="1:5" s="279" customFormat="1" x14ac:dyDescent="0.25">
      <c r="A1580" s="229"/>
      <c r="D1580" s="278"/>
      <c r="E1580" s="278"/>
    </row>
    <row r="1581" spans="1:5" s="279" customFormat="1" x14ac:dyDescent="0.25">
      <c r="A1581" s="229"/>
      <c r="D1581" s="278"/>
      <c r="E1581" s="278"/>
    </row>
    <row r="1582" spans="1:5" s="279" customFormat="1" x14ac:dyDescent="0.25">
      <c r="A1582" s="229"/>
      <c r="D1582" s="278"/>
      <c r="E1582" s="278"/>
    </row>
    <row r="1583" spans="1:5" s="279" customFormat="1" x14ac:dyDescent="0.25">
      <c r="A1583" s="229"/>
      <c r="D1583" s="278"/>
      <c r="E1583" s="278"/>
    </row>
    <row r="1584" spans="1:5" s="279" customFormat="1" x14ac:dyDescent="0.25">
      <c r="A1584" s="229"/>
      <c r="D1584" s="278"/>
      <c r="E1584" s="278"/>
    </row>
    <row r="1585" spans="1:5" s="279" customFormat="1" x14ac:dyDescent="0.25">
      <c r="A1585" s="229"/>
      <c r="D1585" s="278"/>
      <c r="E1585" s="278"/>
    </row>
    <row r="1586" spans="1:5" s="279" customFormat="1" x14ac:dyDescent="0.25">
      <c r="A1586" s="229"/>
      <c r="D1586" s="278"/>
      <c r="E1586" s="278"/>
    </row>
    <row r="1587" spans="1:5" s="279" customFormat="1" x14ac:dyDescent="0.25">
      <c r="A1587" s="229"/>
      <c r="D1587" s="278"/>
      <c r="E1587" s="278"/>
    </row>
    <row r="1588" spans="1:5" s="279" customFormat="1" x14ac:dyDescent="0.25">
      <c r="A1588" s="229"/>
      <c r="D1588" s="278"/>
      <c r="E1588" s="278"/>
    </row>
    <row r="1589" spans="1:5" s="279" customFormat="1" x14ac:dyDescent="0.25">
      <c r="A1589" s="229"/>
      <c r="D1589" s="278"/>
      <c r="E1589" s="278"/>
    </row>
    <row r="1590" spans="1:5" s="279" customFormat="1" x14ac:dyDescent="0.25">
      <c r="A1590" s="229"/>
      <c r="D1590" s="278"/>
      <c r="E1590" s="278"/>
    </row>
    <row r="1591" spans="1:5" s="279" customFormat="1" x14ac:dyDescent="0.25">
      <c r="A1591" s="229"/>
      <c r="D1591" s="278"/>
      <c r="E1591" s="278"/>
    </row>
    <row r="1592" spans="1:5" s="279" customFormat="1" x14ac:dyDescent="0.25">
      <c r="A1592" s="229"/>
      <c r="D1592" s="278"/>
      <c r="E1592" s="278"/>
    </row>
    <row r="1593" spans="1:5" s="279" customFormat="1" x14ac:dyDescent="0.25">
      <c r="A1593" s="229"/>
      <c r="D1593" s="278"/>
      <c r="E1593" s="278"/>
    </row>
    <row r="1594" spans="1:5" s="279" customFormat="1" x14ac:dyDescent="0.25">
      <c r="A1594" s="229"/>
      <c r="D1594" s="278"/>
      <c r="E1594" s="278"/>
    </row>
    <row r="1595" spans="1:5" s="279" customFormat="1" x14ac:dyDescent="0.25">
      <c r="A1595" s="229"/>
      <c r="D1595" s="278"/>
      <c r="E1595" s="278"/>
    </row>
    <row r="1596" spans="1:5" s="279" customFormat="1" x14ac:dyDescent="0.25">
      <c r="A1596" s="229"/>
      <c r="D1596" s="278"/>
      <c r="E1596" s="278"/>
    </row>
    <row r="1597" spans="1:5" s="279" customFormat="1" x14ac:dyDescent="0.25">
      <c r="A1597" s="229"/>
      <c r="D1597" s="278"/>
      <c r="E1597" s="278"/>
    </row>
    <row r="1598" spans="1:5" s="279" customFormat="1" x14ac:dyDescent="0.25">
      <c r="A1598" s="229"/>
      <c r="D1598" s="278"/>
      <c r="E1598" s="278"/>
    </row>
    <row r="1599" spans="1:5" s="279" customFormat="1" x14ac:dyDescent="0.25">
      <c r="A1599" s="229"/>
      <c r="D1599" s="278"/>
      <c r="E1599" s="278"/>
    </row>
    <row r="1600" spans="1:5" s="279" customFormat="1" x14ac:dyDescent="0.25">
      <c r="A1600" s="229"/>
      <c r="D1600" s="278"/>
      <c r="E1600" s="278"/>
    </row>
    <row r="1601" spans="1:5" s="279" customFormat="1" x14ac:dyDescent="0.25">
      <c r="A1601" s="229"/>
      <c r="D1601" s="278"/>
      <c r="E1601" s="278"/>
    </row>
    <row r="1602" spans="1:5" s="279" customFormat="1" x14ac:dyDescent="0.25">
      <c r="A1602" s="229"/>
      <c r="D1602" s="278"/>
      <c r="E1602" s="278"/>
    </row>
    <row r="1603" spans="1:5" s="279" customFormat="1" x14ac:dyDescent="0.25">
      <c r="A1603" s="229"/>
      <c r="D1603" s="278"/>
      <c r="E1603" s="278"/>
    </row>
    <row r="1604" spans="1:5" s="279" customFormat="1" x14ac:dyDescent="0.25">
      <c r="A1604" s="229"/>
      <c r="D1604" s="278"/>
      <c r="E1604" s="278"/>
    </row>
    <row r="1605" spans="1:5" s="279" customFormat="1" x14ac:dyDescent="0.25">
      <c r="A1605" s="229"/>
      <c r="D1605" s="278"/>
      <c r="E1605" s="278"/>
    </row>
    <row r="1606" spans="1:5" s="279" customFormat="1" x14ac:dyDescent="0.25">
      <c r="A1606" s="229"/>
      <c r="D1606" s="278"/>
      <c r="E1606" s="278"/>
    </row>
    <row r="1607" spans="1:5" s="279" customFormat="1" x14ac:dyDescent="0.25">
      <c r="A1607" s="229"/>
      <c r="D1607" s="278"/>
      <c r="E1607" s="278"/>
    </row>
    <row r="1608" spans="1:5" s="279" customFormat="1" x14ac:dyDescent="0.25">
      <c r="A1608" s="229"/>
      <c r="D1608" s="278"/>
      <c r="E1608" s="278"/>
    </row>
    <row r="1609" spans="1:5" s="279" customFormat="1" x14ac:dyDescent="0.25">
      <c r="A1609" s="229"/>
      <c r="D1609" s="278"/>
      <c r="E1609" s="278"/>
    </row>
    <row r="1610" spans="1:5" s="279" customFormat="1" x14ac:dyDescent="0.25">
      <c r="A1610" s="229"/>
      <c r="D1610" s="278"/>
      <c r="E1610" s="278"/>
    </row>
    <row r="1611" spans="1:5" s="279" customFormat="1" x14ac:dyDescent="0.25">
      <c r="A1611" s="229"/>
      <c r="D1611" s="278"/>
      <c r="E1611" s="278"/>
    </row>
    <row r="1612" spans="1:5" s="279" customFormat="1" x14ac:dyDescent="0.25">
      <c r="A1612" s="229"/>
      <c r="D1612" s="278"/>
      <c r="E1612" s="278"/>
    </row>
    <row r="1613" spans="1:5" s="279" customFormat="1" x14ac:dyDescent="0.25">
      <c r="A1613" s="229"/>
      <c r="D1613" s="278"/>
      <c r="E1613" s="278"/>
    </row>
    <row r="1614" spans="1:5" s="279" customFormat="1" x14ac:dyDescent="0.25">
      <c r="A1614" s="229"/>
      <c r="D1614" s="278"/>
      <c r="E1614" s="278"/>
    </row>
    <row r="1615" spans="1:5" s="279" customFormat="1" x14ac:dyDescent="0.25">
      <c r="A1615" s="229"/>
      <c r="D1615" s="278"/>
      <c r="E1615" s="278"/>
    </row>
    <row r="1616" spans="1:5" s="279" customFormat="1" x14ac:dyDescent="0.25">
      <c r="A1616" s="229"/>
      <c r="D1616" s="278"/>
      <c r="E1616" s="278"/>
    </row>
    <row r="1617" spans="1:5" s="279" customFormat="1" x14ac:dyDescent="0.25">
      <c r="A1617" s="229"/>
      <c r="D1617" s="278"/>
      <c r="E1617" s="278"/>
    </row>
    <row r="1618" spans="1:5" s="279" customFormat="1" x14ac:dyDescent="0.25">
      <c r="A1618" s="229"/>
      <c r="D1618" s="278"/>
      <c r="E1618" s="278"/>
    </row>
    <row r="1619" spans="1:5" s="279" customFormat="1" x14ac:dyDescent="0.25">
      <c r="A1619" s="229"/>
      <c r="D1619" s="278"/>
      <c r="E1619" s="278"/>
    </row>
    <row r="1620" spans="1:5" s="279" customFormat="1" x14ac:dyDescent="0.25">
      <c r="A1620" s="229"/>
      <c r="D1620" s="278"/>
      <c r="E1620" s="278"/>
    </row>
    <row r="1621" spans="1:5" s="279" customFormat="1" x14ac:dyDescent="0.25">
      <c r="A1621" s="229"/>
      <c r="D1621" s="278"/>
      <c r="E1621" s="278"/>
    </row>
    <row r="1622" spans="1:5" s="279" customFormat="1" x14ac:dyDescent="0.25">
      <c r="A1622" s="229"/>
      <c r="D1622" s="278"/>
      <c r="E1622" s="278"/>
    </row>
    <row r="1623" spans="1:5" s="279" customFormat="1" x14ac:dyDescent="0.25">
      <c r="A1623" s="229"/>
      <c r="D1623" s="278"/>
      <c r="E1623" s="278"/>
    </row>
    <row r="1624" spans="1:5" s="279" customFormat="1" x14ac:dyDescent="0.25">
      <c r="A1624" s="229"/>
      <c r="D1624" s="278"/>
      <c r="E1624" s="278"/>
    </row>
    <row r="1625" spans="1:5" s="279" customFormat="1" x14ac:dyDescent="0.25">
      <c r="A1625" s="229"/>
      <c r="D1625" s="278"/>
      <c r="E1625" s="278"/>
    </row>
    <row r="1626" spans="1:5" s="279" customFormat="1" x14ac:dyDescent="0.25">
      <c r="A1626" s="229"/>
      <c r="D1626" s="278"/>
      <c r="E1626" s="278"/>
    </row>
    <row r="1627" spans="1:5" s="279" customFormat="1" x14ac:dyDescent="0.25">
      <c r="A1627" s="229"/>
      <c r="D1627" s="278"/>
      <c r="E1627" s="278"/>
    </row>
    <row r="1628" spans="1:5" s="279" customFormat="1" x14ac:dyDescent="0.25">
      <c r="A1628" s="229"/>
      <c r="D1628" s="278"/>
      <c r="E1628" s="278"/>
    </row>
    <row r="1629" spans="1:5" s="279" customFormat="1" x14ac:dyDescent="0.25">
      <c r="A1629" s="229"/>
      <c r="D1629" s="278"/>
      <c r="E1629" s="278"/>
    </row>
    <row r="1630" spans="1:5" s="279" customFormat="1" x14ac:dyDescent="0.25">
      <c r="A1630" s="229"/>
      <c r="D1630" s="278"/>
      <c r="E1630" s="278"/>
    </row>
    <row r="1631" spans="1:5" s="279" customFormat="1" x14ac:dyDescent="0.25">
      <c r="A1631" s="229"/>
      <c r="D1631" s="278"/>
      <c r="E1631" s="278"/>
    </row>
    <row r="1632" spans="1:5" s="279" customFormat="1" x14ac:dyDescent="0.25">
      <c r="A1632" s="229"/>
      <c r="D1632" s="278"/>
      <c r="E1632" s="278"/>
    </row>
    <row r="1633" spans="1:5" s="279" customFormat="1" x14ac:dyDescent="0.25">
      <c r="A1633" s="229"/>
      <c r="D1633" s="278"/>
      <c r="E1633" s="278"/>
    </row>
    <row r="1634" spans="1:5" s="279" customFormat="1" x14ac:dyDescent="0.25">
      <c r="A1634" s="229"/>
      <c r="D1634" s="278"/>
      <c r="E1634" s="278"/>
    </row>
    <row r="1635" spans="1:5" s="279" customFormat="1" x14ac:dyDescent="0.25">
      <c r="A1635" s="229"/>
      <c r="D1635" s="278"/>
      <c r="E1635" s="278"/>
    </row>
    <row r="1636" spans="1:5" s="279" customFormat="1" x14ac:dyDescent="0.25">
      <c r="A1636" s="229"/>
      <c r="D1636" s="278"/>
      <c r="E1636" s="278"/>
    </row>
    <row r="1637" spans="1:5" s="279" customFormat="1" x14ac:dyDescent="0.25">
      <c r="A1637" s="229"/>
      <c r="D1637" s="278"/>
      <c r="E1637" s="278"/>
    </row>
    <row r="1638" spans="1:5" s="279" customFormat="1" x14ac:dyDescent="0.25">
      <c r="A1638" s="229"/>
      <c r="D1638" s="278"/>
      <c r="E1638" s="278"/>
    </row>
    <row r="1639" spans="1:5" s="279" customFormat="1" x14ac:dyDescent="0.25">
      <c r="A1639" s="229"/>
      <c r="D1639" s="278"/>
      <c r="E1639" s="278"/>
    </row>
    <row r="1640" spans="1:5" s="279" customFormat="1" x14ac:dyDescent="0.25">
      <c r="A1640" s="229"/>
      <c r="D1640" s="278"/>
      <c r="E1640" s="278"/>
    </row>
    <row r="1641" spans="1:5" s="279" customFormat="1" x14ac:dyDescent="0.25">
      <c r="A1641" s="229"/>
      <c r="D1641" s="278"/>
      <c r="E1641" s="278"/>
    </row>
    <row r="1642" spans="1:5" s="279" customFormat="1" x14ac:dyDescent="0.25">
      <c r="A1642" s="229"/>
      <c r="D1642" s="278"/>
      <c r="E1642" s="278"/>
    </row>
    <row r="1643" spans="1:5" s="279" customFormat="1" x14ac:dyDescent="0.25">
      <c r="A1643" s="229"/>
      <c r="D1643" s="278"/>
      <c r="E1643" s="278"/>
    </row>
    <row r="1644" spans="1:5" s="279" customFormat="1" x14ac:dyDescent="0.25">
      <c r="A1644" s="229"/>
      <c r="D1644" s="278"/>
      <c r="E1644" s="278"/>
    </row>
    <row r="1645" spans="1:5" s="279" customFormat="1" x14ac:dyDescent="0.25">
      <c r="A1645" s="229"/>
      <c r="D1645" s="278"/>
      <c r="E1645" s="278"/>
    </row>
    <row r="1646" spans="1:5" s="279" customFormat="1" x14ac:dyDescent="0.25">
      <c r="A1646" s="229"/>
      <c r="D1646" s="278"/>
      <c r="E1646" s="278"/>
    </row>
    <row r="1647" spans="1:5" s="279" customFormat="1" x14ac:dyDescent="0.25">
      <c r="A1647" s="229"/>
      <c r="D1647" s="278"/>
      <c r="E1647" s="278"/>
    </row>
    <row r="1648" spans="1:5" s="279" customFormat="1" x14ac:dyDescent="0.25">
      <c r="A1648" s="229"/>
      <c r="D1648" s="278"/>
      <c r="E1648" s="278"/>
    </row>
    <row r="1649" spans="1:5" s="279" customFormat="1" x14ac:dyDescent="0.25">
      <c r="A1649" s="229"/>
      <c r="D1649" s="278"/>
      <c r="E1649" s="278"/>
    </row>
    <row r="1650" spans="1:5" s="279" customFormat="1" x14ac:dyDescent="0.25">
      <c r="A1650" s="229"/>
      <c r="D1650" s="278"/>
      <c r="E1650" s="278"/>
    </row>
    <row r="1651" spans="1:5" s="279" customFormat="1" x14ac:dyDescent="0.25">
      <c r="A1651" s="229"/>
      <c r="D1651" s="278"/>
      <c r="E1651" s="278"/>
    </row>
    <row r="1652" spans="1:5" s="279" customFormat="1" x14ac:dyDescent="0.25">
      <c r="A1652" s="229"/>
      <c r="D1652" s="278"/>
      <c r="E1652" s="278"/>
    </row>
    <row r="1653" spans="1:5" s="279" customFormat="1" x14ac:dyDescent="0.25">
      <c r="A1653" s="229"/>
      <c r="D1653" s="278"/>
      <c r="E1653" s="278"/>
    </row>
    <row r="1654" spans="1:5" s="279" customFormat="1" x14ac:dyDescent="0.25">
      <c r="A1654" s="229"/>
      <c r="D1654" s="278"/>
      <c r="E1654" s="278"/>
    </row>
    <row r="1655" spans="1:5" s="279" customFormat="1" x14ac:dyDescent="0.25">
      <c r="A1655" s="229"/>
      <c r="D1655" s="278"/>
      <c r="E1655" s="278"/>
    </row>
    <row r="1656" spans="1:5" s="279" customFormat="1" x14ac:dyDescent="0.25">
      <c r="A1656" s="229"/>
      <c r="D1656" s="278"/>
      <c r="E1656" s="278"/>
    </row>
    <row r="1657" spans="1:5" s="279" customFormat="1" x14ac:dyDescent="0.25">
      <c r="A1657" s="229"/>
      <c r="D1657" s="278"/>
      <c r="E1657" s="278"/>
    </row>
    <row r="1658" spans="1:5" s="279" customFormat="1" x14ac:dyDescent="0.25">
      <c r="A1658" s="229"/>
      <c r="D1658" s="278"/>
      <c r="E1658" s="278"/>
    </row>
    <row r="1659" spans="1:5" s="279" customFormat="1" x14ac:dyDescent="0.25">
      <c r="A1659" s="229"/>
      <c r="D1659" s="278"/>
      <c r="E1659" s="278"/>
    </row>
    <row r="1660" spans="1:5" s="279" customFormat="1" x14ac:dyDescent="0.25">
      <c r="A1660" s="229"/>
      <c r="D1660" s="278"/>
      <c r="E1660" s="278"/>
    </row>
    <row r="1661" spans="1:5" s="279" customFormat="1" x14ac:dyDescent="0.25">
      <c r="A1661" s="229"/>
      <c r="D1661" s="278"/>
      <c r="E1661" s="278"/>
    </row>
    <row r="1662" spans="1:5" s="279" customFormat="1" x14ac:dyDescent="0.25">
      <c r="A1662" s="229"/>
      <c r="D1662" s="278"/>
      <c r="E1662" s="278"/>
    </row>
    <row r="1663" spans="1:5" s="279" customFormat="1" x14ac:dyDescent="0.25">
      <c r="A1663" s="229"/>
      <c r="D1663" s="278"/>
      <c r="E1663" s="278"/>
    </row>
    <row r="1664" spans="1:5" s="279" customFormat="1" x14ac:dyDescent="0.25">
      <c r="A1664" s="229"/>
      <c r="D1664" s="278"/>
      <c r="E1664" s="278"/>
    </row>
    <row r="1665" spans="1:5" s="279" customFormat="1" x14ac:dyDescent="0.25">
      <c r="A1665" s="229"/>
      <c r="D1665" s="278"/>
      <c r="E1665" s="278"/>
    </row>
    <row r="1666" spans="1:5" s="279" customFormat="1" x14ac:dyDescent="0.25">
      <c r="A1666" s="229"/>
      <c r="D1666" s="278"/>
      <c r="E1666" s="278"/>
    </row>
    <row r="1667" spans="1:5" s="279" customFormat="1" x14ac:dyDescent="0.25">
      <c r="A1667" s="229"/>
      <c r="D1667" s="278"/>
      <c r="E1667" s="278"/>
    </row>
    <row r="1668" spans="1:5" s="279" customFormat="1" x14ac:dyDescent="0.25">
      <c r="A1668" s="229"/>
      <c r="D1668" s="278"/>
      <c r="E1668" s="278"/>
    </row>
    <row r="1669" spans="1:5" s="279" customFormat="1" x14ac:dyDescent="0.25">
      <c r="A1669" s="229"/>
      <c r="D1669" s="278"/>
      <c r="E1669" s="278"/>
    </row>
    <row r="1670" spans="1:5" s="279" customFormat="1" x14ac:dyDescent="0.25">
      <c r="A1670" s="229"/>
      <c r="D1670" s="278"/>
      <c r="E1670" s="278"/>
    </row>
    <row r="1671" spans="1:5" s="279" customFormat="1" x14ac:dyDescent="0.25">
      <c r="A1671" s="229"/>
      <c r="D1671" s="278"/>
      <c r="E1671" s="278"/>
    </row>
    <row r="1672" spans="1:5" s="279" customFormat="1" x14ac:dyDescent="0.25">
      <c r="A1672" s="229"/>
      <c r="D1672" s="278"/>
      <c r="E1672" s="278"/>
    </row>
    <row r="1673" spans="1:5" s="279" customFormat="1" x14ac:dyDescent="0.25">
      <c r="A1673" s="229"/>
      <c r="D1673" s="278"/>
      <c r="E1673" s="278"/>
    </row>
    <row r="1674" spans="1:5" s="279" customFormat="1" x14ac:dyDescent="0.25">
      <c r="A1674" s="229"/>
      <c r="D1674" s="278"/>
      <c r="E1674" s="278"/>
    </row>
    <row r="1675" spans="1:5" s="279" customFormat="1" x14ac:dyDescent="0.25">
      <c r="A1675" s="229"/>
      <c r="D1675" s="278"/>
      <c r="E1675" s="278"/>
    </row>
    <row r="1676" spans="1:5" s="279" customFormat="1" x14ac:dyDescent="0.25">
      <c r="A1676" s="229"/>
      <c r="D1676" s="278"/>
      <c r="E1676" s="278"/>
    </row>
    <row r="1677" spans="1:5" s="279" customFormat="1" x14ac:dyDescent="0.25">
      <c r="A1677" s="229"/>
      <c r="D1677" s="278"/>
      <c r="E1677" s="278"/>
    </row>
    <row r="1678" spans="1:5" s="279" customFormat="1" x14ac:dyDescent="0.25">
      <c r="A1678" s="229"/>
      <c r="D1678" s="278"/>
      <c r="E1678" s="278"/>
    </row>
    <row r="1679" spans="1:5" s="279" customFormat="1" x14ac:dyDescent="0.25">
      <c r="A1679" s="229"/>
      <c r="D1679" s="278"/>
      <c r="E1679" s="278"/>
    </row>
    <row r="1680" spans="1:5" s="279" customFormat="1" x14ac:dyDescent="0.25">
      <c r="A1680" s="229"/>
      <c r="D1680" s="278"/>
      <c r="E1680" s="278"/>
    </row>
    <row r="1681" spans="1:5" s="279" customFormat="1" x14ac:dyDescent="0.25">
      <c r="A1681" s="229"/>
      <c r="D1681" s="278"/>
      <c r="E1681" s="278"/>
    </row>
    <row r="1682" spans="1:5" s="279" customFormat="1" x14ac:dyDescent="0.25">
      <c r="A1682" s="229"/>
      <c r="D1682" s="278"/>
      <c r="E1682" s="278"/>
    </row>
    <row r="1683" spans="1:5" s="279" customFormat="1" x14ac:dyDescent="0.25">
      <c r="A1683" s="229"/>
      <c r="D1683" s="278"/>
      <c r="E1683" s="278"/>
    </row>
    <row r="1684" spans="1:5" s="279" customFormat="1" x14ac:dyDescent="0.25">
      <c r="A1684" s="229"/>
      <c r="D1684" s="278"/>
      <c r="E1684" s="278"/>
    </row>
    <row r="1685" spans="1:5" s="279" customFormat="1" x14ac:dyDescent="0.25">
      <c r="A1685" s="229"/>
      <c r="D1685" s="278"/>
      <c r="E1685" s="278"/>
    </row>
    <row r="1686" spans="1:5" s="279" customFormat="1" x14ac:dyDescent="0.25">
      <c r="A1686" s="229"/>
      <c r="D1686" s="278"/>
      <c r="E1686" s="278"/>
    </row>
    <row r="1687" spans="1:5" s="279" customFormat="1" x14ac:dyDescent="0.25">
      <c r="A1687" s="229"/>
      <c r="D1687" s="278"/>
      <c r="E1687" s="278"/>
    </row>
    <row r="1688" spans="1:5" s="279" customFormat="1" x14ac:dyDescent="0.25">
      <c r="A1688" s="229"/>
      <c r="D1688" s="278"/>
      <c r="E1688" s="278"/>
    </row>
    <row r="1689" spans="1:5" s="279" customFormat="1" x14ac:dyDescent="0.25">
      <c r="A1689" s="229"/>
      <c r="D1689" s="278"/>
      <c r="E1689" s="278"/>
    </row>
    <row r="1690" spans="1:5" s="279" customFormat="1" x14ac:dyDescent="0.25">
      <c r="A1690" s="229"/>
      <c r="D1690" s="278"/>
      <c r="E1690" s="278"/>
    </row>
    <row r="1691" spans="1:5" s="279" customFormat="1" x14ac:dyDescent="0.25">
      <c r="A1691" s="229"/>
      <c r="D1691" s="278"/>
      <c r="E1691" s="278"/>
    </row>
    <row r="1692" spans="1:5" s="279" customFormat="1" x14ac:dyDescent="0.25">
      <c r="A1692" s="229"/>
      <c r="D1692" s="278"/>
      <c r="E1692" s="278"/>
    </row>
    <row r="1693" spans="1:5" s="279" customFormat="1" x14ac:dyDescent="0.25">
      <c r="A1693" s="229"/>
      <c r="D1693" s="278"/>
      <c r="E1693" s="278"/>
    </row>
    <row r="1694" spans="1:5" s="279" customFormat="1" x14ac:dyDescent="0.25">
      <c r="A1694" s="229"/>
      <c r="D1694" s="278"/>
      <c r="E1694" s="278"/>
    </row>
    <row r="1695" spans="1:5" s="279" customFormat="1" x14ac:dyDescent="0.25">
      <c r="A1695" s="229"/>
      <c r="D1695" s="278"/>
      <c r="E1695" s="278"/>
    </row>
    <row r="1696" spans="1:5" s="279" customFormat="1" x14ac:dyDescent="0.25">
      <c r="A1696" s="229"/>
      <c r="D1696" s="278"/>
      <c r="E1696" s="278"/>
    </row>
    <row r="1697" spans="1:5" s="279" customFormat="1" x14ac:dyDescent="0.25">
      <c r="A1697" s="229"/>
      <c r="D1697" s="278"/>
      <c r="E1697" s="278"/>
    </row>
    <row r="1698" spans="1:5" s="279" customFormat="1" x14ac:dyDescent="0.25">
      <c r="A1698" s="229"/>
      <c r="D1698" s="278"/>
      <c r="E1698" s="278"/>
    </row>
    <row r="1699" spans="1:5" s="279" customFormat="1" x14ac:dyDescent="0.25">
      <c r="A1699" s="229"/>
      <c r="D1699" s="278"/>
      <c r="E1699" s="278"/>
    </row>
    <row r="1700" spans="1:5" s="279" customFormat="1" x14ac:dyDescent="0.25">
      <c r="A1700" s="229"/>
      <c r="D1700" s="278"/>
      <c r="E1700" s="278"/>
    </row>
    <row r="1701" spans="1:5" s="279" customFormat="1" x14ac:dyDescent="0.25">
      <c r="A1701" s="229"/>
      <c r="D1701" s="278"/>
      <c r="E1701" s="278"/>
    </row>
    <row r="1702" spans="1:5" s="279" customFormat="1" x14ac:dyDescent="0.25">
      <c r="A1702" s="229"/>
      <c r="D1702" s="278"/>
      <c r="E1702" s="278"/>
    </row>
    <row r="1703" spans="1:5" s="279" customFormat="1" x14ac:dyDescent="0.25">
      <c r="A1703" s="229"/>
      <c r="D1703" s="278"/>
      <c r="E1703" s="278"/>
    </row>
    <row r="1704" spans="1:5" s="279" customFormat="1" x14ac:dyDescent="0.25">
      <c r="A1704" s="229"/>
      <c r="D1704" s="278"/>
      <c r="E1704" s="278"/>
    </row>
    <row r="1705" spans="1:5" s="279" customFormat="1" x14ac:dyDescent="0.25">
      <c r="A1705" s="229"/>
      <c r="D1705" s="278"/>
      <c r="E1705" s="278"/>
    </row>
    <row r="1706" spans="1:5" s="279" customFormat="1" x14ac:dyDescent="0.25">
      <c r="A1706" s="229"/>
      <c r="D1706" s="278"/>
      <c r="E1706" s="278"/>
    </row>
    <row r="1707" spans="1:5" s="279" customFormat="1" x14ac:dyDescent="0.25">
      <c r="A1707" s="229"/>
      <c r="D1707" s="278"/>
      <c r="E1707" s="278"/>
    </row>
    <row r="1708" spans="1:5" s="279" customFormat="1" x14ac:dyDescent="0.25">
      <c r="A1708" s="229"/>
      <c r="D1708" s="278"/>
      <c r="E1708" s="278"/>
    </row>
    <row r="1709" spans="1:5" s="279" customFormat="1" x14ac:dyDescent="0.25">
      <c r="A1709" s="229"/>
      <c r="D1709" s="278"/>
      <c r="E1709" s="278"/>
    </row>
    <row r="1710" spans="1:5" s="279" customFormat="1" x14ac:dyDescent="0.25">
      <c r="A1710" s="229"/>
      <c r="D1710" s="278"/>
      <c r="E1710" s="278"/>
    </row>
    <row r="1711" spans="1:5" s="279" customFormat="1" x14ac:dyDescent="0.25">
      <c r="A1711" s="229"/>
      <c r="D1711" s="278"/>
      <c r="E1711" s="278"/>
    </row>
    <row r="1712" spans="1:5" s="279" customFormat="1" x14ac:dyDescent="0.25">
      <c r="A1712" s="229"/>
      <c r="D1712" s="278"/>
      <c r="E1712" s="278"/>
    </row>
    <row r="1713" spans="1:5" s="279" customFormat="1" x14ac:dyDescent="0.25">
      <c r="A1713" s="229"/>
      <c r="D1713" s="278"/>
      <c r="E1713" s="278"/>
    </row>
    <row r="1714" spans="1:5" s="279" customFormat="1" x14ac:dyDescent="0.25">
      <c r="A1714" s="229"/>
      <c r="D1714" s="278"/>
      <c r="E1714" s="278"/>
    </row>
    <row r="1715" spans="1:5" s="279" customFormat="1" x14ac:dyDescent="0.25">
      <c r="A1715" s="229"/>
      <c r="D1715" s="278"/>
      <c r="E1715" s="278"/>
    </row>
    <row r="1716" spans="1:5" s="279" customFormat="1" x14ac:dyDescent="0.25">
      <c r="A1716" s="229"/>
      <c r="D1716" s="278"/>
      <c r="E1716" s="278"/>
    </row>
    <row r="1717" spans="1:5" s="279" customFormat="1" x14ac:dyDescent="0.25">
      <c r="A1717" s="229"/>
      <c r="D1717" s="278"/>
      <c r="E1717" s="278"/>
    </row>
    <row r="1718" spans="1:5" s="279" customFormat="1" x14ac:dyDescent="0.25">
      <c r="A1718" s="229"/>
      <c r="D1718" s="278"/>
      <c r="E1718" s="278"/>
    </row>
    <row r="1719" spans="1:5" s="279" customFormat="1" x14ac:dyDescent="0.25">
      <c r="A1719" s="229"/>
      <c r="D1719" s="278"/>
      <c r="E1719" s="278"/>
    </row>
    <row r="1720" spans="1:5" s="279" customFormat="1" x14ac:dyDescent="0.25">
      <c r="A1720" s="229"/>
      <c r="D1720" s="278"/>
      <c r="E1720" s="278"/>
    </row>
    <row r="1721" spans="1:5" s="279" customFormat="1" x14ac:dyDescent="0.25">
      <c r="A1721" s="229"/>
      <c r="D1721" s="278"/>
      <c r="E1721" s="278"/>
    </row>
    <row r="1722" spans="1:5" s="279" customFormat="1" x14ac:dyDescent="0.25">
      <c r="A1722" s="229"/>
      <c r="D1722" s="278"/>
      <c r="E1722" s="278"/>
    </row>
    <row r="1723" spans="1:5" s="279" customFormat="1" x14ac:dyDescent="0.25">
      <c r="A1723" s="229"/>
      <c r="D1723" s="278"/>
      <c r="E1723" s="278"/>
    </row>
    <row r="1724" spans="1:5" s="279" customFormat="1" x14ac:dyDescent="0.25">
      <c r="A1724" s="229"/>
      <c r="D1724" s="278"/>
      <c r="E1724" s="278"/>
    </row>
    <row r="1725" spans="1:5" s="279" customFormat="1" x14ac:dyDescent="0.25">
      <c r="A1725" s="229"/>
      <c r="D1725" s="278"/>
      <c r="E1725" s="278"/>
    </row>
    <row r="1726" spans="1:5" s="279" customFormat="1" x14ac:dyDescent="0.25">
      <c r="A1726" s="229"/>
      <c r="D1726" s="278"/>
      <c r="E1726" s="278"/>
    </row>
    <row r="1727" spans="1:5" s="279" customFormat="1" x14ac:dyDescent="0.25">
      <c r="A1727" s="229"/>
      <c r="D1727" s="278"/>
      <c r="E1727" s="278"/>
    </row>
    <row r="1728" spans="1:5" s="279" customFormat="1" x14ac:dyDescent="0.25">
      <c r="A1728" s="229"/>
      <c r="D1728" s="278"/>
      <c r="E1728" s="278"/>
    </row>
    <row r="1729" spans="1:5" s="279" customFormat="1" x14ac:dyDescent="0.25">
      <c r="A1729" s="229"/>
      <c r="D1729" s="278"/>
      <c r="E1729" s="278"/>
    </row>
    <row r="1730" spans="1:5" s="279" customFormat="1" x14ac:dyDescent="0.25">
      <c r="A1730" s="229"/>
      <c r="D1730" s="278"/>
      <c r="E1730" s="278"/>
    </row>
    <row r="1731" spans="1:5" s="279" customFormat="1" x14ac:dyDescent="0.25">
      <c r="A1731" s="229"/>
      <c r="D1731" s="278"/>
      <c r="E1731" s="278"/>
    </row>
    <row r="1732" spans="1:5" s="279" customFormat="1" x14ac:dyDescent="0.25">
      <c r="A1732" s="229"/>
      <c r="D1732" s="278"/>
      <c r="E1732" s="278"/>
    </row>
    <row r="1733" spans="1:5" s="279" customFormat="1" x14ac:dyDescent="0.25">
      <c r="A1733" s="229"/>
      <c r="D1733" s="278"/>
      <c r="E1733" s="278"/>
    </row>
    <row r="1734" spans="1:5" s="279" customFormat="1" x14ac:dyDescent="0.25">
      <c r="A1734" s="229"/>
      <c r="D1734" s="278"/>
      <c r="E1734" s="278"/>
    </row>
    <row r="1735" spans="1:5" s="279" customFormat="1" x14ac:dyDescent="0.25">
      <c r="A1735" s="229"/>
      <c r="D1735" s="278"/>
      <c r="E1735" s="278"/>
    </row>
    <row r="1736" spans="1:5" s="279" customFormat="1" x14ac:dyDescent="0.25">
      <c r="A1736" s="229"/>
      <c r="D1736" s="278"/>
      <c r="E1736" s="278"/>
    </row>
    <row r="1737" spans="1:5" s="279" customFormat="1" x14ac:dyDescent="0.25">
      <c r="A1737" s="229"/>
      <c r="D1737" s="278"/>
      <c r="E1737" s="278"/>
    </row>
    <row r="1738" spans="1:5" s="279" customFormat="1" x14ac:dyDescent="0.25">
      <c r="A1738" s="229"/>
      <c r="D1738" s="278"/>
      <c r="E1738" s="278"/>
    </row>
    <row r="1739" spans="1:5" s="279" customFormat="1" x14ac:dyDescent="0.25">
      <c r="A1739" s="229"/>
      <c r="D1739" s="278"/>
      <c r="E1739" s="278"/>
    </row>
    <row r="1740" spans="1:5" s="279" customFormat="1" x14ac:dyDescent="0.25">
      <c r="A1740" s="229"/>
      <c r="D1740" s="278"/>
      <c r="E1740" s="278"/>
    </row>
    <row r="1741" spans="1:5" s="279" customFormat="1" x14ac:dyDescent="0.25">
      <c r="A1741" s="229"/>
      <c r="D1741" s="278"/>
      <c r="E1741" s="278"/>
    </row>
    <row r="1742" spans="1:5" s="279" customFormat="1" x14ac:dyDescent="0.25">
      <c r="A1742" s="229"/>
      <c r="D1742" s="278"/>
      <c r="E1742" s="278"/>
    </row>
    <row r="1743" spans="1:5" s="279" customFormat="1" x14ac:dyDescent="0.25">
      <c r="A1743" s="229"/>
      <c r="D1743" s="278"/>
      <c r="E1743" s="278"/>
    </row>
    <row r="1744" spans="1:5" s="279" customFormat="1" x14ac:dyDescent="0.25">
      <c r="A1744" s="229"/>
      <c r="D1744" s="278"/>
      <c r="E1744" s="278"/>
    </row>
    <row r="1745" spans="1:5" s="279" customFormat="1" x14ac:dyDescent="0.25">
      <c r="A1745" s="229"/>
      <c r="D1745" s="278"/>
      <c r="E1745" s="278"/>
    </row>
    <row r="1746" spans="1:5" s="279" customFormat="1" x14ac:dyDescent="0.25">
      <c r="A1746" s="229"/>
      <c r="D1746" s="278"/>
      <c r="E1746" s="278"/>
    </row>
    <row r="1747" spans="1:5" s="279" customFormat="1" x14ac:dyDescent="0.25">
      <c r="A1747" s="229"/>
      <c r="D1747" s="278"/>
      <c r="E1747" s="278"/>
    </row>
    <row r="1748" spans="1:5" s="279" customFormat="1" x14ac:dyDescent="0.25">
      <c r="A1748" s="229"/>
      <c r="D1748" s="278"/>
      <c r="E1748" s="278"/>
    </row>
    <row r="1749" spans="1:5" s="279" customFormat="1" x14ac:dyDescent="0.25">
      <c r="A1749" s="229"/>
      <c r="D1749" s="278"/>
      <c r="E1749" s="278"/>
    </row>
    <row r="1750" spans="1:5" s="279" customFormat="1" x14ac:dyDescent="0.25">
      <c r="A1750" s="229"/>
      <c r="D1750" s="278"/>
      <c r="E1750" s="278"/>
    </row>
    <row r="1751" spans="1:5" s="279" customFormat="1" x14ac:dyDescent="0.25">
      <c r="A1751" s="229"/>
      <c r="D1751" s="278"/>
      <c r="E1751" s="278"/>
    </row>
    <row r="1752" spans="1:5" s="279" customFormat="1" x14ac:dyDescent="0.25">
      <c r="A1752" s="229"/>
      <c r="D1752" s="278"/>
      <c r="E1752" s="278"/>
    </row>
    <row r="1753" spans="1:5" s="279" customFormat="1" x14ac:dyDescent="0.25">
      <c r="A1753" s="229"/>
      <c r="D1753" s="278"/>
      <c r="E1753" s="278"/>
    </row>
    <row r="1754" spans="1:5" s="279" customFormat="1" x14ac:dyDescent="0.25">
      <c r="A1754" s="229"/>
      <c r="D1754" s="278"/>
      <c r="E1754" s="278"/>
    </row>
    <row r="1755" spans="1:5" s="279" customFormat="1" x14ac:dyDescent="0.25">
      <c r="A1755" s="229"/>
      <c r="D1755" s="278"/>
      <c r="E1755" s="278"/>
    </row>
    <row r="1756" spans="1:5" s="279" customFormat="1" x14ac:dyDescent="0.25">
      <c r="A1756" s="229"/>
      <c r="D1756" s="278"/>
      <c r="E1756" s="278"/>
    </row>
    <row r="1757" spans="1:5" s="279" customFormat="1" x14ac:dyDescent="0.25">
      <c r="A1757" s="229"/>
      <c r="D1757" s="278"/>
      <c r="E1757" s="278"/>
    </row>
    <row r="1758" spans="1:5" s="279" customFormat="1" x14ac:dyDescent="0.25">
      <c r="A1758" s="229"/>
      <c r="D1758" s="278"/>
      <c r="E1758" s="278"/>
    </row>
    <row r="1759" spans="1:5" s="279" customFormat="1" x14ac:dyDescent="0.25">
      <c r="A1759" s="229"/>
      <c r="D1759" s="278"/>
      <c r="E1759" s="278"/>
    </row>
    <row r="1760" spans="1:5" s="279" customFormat="1" x14ac:dyDescent="0.25">
      <c r="A1760" s="229"/>
      <c r="D1760" s="278"/>
      <c r="E1760" s="278"/>
    </row>
    <row r="1761" spans="1:5" s="279" customFormat="1" x14ac:dyDescent="0.25">
      <c r="A1761" s="229"/>
      <c r="D1761" s="278"/>
      <c r="E1761" s="278"/>
    </row>
    <row r="1762" spans="1:5" s="279" customFormat="1" x14ac:dyDescent="0.25">
      <c r="A1762" s="229"/>
      <c r="D1762" s="278"/>
      <c r="E1762" s="278"/>
    </row>
    <row r="1763" spans="1:5" s="279" customFormat="1" x14ac:dyDescent="0.25">
      <c r="A1763" s="229"/>
      <c r="D1763" s="278"/>
      <c r="E1763" s="278"/>
    </row>
    <row r="1764" spans="1:5" s="279" customFormat="1" x14ac:dyDescent="0.25">
      <c r="A1764" s="229"/>
      <c r="D1764" s="278"/>
      <c r="E1764" s="278"/>
    </row>
    <row r="1765" spans="1:5" s="279" customFormat="1" x14ac:dyDescent="0.25">
      <c r="A1765" s="229"/>
      <c r="D1765" s="278"/>
      <c r="E1765" s="278"/>
    </row>
    <row r="1766" spans="1:5" s="279" customFormat="1" x14ac:dyDescent="0.25">
      <c r="A1766" s="229"/>
      <c r="D1766" s="278"/>
      <c r="E1766" s="278"/>
    </row>
    <row r="1767" spans="1:5" s="279" customFormat="1" x14ac:dyDescent="0.25">
      <c r="A1767" s="229"/>
      <c r="D1767" s="278"/>
      <c r="E1767" s="278"/>
    </row>
    <row r="1768" spans="1:5" s="279" customFormat="1" x14ac:dyDescent="0.25">
      <c r="A1768" s="229"/>
      <c r="D1768" s="278"/>
      <c r="E1768" s="278"/>
    </row>
    <row r="1769" spans="1:5" s="279" customFormat="1" x14ac:dyDescent="0.25">
      <c r="A1769" s="229"/>
      <c r="D1769" s="278"/>
      <c r="E1769" s="278"/>
    </row>
    <row r="1770" spans="1:5" s="279" customFormat="1" x14ac:dyDescent="0.25">
      <c r="A1770" s="229"/>
      <c r="D1770" s="278"/>
      <c r="E1770" s="278"/>
    </row>
    <row r="1771" spans="1:5" s="279" customFormat="1" x14ac:dyDescent="0.25">
      <c r="A1771" s="229"/>
      <c r="D1771" s="278"/>
      <c r="E1771" s="278"/>
    </row>
    <row r="1772" spans="1:5" s="279" customFormat="1" x14ac:dyDescent="0.25">
      <c r="A1772" s="229"/>
      <c r="D1772" s="278"/>
      <c r="E1772" s="278"/>
    </row>
    <row r="1773" spans="1:5" s="279" customFormat="1" x14ac:dyDescent="0.25">
      <c r="A1773" s="229"/>
      <c r="D1773" s="278"/>
      <c r="E1773" s="278"/>
    </row>
    <row r="1774" spans="1:5" s="279" customFormat="1" x14ac:dyDescent="0.25">
      <c r="A1774" s="229"/>
      <c r="D1774" s="278"/>
      <c r="E1774" s="278"/>
    </row>
    <row r="1775" spans="1:5" s="279" customFormat="1" x14ac:dyDescent="0.25">
      <c r="A1775" s="229"/>
      <c r="D1775" s="278"/>
      <c r="E1775" s="278"/>
    </row>
    <row r="1776" spans="1:5" s="279" customFormat="1" x14ac:dyDescent="0.25">
      <c r="A1776" s="229"/>
      <c r="D1776" s="278"/>
      <c r="E1776" s="278"/>
    </row>
    <row r="1777" spans="1:5" s="279" customFormat="1" x14ac:dyDescent="0.25">
      <c r="A1777" s="229"/>
      <c r="D1777" s="278"/>
      <c r="E1777" s="278"/>
    </row>
    <row r="1778" spans="1:5" s="279" customFormat="1" x14ac:dyDescent="0.25">
      <c r="A1778" s="229"/>
      <c r="D1778" s="278"/>
      <c r="E1778" s="278"/>
    </row>
    <row r="1779" spans="1:5" s="279" customFormat="1" x14ac:dyDescent="0.25">
      <c r="A1779" s="229"/>
      <c r="D1779" s="278"/>
      <c r="E1779" s="278"/>
    </row>
    <row r="1780" spans="1:5" s="279" customFormat="1" x14ac:dyDescent="0.25">
      <c r="A1780" s="229"/>
      <c r="D1780" s="278"/>
      <c r="E1780" s="278"/>
    </row>
    <row r="1781" spans="1:5" s="279" customFormat="1" x14ac:dyDescent="0.25">
      <c r="A1781" s="229"/>
      <c r="D1781" s="278"/>
      <c r="E1781" s="278"/>
    </row>
    <row r="1782" spans="1:5" s="279" customFormat="1" x14ac:dyDescent="0.25">
      <c r="A1782" s="229"/>
      <c r="D1782" s="278"/>
      <c r="E1782" s="278"/>
    </row>
    <row r="1783" spans="1:5" s="279" customFormat="1" x14ac:dyDescent="0.25">
      <c r="A1783" s="229"/>
      <c r="D1783" s="278"/>
      <c r="E1783" s="278"/>
    </row>
    <row r="1784" spans="1:5" s="279" customFormat="1" x14ac:dyDescent="0.25">
      <c r="A1784" s="229"/>
      <c r="D1784" s="278"/>
      <c r="E1784" s="278"/>
    </row>
    <row r="1785" spans="1:5" s="279" customFormat="1" x14ac:dyDescent="0.25">
      <c r="A1785" s="229"/>
      <c r="D1785" s="278"/>
      <c r="E1785" s="278"/>
    </row>
    <row r="1786" spans="1:5" s="279" customFormat="1" x14ac:dyDescent="0.25">
      <c r="A1786" s="229"/>
      <c r="D1786" s="278"/>
      <c r="E1786" s="278"/>
    </row>
    <row r="1787" spans="1:5" s="279" customFormat="1" x14ac:dyDescent="0.25">
      <c r="A1787" s="229"/>
      <c r="D1787" s="278"/>
      <c r="E1787" s="278"/>
    </row>
    <row r="1788" spans="1:5" s="279" customFormat="1" x14ac:dyDescent="0.25">
      <c r="A1788" s="229"/>
      <c r="D1788" s="278"/>
      <c r="E1788" s="278"/>
    </row>
    <row r="1789" spans="1:5" s="279" customFormat="1" x14ac:dyDescent="0.25">
      <c r="A1789" s="229"/>
      <c r="D1789" s="278"/>
      <c r="E1789" s="278"/>
    </row>
    <row r="1790" spans="1:5" s="279" customFormat="1" x14ac:dyDescent="0.25">
      <c r="A1790" s="229"/>
      <c r="D1790" s="278"/>
      <c r="E1790" s="278"/>
    </row>
    <row r="1791" spans="1:5" s="279" customFormat="1" x14ac:dyDescent="0.25">
      <c r="A1791" s="229"/>
      <c r="D1791" s="278"/>
      <c r="E1791" s="278"/>
    </row>
    <row r="1792" spans="1:5" s="279" customFormat="1" x14ac:dyDescent="0.25">
      <c r="A1792" s="229"/>
      <c r="D1792" s="278"/>
      <c r="E1792" s="278"/>
    </row>
    <row r="1793" spans="1:5" s="279" customFormat="1" x14ac:dyDescent="0.25">
      <c r="A1793" s="229"/>
      <c r="D1793" s="278"/>
      <c r="E1793" s="278"/>
    </row>
    <row r="1794" spans="1:5" s="279" customFormat="1" x14ac:dyDescent="0.25">
      <c r="A1794" s="229"/>
      <c r="D1794" s="278"/>
      <c r="E1794" s="278"/>
    </row>
    <row r="1795" spans="1:5" s="279" customFormat="1" x14ac:dyDescent="0.25">
      <c r="A1795" s="229"/>
      <c r="D1795" s="278"/>
      <c r="E1795" s="278"/>
    </row>
    <row r="1796" spans="1:5" s="279" customFormat="1" x14ac:dyDescent="0.25">
      <c r="A1796" s="229"/>
      <c r="D1796" s="278"/>
      <c r="E1796" s="278"/>
    </row>
    <row r="1797" spans="1:5" s="279" customFormat="1" x14ac:dyDescent="0.25">
      <c r="A1797" s="229"/>
      <c r="D1797" s="278"/>
      <c r="E1797" s="278"/>
    </row>
    <row r="1798" spans="1:5" s="279" customFormat="1" x14ac:dyDescent="0.25">
      <c r="A1798" s="229"/>
      <c r="D1798" s="278"/>
      <c r="E1798" s="278"/>
    </row>
    <row r="1799" spans="1:5" s="279" customFormat="1" x14ac:dyDescent="0.25">
      <c r="A1799" s="229"/>
      <c r="D1799" s="278"/>
      <c r="E1799" s="278"/>
    </row>
    <row r="1800" spans="1:5" s="279" customFormat="1" x14ac:dyDescent="0.25">
      <c r="A1800" s="229"/>
      <c r="D1800" s="278"/>
      <c r="E1800" s="278"/>
    </row>
    <row r="1801" spans="1:5" s="279" customFormat="1" x14ac:dyDescent="0.25">
      <c r="A1801" s="229"/>
      <c r="D1801" s="278"/>
      <c r="E1801" s="278"/>
    </row>
    <row r="1802" spans="1:5" s="279" customFormat="1" x14ac:dyDescent="0.25">
      <c r="A1802" s="229"/>
      <c r="D1802" s="278"/>
      <c r="E1802" s="278"/>
    </row>
    <row r="1803" spans="1:5" s="279" customFormat="1" x14ac:dyDescent="0.25">
      <c r="A1803" s="229"/>
      <c r="D1803" s="278"/>
      <c r="E1803" s="278"/>
    </row>
    <row r="1804" spans="1:5" s="279" customFormat="1" x14ac:dyDescent="0.25">
      <c r="A1804" s="229"/>
      <c r="D1804" s="278"/>
      <c r="E1804" s="278"/>
    </row>
    <row r="1805" spans="1:5" s="279" customFormat="1" x14ac:dyDescent="0.25">
      <c r="A1805" s="229"/>
      <c r="D1805" s="278"/>
      <c r="E1805" s="278"/>
    </row>
    <row r="1806" spans="1:5" s="279" customFormat="1" x14ac:dyDescent="0.25">
      <c r="A1806" s="229"/>
      <c r="D1806" s="278"/>
      <c r="E1806" s="278"/>
    </row>
    <row r="1807" spans="1:5" s="279" customFormat="1" x14ac:dyDescent="0.25">
      <c r="A1807" s="229"/>
      <c r="D1807" s="278"/>
      <c r="E1807" s="278"/>
    </row>
    <row r="1808" spans="1:5" s="279" customFormat="1" x14ac:dyDescent="0.25">
      <c r="A1808" s="229"/>
      <c r="D1808" s="278"/>
      <c r="E1808" s="278"/>
    </row>
    <row r="1809" spans="1:5" s="279" customFormat="1" x14ac:dyDescent="0.25">
      <c r="A1809" s="229"/>
      <c r="D1809" s="278"/>
      <c r="E1809" s="278"/>
    </row>
    <row r="1810" spans="1:5" s="279" customFormat="1" x14ac:dyDescent="0.25">
      <c r="A1810" s="229"/>
      <c r="D1810" s="278"/>
      <c r="E1810" s="278"/>
    </row>
    <row r="1811" spans="1:5" s="279" customFormat="1" x14ac:dyDescent="0.25">
      <c r="A1811" s="229"/>
      <c r="D1811" s="278"/>
      <c r="E1811" s="278"/>
    </row>
    <row r="1812" spans="1:5" s="279" customFormat="1" x14ac:dyDescent="0.25">
      <c r="A1812" s="229"/>
      <c r="D1812" s="278"/>
      <c r="E1812" s="278"/>
    </row>
    <row r="1813" spans="1:5" s="279" customFormat="1" x14ac:dyDescent="0.25">
      <c r="A1813" s="229"/>
      <c r="D1813" s="278"/>
      <c r="E1813" s="278"/>
    </row>
    <row r="1814" spans="1:5" s="279" customFormat="1" x14ac:dyDescent="0.25">
      <c r="A1814" s="229"/>
      <c r="D1814" s="278"/>
      <c r="E1814" s="278"/>
    </row>
    <row r="1815" spans="1:5" s="279" customFormat="1" x14ac:dyDescent="0.25">
      <c r="A1815" s="229"/>
      <c r="D1815" s="278"/>
      <c r="E1815" s="278"/>
    </row>
    <row r="1816" spans="1:5" s="279" customFormat="1" x14ac:dyDescent="0.25">
      <c r="A1816" s="229"/>
      <c r="D1816" s="278"/>
      <c r="E1816" s="278"/>
    </row>
    <row r="1817" spans="1:5" s="279" customFormat="1" x14ac:dyDescent="0.25">
      <c r="A1817" s="229"/>
      <c r="D1817" s="278"/>
      <c r="E1817" s="278"/>
    </row>
    <row r="1818" spans="1:5" s="279" customFormat="1" x14ac:dyDescent="0.25">
      <c r="A1818" s="229"/>
      <c r="D1818" s="278"/>
      <c r="E1818" s="278"/>
    </row>
    <row r="1819" spans="1:5" s="279" customFormat="1" x14ac:dyDescent="0.25">
      <c r="A1819" s="229"/>
      <c r="D1819" s="278"/>
      <c r="E1819" s="278"/>
    </row>
    <row r="1820" spans="1:5" s="279" customFormat="1" x14ac:dyDescent="0.25">
      <c r="A1820" s="229"/>
      <c r="D1820" s="278"/>
      <c r="E1820" s="278"/>
    </row>
    <row r="1821" spans="1:5" s="279" customFormat="1" x14ac:dyDescent="0.25">
      <c r="A1821" s="229"/>
      <c r="D1821" s="278"/>
      <c r="E1821" s="278"/>
    </row>
    <row r="1822" spans="1:5" s="279" customFormat="1" x14ac:dyDescent="0.25">
      <c r="A1822" s="229"/>
      <c r="D1822" s="278"/>
      <c r="E1822" s="278"/>
    </row>
    <row r="1823" spans="1:5" s="279" customFormat="1" x14ac:dyDescent="0.25">
      <c r="A1823" s="229"/>
      <c r="D1823" s="278"/>
      <c r="E1823" s="278"/>
    </row>
    <row r="1824" spans="1:5" s="279" customFormat="1" x14ac:dyDescent="0.25">
      <c r="A1824" s="229"/>
      <c r="D1824" s="278"/>
      <c r="E1824" s="278"/>
    </row>
    <row r="1825" spans="1:5" s="279" customFormat="1" x14ac:dyDescent="0.25">
      <c r="A1825" s="229"/>
      <c r="D1825" s="278"/>
      <c r="E1825" s="278"/>
    </row>
    <row r="1826" spans="1:5" s="279" customFormat="1" x14ac:dyDescent="0.25">
      <c r="A1826" s="229"/>
      <c r="D1826" s="278"/>
      <c r="E1826" s="278"/>
    </row>
    <row r="1827" spans="1:5" s="279" customFormat="1" x14ac:dyDescent="0.25">
      <c r="A1827" s="229"/>
      <c r="D1827" s="278"/>
      <c r="E1827" s="278"/>
    </row>
    <row r="1828" spans="1:5" s="279" customFormat="1" x14ac:dyDescent="0.25">
      <c r="A1828" s="229"/>
      <c r="D1828" s="278"/>
      <c r="E1828" s="278"/>
    </row>
    <row r="1829" spans="1:5" s="279" customFormat="1" x14ac:dyDescent="0.25">
      <c r="A1829" s="229"/>
      <c r="D1829" s="278"/>
      <c r="E1829" s="278"/>
    </row>
    <row r="1830" spans="1:5" s="279" customFormat="1" x14ac:dyDescent="0.25">
      <c r="A1830" s="229"/>
      <c r="D1830" s="278"/>
      <c r="E1830" s="278"/>
    </row>
    <row r="1831" spans="1:5" s="279" customFormat="1" x14ac:dyDescent="0.25">
      <c r="A1831" s="229"/>
      <c r="D1831" s="278"/>
      <c r="E1831" s="278"/>
    </row>
    <row r="1832" spans="1:5" s="279" customFormat="1" x14ac:dyDescent="0.25">
      <c r="A1832" s="229"/>
      <c r="D1832" s="278"/>
      <c r="E1832" s="278"/>
    </row>
    <row r="1833" spans="1:5" s="279" customFormat="1" x14ac:dyDescent="0.25">
      <c r="A1833" s="229"/>
      <c r="D1833" s="278"/>
      <c r="E1833" s="278"/>
    </row>
    <row r="1834" spans="1:5" s="279" customFormat="1" x14ac:dyDescent="0.25">
      <c r="A1834" s="229"/>
      <c r="D1834" s="278"/>
      <c r="E1834" s="278"/>
    </row>
    <row r="1835" spans="1:5" s="279" customFormat="1" x14ac:dyDescent="0.25">
      <c r="A1835" s="229"/>
      <c r="D1835" s="278"/>
      <c r="E1835" s="278"/>
    </row>
    <row r="1836" spans="1:5" s="279" customFormat="1" x14ac:dyDescent="0.25">
      <c r="A1836" s="229"/>
      <c r="D1836" s="278"/>
      <c r="E1836" s="278"/>
    </row>
    <row r="1837" spans="1:5" s="279" customFormat="1" x14ac:dyDescent="0.25">
      <c r="A1837" s="229"/>
      <c r="D1837" s="278"/>
      <c r="E1837" s="278"/>
    </row>
    <row r="1838" spans="1:5" s="279" customFormat="1" x14ac:dyDescent="0.25">
      <c r="A1838" s="229"/>
      <c r="D1838" s="278"/>
      <c r="E1838" s="278"/>
    </row>
    <row r="1839" spans="1:5" s="279" customFormat="1" x14ac:dyDescent="0.25">
      <c r="A1839" s="229"/>
      <c r="D1839" s="278"/>
      <c r="E1839" s="278"/>
    </row>
    <row r="1840" spans="1:5" s="279" customFormat="1" x14ac:dyDescent="0.25">
      <c r="A1840" s="229"/>
      <c r="D1840" s="278"/>
      <c r="E1840" s="278"/>
    </row>
    <row r="1841" spans="1:5" s="279" customFormat="1" x14ac:dyDescent="0.25">
      <c r="A1841" s="229"/>
      <c r="D1841" s="278"/>
      <c r="E1841" s="278"/>
    </row>
    <row r="1842" spans="1:5" s="279" customFormat="1" x14ac:dyDescent="0.25">
      <c r="A1842" s="229"/>
      <c r="D1842" s="278"/>
      <c r="E1842" s="278"/>
    </row>
    <row r="1843" spans="1:5" s="279" customFormat="1" x14ac:dyDescent="0.25">
      <c r="A1843" s="229"/>
      <c r="D1843" s="278"/>
      <c r="E1843" s="278"/>
    </row>
    <row r="1844" spans="1:5" s="279" customFormat="1" x14ac:dyDescent="0.25">
      <c r="A1844" s="229"/>
      <c r="D1844" s="278"/>
      <c r="E1844" s="278"/>
    </row>
    <row r="1845" spans="1:5" s="279" customFormat="1" x14ac:dyDescent="0.25">
      <c r="A1845" s="229"/>
      <c r="D1845" s="278"/>
      <c r="E1845" s="278"/>
    </row>
    <row r="1846" spans="1:5" s="279" customFormat="1" x14ac:dyDescent="0.25">
      <c r="A1846" s="229"/>
      <c r="D1846" s="278"/>
      <c r="E1846" s="278"/>
    </row>
    <row r="1847" spans="1:5" s="279" customFormat="1" x14ac:dyDescent="0.25">
      <c r="A1847" s="229"/>
      <c r="D1847" s="278"/>
      <c r="E1847" s="278"/>
    </row>
    <row r="1848" spans="1:5" s="279" customFormat="1" x14ac:dyDescent="0.25">
      <c r="A1848" s="229"/>
      <c r="D1848" s="278"/>
      <c r="E1848" s="278"/>
    </row>
    <row r="1849" spans="1:5" s="279" customFormat="1" x14ac:dyDescent="0.25">
      <c r="A1849" s="229"/>
      <c r="D1849" s="278"/>
      <c r="E1849" s="278"/>
    </row>
    <row r="1850" spans="1:5" s="279" customFormat="1" x14ac:dyDescent="0.25">
      <c r="A1850" s="229"/>
      <c r="D1850" s="278"/>
      <c r="E1850" s="278"/>
    </row>
    <row r="1851" spans="1:5" s="279" customFormat="1" x14ac:dyDescent="0.25">
      <c r="A1851" s="229"/>
      <c r="D1851" s="278"/>
      <c r="E1851" s="278"/>
    </row>
    <row r="1852" spans="1:5" s="279" customFormat="1" x14ac:dyDescent="0.25">
      <c r="A1852" s="229"/>
      <c r="D1852" s="278"/>
      <c r="E1852" s="278"/>
    </row>
    <row r="1853" spans="1:5" s="279" customFormat="1" x14ac:dyDescent="0.25">
      <c r="A1853" s="229"/>
      <c r="D1853" s="278"/>
      <c r="E1853" s="278"/>
    </row>
    <row r="1854" spans="1:5" s="279" customFormat="1" x14ac:dyDescent="0.25">
      <c r="A1854" s="229"/>
      <c r="D1854" s="278"/>
      <c r="E1854" s="278"/>
    </row>
    <row r="1855" spans="1:5" s="279" customFormat="1" x14ac:dyDescent="0.25">
      <c r="A1855" s="229"/>
      <c r="D1855" s="278"/>
      <c r="E1855" s="278"/>
    </row>
    <row r="1856" spans="1:5" s="279" customFormat="1" x14ac:dyDescent="0.25">
      <c r="A1856" s="229"/>
      <c r="D1856" s="278"/>
      <c r="E1856" s="278"/>
    </row>
    <row r="1857" spans="1:5" s="279" customFormat="1" x14ac:dyDescent="0.25">
      <c r="A1857" s="229"/>
      <c r="D1857" s="278"/>
      <c r="E1857" s="278"/>
    </row>
    <row r="1858" spans="1:5" s="279" customFormat="1" x14ac:dyDescent="0.25">
      <c r="A1858" s="229"/>
      <c r="D1858" s="278"/>
      <c r="E1858" s="278"/>
    </row>
    <row r="1859" spans="1:5" s="279" customFormat="1" x14ac:dyDescent="0.25">
      <c r="A1859" s="229"/>
      <c r="D1859" s="278"/>
      <c r="E1859" s="278"/>
    </row>
    <row r="1860" spans="1:5" s="279" customFormat="1" x14ac:dyDescent="0.25">
      <c r="A1860" s="229"/>
      <c r="D1860" s="278"/>
      <c r="E1860" s="278"/>
    </row>
    <row r="1861" spans="1:5" s="279" customFormat="1" x14ac:dyDescent="0.25">
      <c r="A1861" s="229"/>
      <c r="D1861" s="278"/>
      <c r="E1861" s="278"/>
    </row>
    <row r="1862" spans="1:5" s="279" customFormat="1" x14ac:dyDescent="0.25">
      <c r="A1862" s="229"/>
      <c r="D1862" s="278"/>
      <c r="E1862" s="278"/>
    </row>
    <row r="1863" spans="1:5" s="279" customFormat="1" x14ac:dyDescent="0.25">
      <c r="A1863" s="229"/>
      <c r="D1863" s="278"/>
      <c r="E1863" s="278"/>
    </row>
    <row r="1864" spans="1:5" s="279" customFormat="1" x14ac:dyDescent="0.25">
      <c r="A1864" s="229"/>
      <c r="D1864" s="278"/>
      <c r="E1864" s="278"/>
    </row>
    <row r="1865" spans="1:5" s="279" customFormat="1" x14ac:dyDescent="0.25">
      <c r="A1865" s="229"/>
      <c r="D1865" s="278"/>
      <c r="E1865" s="278"/>
    </row>
    <row r="1866" spans="1:5" s="279" customFormat="1" x14ac:dyDescent="0.25">
      <c r="A1866" s="229"/>
      <c r="D1866" s="278"/>
      <c r="E1866" s="278"/>
    </row>
    <row r="1867" spans="1:5" s="279" customFormat="1" x14ac:dyDescent="0.25">
      <c r="A1867" s="229"/>
      <c r="D1867" s="278"/>
      <c r="E1867" s="278"/>
    </row>
    <row r="1868" spans="1:5" s="279" customFormat="1" x14ac:dyDescent="0.25">
      <c r="A1868" s="229"/>
      <c r="D1868" s="278"/>
      <c r="E1868" s="278"/>
    </row>
    <row r="1869" spans="1:5" s="279" customFormat="1" x14ac:dyDescent="0.25">
      <c r="A1869" s="229"/>
      <c r="D1869" s="278"/>
      <c r="E1869" s="278"/>
    </row>
    <row r="1870" spans="1:5" s="279" customFormat="1" x14ac:dyDescent="0.25">
      <c r="A1870" s="229"/>
      <c r="D1870" s="278"/>
      <c r="E1870" s="278"/>
    </row>
    <row r="1871" spans="1:5" s="279" customFormat="1" x14ac:dyDescent="0.25">
      <c r="A1871" s="229"/>
      <c r="D1871" s="278"/>
      <c r="E1871" s="278"/>
    </row>
    <row r="1872" spans="1:5" s="279" customFormat="1" x14ac:dyDescent="0.25">
      <c r="A1872" s="229"/>
      <c r="D1872" s="278"/>
      <c r="E1872" s="278"/>
    </row>
    <row r="1873" spans="1:5" s="279" customFormat="1" x14ac:dyDescent="0.25">
      <c r="A1873" s="229"/>
      <c r="D1873" s="278"/>
      <c r="E1873" s="278"/>
    </row>
    <row r="1874" spans="1:5" s="279" customFormat="1" x14ac:dyDescent="0.25">
      <c r="A1874" s="229"/>
      <c r="D1874" s="278"/>
      <c r="E1874" s="278"/>
    </row>
    <row r="1875" spans="1:5" s="279" customFormat="1" x14ac:dyDescent="0.25">
      <c r="A1875" s="229"/>
      <c r="D1875" s="278"/>
      <c r="E1875" s="278"/>
    </row>
    <row r="1876" spans="1:5" s="279" customFormat="1" x14ac:dyDescent="0.25">
      <c r="A1876" s="229"/>
      <c r="D1876" s="278"/>
      <c r="E1876" s="278"/>
    </row>
    <row r="1877" spans="1:5" s="279" customFormat="1" x14ac:dyDescent="0.25">
      <c r="A1877" s="229"/>
      <c r="D1877" s="278"/>
      <c r="E1877" s="278"/>
    </row>
    <row r="1878" spans="1:5" s="279" customFormat="1" x14ac:dyDescent="0.25">
      <c r="A1878" s="229"/>
      <c r="D1878" s="278"/>
      <c r="E1878" s="278"/>
    </row>
    <row r="1879" spans="1:5" s="279" customFormat="1" x14ac:dyDescent="0.25">
      <c r="A1879" s="229"/>
      <c r="D1879" s="278"/>
      <c r="E1879" s="278"/>
    </row>
    <row r="1880" spans="1:5" s="279" customFormat="1" x14ac:dyDescent="0.25">
      <c r="A1880" s="229"/>
      <c r="D1880" s="278"/>
      <c r="E1880" s="278"/>
    </row>
    <row r="1881" spans="1:5" s="279" customFormat="1" x14ac:dyDescent="0.25">
      <c r="A1881" s="229"/>
      <c r="D1881" s="278"/>
      <c r="E1881" s="278"/>
    </row>
    <row r="1882" spans="1:5" s="279" customFormat="1" x14ac:dyDescent="0.25">
      <c r="A1882" s="229"/>
      <c r="D1882" s="278"/>
      <c r="E1882" s="278"/>
    </row>
    <row r="1883" spans="1:5" s="279" customFormat="1" x14ac:dyDescent="0.25">
      <c r="A1883" s="229"/>
      <c r="D1883" s="278"/>
      <c r="E1883" s="278"/>
    </row>
    <row r="1884" spans="1:5" s="279" customFormat="1" x14ac:dyDescent="0.25">
      <c r="A1884" s="229"/>
      <c r="D1884" s="278"/>
      <c r="E1884" s="278"/>
    </row>
    <row r="1885" spans="1:5" s="279" customFormat="1" x14ac:dyDescent="0.25">
      <c r="A1885" s="229"/>
      <c r="D1885" s="278"/>
      <c r="E1885" s="278"/>
    </row>
    <row r="1886" spans="1:5" s="279" customFormat="1" x14ac:dyDescent="0.25">
      <c r="A1886" s="229"/>
      <c r="D1886" s="278"/>
      <c r="E1886" s="278"/>
    </row>
    <row r="1887" spans="1:5" s="279" customFormat="1" x14ac:dyDescent="0.25">
      <c r="A1887" s="229"/>
      <c r="D1887" s="278"/>
      <c r="E1887" s="278"/>
    </row>
    <row r="1888" spans="1:5" s="279" customFormat="1" x14ac:dyDescent="0.25">
      <c r="A1888" s="229"/>
      <c r="D1888" s="278"/>
      <c r="E1888" s="278"/>
    </row>
    <row r="1889" spans="1:5" s="279" customFormat="1" x14ac:dyDescent="0.25">
      <c r="A1889" s="229"/>
      <c r="D1889" s="278"/>
      <c r="E1889" s="278"/>
    </row>
    <row r="1890" spans="1:5" s="279" customFormat="1" x14ac:dyDescent="0.25">
      <c r="A1890" s="229"/>
      <c r="D1890" s="278"/>
      <c r="E1890" s="278"/>
    </row>
    <row r="1891" spans="1:5" s="279" customFormat="1" x14ac:dyDescent="0.25">
      <c r="A1891" s="229"/>
      <c r="D1891" s="278"/>
      <c r="E1891" s="278"/>
    </row>
    <row r="1892" spans="1:5" s="279" customFormat="1" x14ac:dyDescent="0.25">
      <c r="A1892" s="229"/>
      <c r="D1892" s="278"/>
      <c r="E1892" s="278"/>
    </row>
    <row r="1893" spans="1:5" s="279" customFormat="1" x14ac:dyDescent="0.25">
      <c r="A1893" s="229"/>
      <c r="D1893" s="278"/>
      <c r="E1893" s="278"/>
    </row>
    <row r="1894" spans="1:5" s="279" customFormat="1" x14ac:dyDescent="0.25">
      <c r="A1894" s="229"/>
      <c r="D1894" s="278"/>
      <c r="E1894" s="278"/>
    </row>
    <row r="1895" spans="1:5" s="279" customFormat="1" x14ac:dyDescent="0.25">
      <c r="A1895" s="229"/>
      <c r="D1895" s="278"/>
      <c r="E1895" s="278"/>
    </row>
    <row r="1896" spans="1:5" s="279" customFormat="1" x14ac:dyDescent="0.25">
      <c r="A1896" s="229"/>
      <c r="D1896" s="278"/>
      <c r="E1896" s="278"/>
    </row>
    <row r="1897" spans="1:5" s="279" customFormat="1" x14ac:dyDescent="0.25">
      <c r="A1897" s="229"/>
      <c r="D1897" s="278"/>
      <c r="E1897" s="278"/>
    </row>
    <row r="1898" spans="1:5" s="279" customFormat="1" x14ac:dyDescent="0.25">
      <c r="A1898" s="229"/>
      <c r="D1898" s="278"/>
      <c r="E1898" s="278"/>
    </row>
    <row r="1899" spans="1:5" s="279" customFormat="1" x14ac:dyDescent="0.25">
      <c r="A1899" s="229"/>
      <c r="D1899" s="278"/>
      <c r="E1899" s="278"/>
    </row>
    <row r="1900" spans="1:5" s="279" customFormat="1" x14ac:dyDescent="0.25">
      <c r="A1900" s="229"/>
      <c r="D1900" s="278"/>
      <c r="E1900" s="278"/>
    </row>
    <row r="1901" spans="1:5" s="279" customFormat="1" x14ac:dyDescent="0.25">
      <c r="A1901" s="229"/>
      <c r="D1901" s="278"/>
      <c r="E1901" s="278"/>
    </row>
    <row r="1902" spans="1:5" s="279" customFormat="1" x14ac:dyDescent="0.25">
      <c r="A1902" s="229"/>
      <c r="D1902" s="278"/>
      <c r="E1902" s="278"/>
    </row>
    <row r="1903" spans="1:5" s="279" customFormat="1" x14ac:dyDescent="0.25">
      <c r="A1903" s="229"/>
      <c r="D1903" s="278"/>
      <c r="E1903" s="278"/>
    </row>
    <row r="1904" spans="1:5" s="279" customFormat="1" x14ac:dyDescent="0.25">
      <c r="A1904" s="229"/>
      <c r="D1904" s="278"/>
      <c r="E1904" s="278"/>
    </row>
    <row r="1905" spans="1:5" s="279" customFormat="1" x14ac:dyDescent="0.25">
      <c r="A1905" s="229"/>
      <c r="D1905" s="278"/>
      <c r="E1905" s="278"/>
    </row>
    <row r="1906" spans="1:5" s="279" customFormat="1" x14ac:dyDescent="0.25">
      <c r="A1906" s="229"/>
      <c r="D1906" s="278"/>
      <c r="E1906" s="278"/>
    </row>
    <row r="1907" spans="1:5" s="279" customFormat="1" x14ac:dyDescent="0.25">
      <c r="A1907" s="229"/>
      <c r="D1907" s="278"/>
      <c r="E1907" s="278"/>
    </row>
    <row r="1908" spans="1:5" s="279" customFormat="1" x14ac:dyDescent="0.25">
      <c r="A1908" s="229"/>
      <c r="D1908" s="278"/>
      <c r="E1908" s="278"/>
    </row>
    <row r="1909" spans="1:5" s="279" customFormat="1" x14ac:dyDescent="0.25">
      <c r="A1909" s="229"/>
      <c r="D1909" s="278"/>
      <c r="E1909" s="278"/>
    </row>
    <row r="1910" spans="1:5" s="279" customFormat="1" x14ac:dyDescent="0.25">
      <c r="A1910" s="229"/>
      <c r="D1910" s="278"/>
      <c r="E1910" s="278"/>
    </row>
    <row r="1911" spans="1:5" s="279" customFormat="1" x14ac:dyDescent="0.25">
      <c r="A1911" s="229"/>
      <c r="D1911" s="278"/>
      <c r="E1911" s="278"/>
    </row>
    <row r="1912" spans="1:5" s="279" customFormat="1" x14ac:dyDescent="0.25">
      <c r="A1912" s="229"/>
      <c r="D1912" s="278"/>
      <c r="E1912" s="278"/>
    </row>
    <row r="1913" spans="1:5" s="279" customFormat="1" x14ac:dyDescent="0.25">
      <c r="A1913" s="229"/>
      <c r="D1913" s="278"/>
      <c r="E1913" s="278"/>
    </row>
    <row r="1914" spans="1:5" s="279" customFormat="1" x14ac:dyDescent="0.25">
      <c r="A1914" s="229"/>
      <c r="D1914" s="278"/>
      <c r="E1914" s="278"/>
    </row>
    <row r="1915" spans="1:5" s="279" customFormat="1" x14ac:dyDescent="0.25">
      <c r="A1915" s="229"/>
      <c r="D1915" s="278"/>
      <c r="E1915" s="278"/>
    </row>
    <row r="1916" spans="1:5" s="279" customFormat="1" x14ac:dyDescent="0.25">
      <c r="A1916" s="229"/>
      <c r="D1916" s="278"/>
      <c r="E1916" s="278"/>
    </row>
    <row r="1917" spans="1:5" s="279" customFormat="1" x14ac:dyDescent="0.25">
      <c r="A1917" s="229"/>
      <c r="D1917" s="278"/>
      <c r="E1917" s="278"/>
    </row>
    <row r="1918" spans="1:5" s="279" customFormat="1" x14ac:dyDescent="0.25">
      <c r="A1918" s="229"/>
      <c r="D1918" s="278"/>
      <c r="E1918" s="278"/>
    </row>
    <row r="1919" spans="1:5" s="279" customFormat="1" x14ac:dyDescent="0.25">
      <c r="A1919" s="229"/>
      <c r="D1919" s="278"/>
      <c r="E1919" s="278"/>
    </row>
    <row r="1920" spans="1:5" s="279" customFormat="1" x14ac:dyDescent="0.25">
      <c r="A1920" s="229"/>
      <c r="D1920" s="278"/>
      <c r="E1920" s="278"/>
    </row>
    <row r="1921" spans="1:5" s="279" customFormat="1" x14ac:dyDescent="0.25">
      <c r="A1921" s="229"/>
      <c r="D1921" s="278"/>
      <c r="E1921" s="278"/>
    </row>
    <row r="1922" spans="1:5" s="279" customFormat="1" x14ac:dyDescent="0.25">
      <c r="A1922" s="229"/>
      <c r="D1922" s="278"/>
      <c r="E1922" s="278"/>
    </row>
    <row r="1923" spans="1:5" s="279" customFormat="1" x14ac:dyDescent="0.25">
      <c r="A1923" s="229"/>
      <c r="D1923" s="278"/>
      <c r="E1923" s="278"/>
    </row>
    <row r="1924" spans="1:5" s="279" customFormat="1" x14ac:dyDescent="0.25">
      <c r="A1924" s="229"/>
      <c r="D1924" s="278"/>
      <c r="E1924" s="278"/>
    </row>
    <row r="1925" spans="1:5" s="279" customFormat="1" x14ac:dyDescent="0.25">
      <c r="A1925" s="229"/>
      <c r="D1925" s="278"/>
      <c r="E1925" s="278"/>
    </row>
    <row r="1926" spans="1:5" s="279" customFormat="1" x14ac:dyDescent="0.25">
      <c r="A1926" s="229"/>
      <c r="D1926" s="278"/>
      <c r="E1926" s="278"/>
    </row>
    <row r="1927" spans="1:5" s="279" customFormat="1" x14ac:dyDescent="0.25">
      <c r="A1927" s="229"/>
      <c r="D1927" s="278"/>
      <c r="E1927" s="278"/>
    </row>
    <row r="1928" spans="1:5" s="279" customFormat="1" x14ac:dyDescent="0.25">
      <c r="A1928" s="229"/>
      <c r="D1928" s="278"/>
      <c r="E1928" s="278"/>
    </row>
    <row r="1929" spans="1:5" s="279" customFormat="1" x14ac:dyDescent="0.25">
      <c r="A1929" s="229"/>
      <c r="D1929" s="278"/>
      <c r="E1929" s="278"/>
    </row>
    <row r="1930" spans="1:5" s="279" customFormat="1" x14ac:dyDescent="0.25">
      <c r="A1930" s="229"/>
      <c r="D1930" s="278"/>
      <c r="E1930" s="278"/>
    </row>
    <row r="1931" spans="1:5" s="279" customFormat="1" x14ac:dyDescent="0.25">
      <c r="A1931" s="229"/>
      <c r="D1931" s="278"/>
      <c r="E1931" s="278"/>
    </row>
    <row r="1932" spans="1:5" s="279" customFormat="1" x14ac:dyDescent="0.25">
      <c r="A1932" s="229"/>
      <c r="D1932" s="278"/>
      <c r="E1932" s="278"/>
    </row>
    <row r="1933" spans="1:5" s="279" customFormat="1" x14ac:dyDescent="0.25">
      <c r="A1933" s="229"/>
      <c r="D1933" s="278"/>
      <c r="E1933" s="278"/>
    </row>
    <row r="1934" spans="1:5" s="279" customFormat="1" x14ac:dyDescent="0.25">
      <c r="A1934" s="229"/>
      <c r="D1934" s="278"/>
      <c r="E1934" s="278"/>
    </row>
    <row r="1935" spans="1:5" s="279" customFormat="1" x14ac:dyDescent="0.25">
      <c r="A1935" s="229"/>
      <c r="D1935" s="278"/>
      <c r="E1935" s="278"/>
    </row>
    <row r="1936" spans="1:5" s="279" customFormat="1" x14ac:dyDescent="0.25">
      <c r="A1936" s="229"/>
      <c r="D1936" s="278"/>
      <c r="E1936" s="278"/>
    </row>
    <row r="1937" spans="1:5" s="279" customFormat="1" x14ac:dyDescent="0.25">
      <c r="A1937" s="229"/>
      <c r="D1937" s="278"/>
      <c r="E1937" s="278"/>
    </row>
    <row r="1938" spans="1:5" s="279" customFormat="1" x14ac:dyDescent="0.25">
      <c r="A1938" s="229"/>
      <c r="D1938" s="278"/>
      <c r="E1938" s="278"/>
    </row>
    <row r="1939" spans="1:5" s="279" customFormat="1" x14ac:dyDescent="0.25">
      <c r="A1939" s="229"/>
      <c r="D1939" s="278"/>
      <c r="E1939" s="278"/>
    </row>
    <row r="1940" spans="1:5" s="279" customFormat="1" x14ac:dyDescent="0.25">
      <c r="A1940" s="229"/>
      <c r="D1940" s="278"/>
      <c r="E1940" s="278"/>
    </row>
    <row r="1941" spans="1:5" s="279" customFormat="1" x14ac:dyDescent="0.25">
      <c r="A1941" s="229"/>
      <c r="D1941" s="278"/>
      <c r="E1941" s="278"/>
    </row>
    <row r="1942" spans="1:5" s="279" customFormat="1" x14ac:dyDescent="0.25">
      <c r="A1942" s="229"/>
      <c r="D1942" s="278"/>
      <c r="E1942" s="278"/>
    </row>
    <row r="1943" spans="1:5" s="279" customFormat="1" x14ac:dyDescent="0.25">
      <c r="A1943" s="229"/>
      <c r="D1943" s="278"/>
      <c r="E1943" s="278"/>
    </row>
    <row r="1944" spans="1:5" s="279" customFormat="1" x14ac:dyDescent="0.25">
      <c r="A1944" s="229"/>
      <c r="D1944" s="278"/>
      <c r="E1944" s="278"/>
    </row>
    <row r="1945" spans="1:5" s="279" customFormat="1" x14ac:dyDescent="0.25">
      <c r="A1945" s="229"/>
      <c r="D1945" s="278"/>
      <c r="E1945" s="278"/>
    </row>
    <row r="1946" spans="1:5" s="279" customFormat="1" x14ac:dyDescent="0.25">
      <c r="A1946" s="229"/>
      <c r="D1946" s="278"/>
      <c r="E1946" s="278"/>
    </row>
    <row r="1947" spans="1:5" s="279" customFormat="1" x14ac:dyDescent="0.25">
      <c r="A1947" s="229"/>
      <c r="D1947" s="278"/>
      <c r="E1947" s="278"/>
    </row>
    <row r="1948" spans="1:5" s="279" customFormat="1" x14ac:dyDescent="0.25">
      <c r="A1948" s="229"/>
      <c r="D1948" s="278"/>
      <c r="E1948" s="278"/>
    </row>
    <row r="1949" spans="1:5" s="279" customFormat="1" x14ac:dyDescent="0.25">
      <c r="A1949" s="229"/>
      <c r="D1949" s="278"/>
      <c r="E1949" s="278"/>
    </row>
    <row r="1950" spans="1:5" s="279" customFormat="1" x14ac:dyDescent="0.25">
      <c r="A1950" s="229"/>
      <c r="D1950" s="278"/>
      <c r="E1950" s="278"/>
    </row>
    <row r="1951" spans="1:5" s="279" customFormat="1" x14ac:dyDescent="0.25">
      <c r="A1951" s="229"/>
      <c r="D1951" s="278"/>
      <c r="E1951" s="278"/>
    </row>
    <row r="1952" spans="1:5" s="279" customFormat="1" x14ac:dyDescent="0.25">
      <c r="A1952" s="229"/>
      <c r="D1952" s="278"/>
      <c r="E1952" s="278"/>
    </row>
    <row r="1953" spans="1:5" s="279" customFormat="1" x14ac:dyDescent="0.25">
      <c r="A1953" s="229"/>
      <c r="D1953" s="278"/>
      <c r="E1953" s="278"/>
    </row>
    <row r="1954" spans="1:5" s="279" customFormat="1" x14ac:dyDescent="0.25">
      <c r="A1954" s="229"/>
      <c r="D1954" s="278"/>
      <c r="E1954" s="278"/>
    </row>
    <row r="1955" spans="1:5" s="279" customFormat="1" x14ac:dyDescent="0.25">
      <c r="A1955" s="229"/>
      <c r="D1955" s="278"/>
      <c r="E1955" s="278"/>
    </row>
    <row r="1956" spans="1:5" s="279" customFormat="1" x14ac:dyDescent="0.25">
      <c r="A1956" s="229"/>
      <c r="D1956" s="278"/>
      <c r="E1956" s="278"/>
    </row>
    <row r="1957" spans="1:5" s="279" customFormat="1" x14ac:dyDescent="0.25">
      <c r="A1957" s="229"/>
      <c r="D1957" s="278"/>
      <c r="E1957" s="278"/>
    </row>
    <row r="1958" spans="1:5" s="279" customFormat="1" x14ac:dyDescent="0.25">
      <c r="A1958" s="229"/>
      <c r="D1958" s="278"/>
      <c r="E1958" s="278"/>
    </row>
    <row r="1959" spans="1:5" s="279" customFormat="1" x14ac:dyDescent="0.25">
      <c r="A1959" s="229"/>
      <c r="D1959" s="278"/>
      <c r="E1959" s="278"/>
    </row>
    <row r="1960" spans="1:5" s="279" customFormat="1" x14ac:dyDescent="0.25">
      <c r="A1960" s="229"/>
      <c r="D1960" s="278"/>
      <c r="E1960" s="278"/>
    </row>
    <row r="1961" spans="1:5" s="279" customFormat="1" x14ac:dyDescent="0.25">
      <c r="A1961" s="229"/>
      <c r="D1961" s="278"/>
      <c r="E1961" s="278"/>
    </row>
    <row r="1962" spans="1:5" s="279" customFormat="1" x14ac:dyDescent="0.25">
      <c r="A1962" s="229"/>
      <c r="D1962" s="278"/>
      <c r="E1962" s="278"/>
    </row>
    <row r="1963" spans="1:5" s="279" customFormat="1" x14ac:dyDescent="0.25">
      <c r="A1963" s="229"/>
      <c r="D1963" s="278"/>
      <c r="E1963" s="278"/>
    </row>
    <row r="1964" spans="1:5" s="279" customFormat="1" x14ac:dyDescent="0.25">
      <c r="A1964" s="229"/>
      <c r="D1964" s="278"/>
      <c r="E1964" s="278"/>
    </row>
    <row r="1965" spans="1:5" s="279" customFormat="1" x14ac:dyDescent="0.25">
      <c r="A1965" s="229"/>
      <c r="D1965" s="278"/>
      <c r="E1965" s="278"/>
    </row>
    <row r="1966" spans="1:5" s="279" customFormat="1" x14ac:dyDescent="0.25">
      <c r="A1966" s="229"/>
      <c r="D1966" s="278"/>
      <c r="E1966" s="278"/>
    </row>
    <row r="1967" spans="1:5" s="279" customFormat="1" x14ac:dyDescent="0.25">
      <c r="A1967" s="229"/>
      <c r="D1967" s="278"/>
      <c r="E1967" s="278"/>
    </row>
    <row r="1968" spans="1:5" s="279" customFormat="1" x14ac:dyDescent="0.25">
      <c r="A1968" s="229"/>
      <c r="D1968" s="278"/>
      <c r="E1968" s="278"/>
    </row>
    <row r="1969" spans="1:5" s="279" customFormat="1" x14ac:dyDescent="0.25">
      <c r="A1969" s="229"/>
      <c r="D1969" s="278"/>
      <c r="E1969" s="278"/>
    </row>
  </sheetData>
  <mergeCells count="17">
    <mergeCell ref="A68:F68"/>
    <mergeCell ref="A85:C85"/>
    <mergeCell ref="D83:F83"/>
    <mergeCell ref="A2:A3"/>
    <mergeCell ref="A65:C65"/>
    <mergeCell ref="A4:C4"/>
    <mergeCell ref="A14:C14"/>
    <mergeCell ref="C2:C3"/>
    <mergeCell ref="A20:F20"/>
    <mergeCell ref="A29:F29"/>
    <mergeCell ref="D2:F2"/>
    <mergeCell ref="B2:B3"/>
    <mergeCell ref="A37:F37"/>
    <mergeCell ref="A47:F47"/>
    <mergeCell ref="A48:F48"/>
    <mergeCell ref="A57:F57"/>
    <mergeCell ref="A62:F62"/>
  </mergeCells>
  <printOptions horizontalCentered="1"/>
  <pageMargins left="0.15748031496062992" right="0.19685039370078741" top="0.70866141732283472" bottom="0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&amp;L&amp;"Arial,Normál"&amp;F&amp;COldal]/&amp;N&amp;R&amp;"Arial,Normál"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zoomScale="90" zoomScaleNormal="90" workbookViewId="0">
      <pane xSplit="2" ySplit="5" topLeftCell="C17" activePane="bottomRight" state="frozen"/>
      <selection activeCell="Y8" sqref="Y8"/>
      <selection pane="topRight" activeCell="Y8" sqref="Y8"/>
      <selection pane="bottomLeft" activeCell="Y8" sqref="Y8"/>
      <selection pane="bottomRight" activeCell="D34" sqref="D34:D59"/>
    </sheetView>
  </sheetViews>
  <sheetFormatPr defaultColWidth="10.28515625" defaultRowHeight="15" x14ac:dyDescent="0.2"/>
  <cols>
    <col min="1" max="1" width="6.42578125" style="322" customWidth="1"/>
    <col min="2" max="2" width="53.7109375" style="323" customWidth="1"/>
    <col min="3" max="3" width="15.28515625" style="324" customWidth="1"/>
    <col min="4" max="4" width="16.42578125" style="324" customWidth="1"/>
    <col min="5" max="5" width="15.85546875" style="284" customWidth="1"/>
    <col min="6" max="6" width="14.28515625" style="284" customWidth="1"/>
    <col min="7" max="7" width="15.7109375" style="324" customWidth="1"/>
    <col min="8" max="16384" width="10.28515625" style="284"/>
  </cols>
  <sheetData>
    <row r="1" spans="1:7" ht="23.25" customHeight="1" thickBot="1" x14ac:dyDescent="0.3">
      <c r="A1" s="280"/>
      <c r="B1" s="281"/>
      <c r="C1" s="283"/>
      <c r="D1" s="283"/>
      <c r="E1" s="282"/>
      <c r="F1" s="282"/>
      <c r="G1" s="283" t="s">
        <v>624</v>
      </c>
    </row>
    <row r="2" spans="1:7" s="285" customFormat="1" ht="43.5" customHeight="1" thickTop="1" x14ac:dyDescent="0.25">
      <c r="A2" s="1482" t="s">
        <v>245</v>
      </c>
      <c r="B2" s="1485" t="s">
        <v>246</v>
      </c>
      <c r="C2" s="1431" t="s">
        <v>247</v>
      </c>
      <c r="D2" s="1477" t="s">
        <v>248</v>
      </c>
      <c r="E2" s="1467" t="s">
        <v>947</v>
      </c>
      <c r="F2" s="1467"/>
      <c r="G2" s="1468"/>
    </row>
    <row r="3" spans="1:7" ht="39.75" customHeight="1" x14ac:dyDescent="0.2">
      <c r="A3" s="1483"/>
      <c r="B3" s="1486"/>
      <c r="C3" s="1491"/>
      <c r="D3" s="1478"/>
      <c r="E3" s="1469" t="s">
        <v>249</v>
      </c>
      <c r="F3" s="1472" t="s">
        <v>250</v>
      </c>
      <c r="G3" s="1464" t="s">
        <v>251</v>
      </c>
    </row>
    <row r="4" spans="1:7" ht="61.5" customHeight="1" x14ac:dyDescent="0.2">
      <c r="A4" s="1483"/>
      <c r="B4" s="1486"/>
      <c r="C4" s="1491"/>
      <c r="D4" s="1478"/>
      <c r="E4" s="1470"/>
      <c r="F4" s="1473"/>
      <c r="G4" s="1465"/>
    </row>
    <row r="5" spans="1:7" ht="21" customHeight="1" thickBot="1" x14ac:dyDescent="0.25">
      <c r="A5" s="1484"/>
      <c r="B5" s="1487"/>
      <c r="C5" s="1492"/>
      <c r="D5" s="1479"/>
      <c r="E5" s="1471"/>
      <c r="F5" s="1474"/>
      <c r="G5" s="1466"/>
    </row>
    <row r="6" spans="1:7" ht="33.75" thickTop="1" x14ac:dyDescent="0.2">
      <c r="A6" s="286"/>
      <c r="B6" s="287" t="s">
        <v>632</v>
      </c>
      <c r="C6" s="288">
        <v>7000000</v>
      </c>
      <c r="D6" s="288">
        <v>7000000</v>
      </c>
      <c r="E6" s="1074">
        <v>6650000</v>
      </c>
      <c r="F6" s="1075">
        <v>0</v>
      </c>
      <c r="G6" s="1076">
        <v>6650000</v>
      </c>
    </row>
    <row r="7" spans="1:7" ht="33" x14ac:dyDescent="0.2">
      <c r="A7" s="286"/>
      <c r="B7" s="287" t="s">
        <v>633</v>
      </c>
      <c r="C7" s="289">
        <v>3700000</v>
      </c>
      <c r="D7" s="289">
        <v>3700000</v>
      </c>
      <c r="E7" s="902">
        <v>3515000</v>
      </c>
      <c r="F7" s="608">
        <v>0</v>
      </c>
      <c r="G7" s="1077">
        <v>3515000</v>
      </c>
    </row>
    <row r="8" spans="1:7" ht="16.5" x14ac:dyDescent="0.2">
      <c r="A8" s="291"/>
      <c r="B8" s="290" t="s">
        <v>797</v>
      </c>
      <c r="C8" s="292">
        <v>3000000</v>
      </c>
      <c r="D8" s="292">
        <v>1600000</v>
      </c>
      <c r="E8" s="896">
        <v>0</v>
      </c>
      <c r="F8" s="610">
        <v>0</v>
      </c>
      <c r="G8" s="1078">
        <v>0</v>
      </c>
    </row>
    <row r="9" spans="1:7" s="296" customFormat="1" ht="32.25" customHeight="1" x14ac:dyDescent="0.25">
      <c r="A9" s="883"/>
      <c r="B9" s="881" t="s">
        <v>798</v>
      </c>
      <c r="C9" s="882">
        <v>1000000</v>
      </c>
      <c r="D9" s="882">
        <v>150000</v>
      </c>
      <c r="E9" s="1079">
        <v>0</v>
      </c>
      <c r="F9" s="1080">
        <v>0</v>
      </c>
      <c r="G9" s="1081">
        <v>0</v>
      </c>
    </row>
    <row r="10" spans="1:7" s="296" customFormat="1" ht="33" x14ac:dyDescent="0.25">
      <c r="A10" s="884"/>
      <c r="B10" s="290" t="s">
        <v>911</v>
      </c>
      <c r="C10" s="292">
        <v>0</v>
      </c>
      <c r="D10" s="292">
        <v>0</v>
      </c>
      <c r="E10" s="896">
        <v>11637500</v>
      </c>
      <c r="F10" s="610">
        <v>0</v>
      </c>
      <c r="G10" s="1078">
        <v>11637500</v>
      </c>
    </row>
    <row r="11" spans="1:7" s="296" customFormat="1" ht="16.5" x14ac:dyDescent="0.25">
      <c r="A11" s="884"/>
      <c r="B11" s="290" t="s">
        <v>962</v>
      </c>
      <c r="C11" s="292">
        <v>775000</v>
      </c>
      <c r="D11" s="292">
        <v>775000</v>
      </c>
      <c r="E11" s="896">
        <v>0</v>
      </c>
      <c r="F11" s="610">
        <v>0</v>
      </c>
      <c r="G11" s="1078">
        <v>0</v>
      </c>
    </row>
    <row r="12" spans="1:7" s="909" customFormat="1" ht="33" customHeight="1" x14ac:dyDescent="0.25">
      <c r="A12" s="884">
        <v>1</v>
      </c>
      <c r="B12" s="885" t="s">
        <v>912</v>
      </c>
      <c r="C12" s="886">
        <v>14475000</v>
      </c>
      <c r="D12" s="887">
        <v>13075000</v>
      </c>
      <c r="E12" s="1082">
        <v>21802500</v>
      </c>
      <c r="F12" s="1083">
        <v>0</v>
      </c>
      <c r="G12" s="1084">
        <v>21802500</v>
      </c>
    </row>
    <row r="13" spans="1:7" ht="33" x14ac:dyDescent="0.2">
      <c r="A13" s="286"/>
      <c r="B13" s="287" t="s">
        <v>252</v>
      </c>
      <c r="C13" s="289">
        <v>14000000</v>
      </c>
      <c r="D13" s="289">
        <v>22104000</v>
      </c>
      <c r="E13" s="902">
        <v>14500000</v>
      </c>
      <c r="F13" s="608">
        <v>0</v>
      </c>
      <c r="G13" s="1077">
        <v>14500000</v>
      </c>
    </row>
    <row r="14" spans="1:7" s="298" customFormat="1" ht="16.5" x14ac:dyDescent="0.2">
      <c r="A14" s="297"/>
      <c r="B14" s="290" t="s">
        <v>829</v>
      </c>
      <c r="C14" s="292">
        <v>700000</v>
      </c>
      <c r="D14" s="292">
        <v>700000</v>
      </c>
      <c r="E14" s="896">
        <v>0</v>
      </c>
      <c r="F14" s="610">
        <v>0</v>
      </c>
      <c r="G14" s="1078">
        <v>0</v>
      </c>
    </row>
    <row r="15" spans="1:7" ht="16.5" x14ac:dyDescent="0.2">
      <c r="A15" s="286"/>
      <c r="B15" s="287" t="s">
        <v>796</v>
      </c>
      <c r="C15" s="289">
        <v>5000000</v>
      </c>
      <c r="D15" s="289">
        <v>3720000</v>
      </c>
      <c r="E15" s="902">
        <v>0</v>
      </c>
      <c r="F15" s="608">
        <v>0</v>
      </c>
      <c r="G15" s="1077">
        <v>0</v>
      </c>
    </row>
    <row r="16" spans="1:7" ht="16.5" x14ac:dyDescent="0.2">
      <c r="A16" s="286"/>
      <c r="B16" s="287" t="s">
        <v>253</v>
      </c>
      <c r="C16" s="289">
        <v>14400000</v>
      </c>
      <c r="D16" s="292">
        <v>15595000</v>
      </c>
      <c r="E16" s="902">
        <v>12960000</v>
      </c>
      <c r="F16" s="608">
        <v>0</v>
      </c>
      <c r="G16" s="1077">
        <v>12960000</v>
      </c>
    </row>
    <row r="17" spans="1:7" ht="16.5" x14ac:dyDescent="0.2">
      <c r="A17" s="286"/>
      <c r="B17" s="287" t="s">
        <v>254</v>
      </c>
      <c r="C17" s="289">
        <v>13375000</v>
      </c>
      <c r="D17" s="289">
        <v>62224000</v>
      </c>
      <c r="E17" s="902">
        <v>29975000</v>
      </c>
      <c r="F17" s="608">
        <v>30000000</v>
      </c>
      <c r="G17" s="1077">
        <v>59975000</v>
      </c>
    </row>
    <row r="18" spans="1:7" ht="16.5" x14ac:dyDescent="0.2">
      <c r="A18" s="286"/>
      <c r="B18" s="287" t="s">
        <v>255</v>
      </c>
      <c r="C18" s="289">
        <v>7875000</v>
      </c>
      <c r="D18" s="289">
        <v>11802000</v>
      </c>
      <c r="E18" s="902">
        <v>1900000</v>
      </c>
      <c r="F18" s="608">
        <v>0</v>
      </c>
      <c r="G18" s="1077">
        <v>1900000</v>
      </c>
    </row>
    <row r="19" spans="1:7" ht="16.5" x14ac:dyDescent="0.2">
      <c r="A19" s="286"/>
      <c r="B19" s="287" t="s">
        <v>716</v>
      </c>
      <c r="C19" s="289">
        <v>0</v>
      </c>
      <c r="D19" s="289">
        <v>0</v>
      </c>
      <c r="E19" s="902">
        <v>1900000</v>
      </c>
      <c r="F19" s="608">
        <v>0</v>
      </c>
      <c r="G19" s="1077">
        <v>1900000</v>
      </c>
    </row>
    <row r="20" spans="1:7" ht="16.5" x14ac:dyDescent="0.2">
      <c r="A20" s="291"/>
      <c r="B20" s="290" t="s">
        <v>256</v>
      </c>
      <c r="C20" s="292">
        <v>6470000</v>
      </c>
      <c r="D20" s="292">
        <v>13670000</v>
      </c>
      <c r="E20" s="896">
        <v>6470000</v>
      </c>
      <c r="F20" s="610">
        <v>11400000</v>
      </c>
      <c r="G20" s="1078">
        <v>17870000</v>
      </c>
    </row>
    <row r="21" spans="1:7" s="298" customFormat="1" ht="16.5" x14ac:dyDescent="0.2">
      <c r="A21" s="299"/>
      <c r="B21" s="300" t="s">
        <v>257</v>
      </c>
      <c r="C21" s="292">
        <v>26580000</v>
      </c>
      <c r="D21" s="292">
        <v>26580000</v>
      </c>
      <c r="E21" s="896">
        <v>23922000</v>
      </c>
      <c r="F21" s="610">
        <v>0</v>
      </c>
      <c r="G21" s="1078">
        <v>23922000</v>
      </c>
    </row>
    <row r="22" spans="1:7" s="298" customFormat="1" ht="16.5" x14ac:dyDescent="0.2">
      <c r="A22" s="291"/>
      <c r="B22" s="287" t="s">
        <v>827</v>
      </c>
      <c r="C22" s="292">
        <v>3600000</v>
      </c>
      <c r="D22" s="292">
        <v>10356000</v>
      </c>
      <c r="E22" s="896">
        <v>8170000</v>
      </c>
      <c r="F22" s="610">
        <v>0</v>
      </c>
      <c r="G22" s="1078">
        <v>8170000</v>
      </c>
    </row>
    <row r="23" spans="1:7" s="298" customFormat="1" ht="16.5" x14ac:dyDescent="0.2">
      <c r="A23" s="299"/>
      <c r="B23" s="300" t="s">
        <v>830</v>
      </c>
      <c r="C23" s="292">
        <v>700000</v>
      </c>
      <c r="D23" s="292">
        <v>700000</v>
      </c>
      <c r="E23" s="896">
        <v>0</v>
      </c>
      <c r="F23" s="610">
        <v>0</v>
      </c>
      <c r="G23" s="1078">
        <v>0</v>
      </c>
    </row>
    <row r="24" spans="1:7" s="298" customFormat="1" ht="16.5" x14ac:dyDescent="0.2">
      <c r="A24" s="299"/>
      <c r="B24" s="290" t="s">
        <v>828</v>
      </c>
      <c r="C24" s="292">
        <v>300000</v>
      </c>
      <c r="D24" s="292">
        <v>300000</v>
      </c>
      <c r="E24" s="896">
        <v>0</v>
      </c>
      <c r="F24" s="610">
        <v>0</v>
      </c>
      <c r="G24" s="1078">
        <v>0</v>
      </c>
    </row>
    <row r="25" spans="1:7" s="298" customFormat="1" ht="33" x14ac:dyDescent="0.2">
      <c r="A25" s="299"/>
      <c r="B25" s="290" t="s">
        <v>602</v>
      </c>
      <c r="C25" s="292">
        <v>0</v>
      </c>
      <c r="D25" s="292">
        <v>2676000</v>
      </c>
      <c r="E25" s="896">
        <v>6275000</v>
      </c>
      <c r="F25" s="610">
        <v>0</v>
      </c>
      <c r="G25" s="1078">
        <v>6275000</v>
      </c>
    </row>
    <row r="26" spans="1:7" s="298" customFormat="1" ht="16.5" x14ac:dyDescent="0.2">
      <c r="A26" s="299"/>
      <c r="B26" s="287" t="s">
        <v>909</v>
      </c>
      <c r="C26" s="292">
        <v>0</v>
      </c>
      <c r="D26" s="292">
        <v>0</v>
      </c>
      <c r="E26" s="896">
        <v>6015000</v>
      </c>
      <c r="F26" s="610">
        <v>0</v>
      </c>
      <c r="G26" s="1078">
        <v>6015000</v>
      </c>
    </row>
    <row r="27" spans="1:7" s="298" customFormat="1" ht="33" x14ac:dyDescent="0.2">
      <c r="A27" s="299"/>
      <c r="B27" s="287" t="s">
        <v>935</v>
      </c>
      <c r="C27" s="292"/>
      <c r="D27" s="292"/>
      <c r="E27" s="896">
        <v>1000000</v>
      </c>
      <c r="F27" s="610">
        <v>0</v>
      </c>
      <c r="G27" s="1078">
        <v>1000000</v>
      </c>
    </row>
    <row r="28" spans="1:7" s="298" customFormat="1" ht="16.5" x14ac:dyDescent="0.2">
      <c r="A28" s="299"/>
      <c r="B28" s="290" t="s">
        <v>258</v>
      </c>
      <c r="C28" s="292">
        <v>0</v>
      </c>
      <c r="D28" s="325">
        <v>200000</v>
      </c>
      <c r="E28" s="896">
        <v>0</v>
      </c>
      <c r="F28" s="610">
        <v>0</v>
      </c>
      <c r="G28" s="1078">
        <v>0</v>
      </c>
    </row>
    <row r="29" spans="1:7" s="296" customFormat="1" ht="17.25" thickBot="1" x14ac:dyDescent="0.3">
      <c r="A29" s="293">
        <v>2</v>
      </c>
      <c r="B29" s="294" t="s">
        <v>259</v>
      </c>
      <c r="C29" s="301">
        <v>93000000</v>
      </c>
      <c r="D29" s="295">
        <v>170627000</v>
      </c>
      <c r="E29" s="1085">
        <v>113087000</v>
      </c>
      <c r="F29" s="1086">
        <v>41400000</v>
      </c>
      <c r="G29" s="1087">
        <v>154487000</v>
      </c>
    </row>
    <row r="30" spans="1:7" s="296" customFormat="1" ht="17.25" thickBot="1" x14ac:dyDescent="0.3">
      <c r="A30" s="302">
        <v>3</v>
      </c>
      <c r="B30" s="303" t="s">
        <v>260</v>
      </c>
      <c r="C30" s="304">
        <v>193309000</v>
      </c>
      <c r="D30" s="304">
        <v>204804000</v>
      </c>
      <c r="E30" s="1088">
        <v>196965000</v>
      </c>
      <c r="F30" s="897">
        <v>15000000</v>
      </c>
      <c r="G30" s="1089">
        <v>211965000</v>
      </c>
    </row>
    <row r="31" spans="1:7" s="296" customFormat="1" ht="16.5" x14ac:dyDescent="0.25">
      <c r="A31" s="1488">
        <v>4</v>
      </c>
      <c r="B31" s="305" t="s">
        <v>261</v>
      </c>
      <c r="C31" s="306">
        <v>50120000</v>
      </c>
      <c r="D31" s="306">
        <v>51120000</v>
      </c>
      <c r="E31" s="1090">
        <v>54768000</v>
      </c>
      <c r="F31" s="898">
        <v>5000000</v>
      </c>
      <c r="G31" s="1091">
        <v>59768000</v>
      </c>
    </row>
    <row r="32" spans="1:7" s="296" customFormat="1" ht="33" x14ac:dyDescent="0.25">
      <c r="A32" s="1489"/>
      <c r="B32" s="307" t="s">
        <v>262</v>
      </c>
      <c r="C32" s="308">
        <v>10000000</v>
      </c>
      <c r="D32" s="308">
        <v>10000000</v>
      </c>
      <c r="E32" s="1092">
        <v>8700000</v>
      </c>
      <c r="F32" s="899">
        <v>0</v>
      </c>
      <c r="G32" s="1093">
        <v>8700000</v>
      </c>
    </row>
    <row r="33" spans="1:7" s="296" customFormat="1" ht="17.25" thickBot="1" x14ac:dyDescent="0.3">
      <c r="A33" s="1490"/>
      <c r="B33" s="309" t="s">
        <v>263</v>
      </c>
      <c r="C33" s="310">
        <v>1500000</v>
      </c>
      <c r="D33" s="310">
        <v>1500000</v>
      </c>
      <c r="E33" s="1094">
        <v>1375000</v>
      </c>
      <c r="F33" s="900">
        <v>0</v>
      </c>
      <c r="G33" s="1095">
        <v>1375000</v>
      </c>
    </row>
    <row r="34" spans="1:7" ht="16.5" x14ac:dyDescent="0.2">
      <c r="A34" s="286"/>
      <c r="B34" s="287" t="s">
        <v>264</v>
      </c>
      <c r="C34" s="289">
        <v>3000000</v>
      </c>
      <c r="D34" s="289">
        <v>2479000</v>
      </c>
      <c r="E34" s="902">
        <v>3000000</v>
      </c>
      <c r="F34" s="608">
        <v>0</v>
      </c>
      <c r="G34" s="1077">
        <v>3000000</v>
      </c>
    </row>
    <row r="35" spans="1:7" ht="16.5" x14ac:dyDescent="0.2">
      <c r="A35" s="286"/>
      <c r="B35" s="287" t="s">
        <v>265</v>
      </c>
      <c r="C35" s="289">
        <v>2000000</v>
      </c>
      <c r="D35" s="289">
        <v>1740000</v>
      </c>
      <c r="E35" s="902">
        <v>2000000</v>
      </c>
      <c r="F35" s="608">
        <v>0</v>
      </c>
      <c r="G35" s="1077">
        <v>2000000</v>
      </c>
    </row>
    <row r="36" spans="1:7" ht="16.5" x14ac:dyDescent="0.2">
      <c r="A36" s="286"/>
      <c r="B36" s="287" t="s">
        <v>266</v>
      </c>
      <c r="C36" s="289">
        <v>10000000</v>
      </c>
      <c r="D36" s="289">
        <v>10000000</v>
      </c>
      <c r="E36" s="902">
        <v>15000000</v>
      </c>
      <c r="F36" s="608">
        <v>0</v>
      </c>
      <c r="G36" s="1077">
        <v>15000000</v>
      </c>
    </row>
    <row r="37" spans="1:7" s="285" customFormat="1" ht="33" x14ac:dyDescent="0.25">
      <c r="A37" s="286"/>
      <c r="B37" s="287" t="s">
        <v>268</v>
      </c>
      <c r="C37" s="289">
        <v>5560000</v>
      </c>
      <c r="D37" s="289">
        <v>5560000</v>
      </c>
      <c r="E37" s="902">
        <v>5560000</v>
      </c>
      <c r="F37" s="608">
        <v>0</v>
      </c>
      <c r="G37" s="1077">
        <v>5560000</v>
      </c>
    </row>
    <row r="38" spans="1:7" s="285" customFormat="1" ht="33" x14ac:dyDescent="0.25">
      <c r="A38" s="286"/>
      <c r="B38" s="287" t="s">
        <v>908</v>
      </c>
      <c r="C38" s="289">
        <v>2000000</v>
      </c>
      <c r="D38" s="289">
        <v>1350000</v>
      </c>
      <c r="E38" s="902">
        <v>1900000</v>
      </c>
      <c r="F38" s="608">
        <v>0</v>
      </c>
      <c r="G38" s="1077">
        <v>1900000</v>
      </c>
    </row>
    <row r="39" spans="1:7" s="285" customFormat="1" ht="16.5" x14ac:dyDescent="0.25">
      <c r="A39" s="286"/>
      <c r="B39" s="287" t="s">
        <v>269</v>
      </c>
      <c r="C39" s="289">
        <v>3000000</v>
      </c>
      <c r="D39" s="289">
        <v>3000000</v>
      </c>
      <c r="E39" s="902">
        <v>1500000</v>
      </c>
      <c r="F39" s="608">
        <v>0</v>
      </c>
      <c r="G39" s="1077">
        <v>1500000</v>
      </c>
    </row>
    <row r="40" spans="1:7" s="285" customFormat="1" ht="16.5" x14ac:dyDescent="0.25">
      <c r="A40" s="286"/>
      <c r="B40" s="287" t="s">
        <v>270</v>
      </c>
      <c r="C40" s="289">
        <v>400000</v>
      </c>
      <c r="D40" s="289">
        <v>400000</v>
      </c>
      <c r="E40" s="902">
        <v>500000</v>
      </c>
      <c r="F40" s="608">
        <v>0</v>
      </c>
      <c r="G40" s="1077">
        <v>500000</v>
      </c>
    </row>
    <row r="41" spans="1:7" ht="33" x14ac:dyDescent="0.2">
      <c r="A41" s="291"/>
      <c r="B41" s="290" t="s">
        <v>272</v>
      </c>
      <c r="C41" s="289">
        <v>700000</v>
      </c>
      <c r="D41" s="289">
        <v>700000</v>
      </c>
      <c r="E41" s="902">
        <v>525000</v>
      </c>
      <c r="F41" s="608">
        <v>0</v>
      </c>
      <c r="G41" s="1077">
        <v>525000</v>
      </c>
    </row>
    <row r="42" spans="1:7" ht="16.5" x14ac:dyDescent="0.2">
      <c r="A42" s="286"/>
      <c r="B42" s="287" t="s">
        <v>267</v>
      </c>
      <c r="C42" s="289">
        <v>4000000</v>
      </c>
      <c r="D42" s="289">
        <v>4000000</v>
      </c>
      <c r="E42" s="902">
        <v>2500000</v>
      </c>
      <c r="F42" s="608">
        <v>0</v>
      </c>
      <c r="G42" s="1077">
        <v>2500000</v>
      </c>
    </row>
    <row r="43" spans="1:7" ht="16.5" x14ac:dyDescent="0.2">
      <c r="A43" s="291"/>
      <c r="B43" s="290" t="s">
        <v>273</v>
      </c>
      <c r="C43" s="292">
        <v>2000000</v>
      </c>
      <c r="D43" s="292">
        <v>2000000</v>
      </c>
      <c r="E43" s="896">
        <v>1000000</v>
      </c>
      <c r="F43" s="610">
        <v>0</v>
      </c>
      <c r="G43" s="1078">
        <v>1000000</v>
      </c>
    </row>
    <row r="44" spans="1:7" ht="49.5" x14ac:dyDescent="0.2">
      <c r="A44" s="311"/>
      <c r="B44" s="312" t="s">
        <v>274</v>
      </c>
      <c r="C44" s="313">
        <v>4000000</v>
      </c>
      <c r="D44" s="313">
        <v>4000000</v>
      </c>
      <c r="E44" s="1096">
        <v>3800000</v>
      </c>
      <c r="F44" s="901">
        <v>0</v>
      </c>
      <c r="G44" s="1097">
        <v>3800000</v>
      </c>
    </row>
    <row r="45" spans="1:7" ht="16.5" x14ac:dyDescent="0.2">
      <c r="A45" s="311"/>
      <c r="B45" s="312" t="s">
        <v>275</v>
      </c>
      <c r="C45" s="313">
        <v>1000000</v>
      </c>
      <c r="D45" s="313">
        <v>1000000</v>
      </c>
      <c r="E45" s="1096">
        <v>950000</v>
      </c>
      <c r="F45" s="901">
        <v>0</v>
      </c>
      <c r="G45" s="1097">
        <v>950000</v>
      </c>
    </row>
    <row r="46" spans="1:7" ht="16.5" x14ac:dyDescent="0.2">
      <c r="A46" s="311"/>
      <c r="B46" s="312" t="s">
        <v>276</v>
      </c>
      <c r="C46" s="313">
        <v>500000</v>
      </c>
      <c r="D46" s="313">
        <v>500000</v>
      </c>
      <c r="E46" s="1096">
        <v>475000</v>
      </c>
      <c r="F46" s="901">
        <v>0</v>
      </c>
      <c r="G46" s="1097">
        <v>475000</v>
      </c>
    </row>
    <row r="47" spans="1:7" ht="16.5" x14ac:dyDescent="0.2">
      <c r="A47" s="311"/>
      <c r="B47" s="312" t="s">
        <v>277</v>
      </c>
      <c r="C47" s="313">
        <v>2700000</v>
      </c>
      <c r="D47" s="313">
        <v>2700000</v>
      </c>
      <c r="E47" s="1096">
        <v>2700000</v>
      </c>
      <c r="F47" s="901">
        <v>0</v>
      </c>
      <c r="G47" s="1097">
        <v>2700000</v>
      </c>
    </row>
    <row r="48" spans="1:7" ht="33" x14ac:dyDescent="0.2">
      <c r="A48" s="311"/>
      <c r="B48" s="312" t="s">
        <v>953</v>
      </c>
      <c r="C48" s="313">
        <v>29000000</v>
      </c>
      <c r="D48" s="313">
        <v>29000000</v>
      </c>
      <c r="E48" s="1096">
        <v>23000000</v>
      </c>
      <c r="F48" s="901">
        <v>0</v>
      </c>
      <c r="G48" s="1097">
        <v>23000000</v>
      </c>
    </row>
    <row r="49" spans="1:7" ht="33" x14ac:dyDescent="0.2">
      <c r="A49" s="311"/>
      <c r="B49" s="312" t="s">
        <v>278</v>
      </c>
      <c r="C49" s="313">
        <v>0</v>
      </c>
      <c r="D49" s="313">
        <v>1000000</v>
      </c>
      <c r="E49" s="1096">
        <v>900000</v>
      </c>
      <c r="F49" s="901">
        <v>0</v>
      </c>
      <c r="G49" s="1097">
        <v>900000</v>
      </c>
    </row>
    <row r="50" spans="1:7" ht="16.5" x14ac:dyDescent="0.2">
      <c r="A50" s="311"/>
      <c r="B50" s="312" t="s">
        <v>279</v>
      </c>
      <c r="C50" s="313">
        <v>3000000</v>
      </c>
      <c r="D50" s="313">
        <v>3000000</v>
      </c>
      <c r="E50" s="1096">
        <v>2850000</v>
      </c>
      <c r="F50" s="901">
        <v>0</v>
      </c>
      <c r="G50" s="1097">
        <v>2850000</v>
      </c>
    </row>
    <row r="51" spans="1:7" s="285" customFormat="1" ht="33" x14ac:dyDescent="0.25">
      <c r="A51" s="291"/>
      <c r="B51" s="290" t="s">
        <v>280</v>
      </c>
      <c r="C51" s="292">
        <v>3000000</v>
      </c>
      <c r="D51" s="292">
        <v>3000000</v>
      </c>
      <c r="E51" s="896">
        <v>2850000</v>
      </c>
      <c r="F51" s="610">
        <v>0</v>
      </c>
      <c r="G51" s="1078">
        <v>2850000</v>
      </c>
    </row>
    <row r="52" spans="1:7" s="285" customFormat="1" ht="16.5" x14ac:dyDescent="0.25">
      <c r="A52" s="311"/>
      <c r="B52" s="312" t="s">
        <v>717</v>
      </c>
      <c r="C52" s="292">
        <v>0</v>
      </c>
      <c r="D52" s="292">
        <v>0</v>
      </c>
      <c r="E52" s="896">
        <v>0</v>
      </c>
      <c r="F52" s="610">
        <v>1000000</v>
      </c>
      <c r="G52" s="1078">
        <v>1000000</v>
      </c>
    </row>
    <row r="53" spans="1:7" s="285" customFormat="1" ht="16.5" x14ac:dyDescent="0.25">
      <c r="A53" s="311"/>
      <c r="B53" s="312" t="s">
        <v>891</v>
      </c>
      <c r="C53" s="292">
        <v>0</v>
      </c>
      <c r="D53" s="292">
        <v>0</v>
      </c>
      <c r="E53" s="896">
        <v>0</v>
      </c>
      <c r="F53" s="610">
        <v>1000000</v>
      </c>
      <c r="G53" s="1078">
        <v>1000000</v>
      </c>
    </row>
    <row r="54" spans="1:7" s="285" customFormat="1" ht="49.5" x14ac:dyDescent="0.25">
      <c r="A54" s="311"/>
      <c r="B54" s="290" t="s">
        <v>715</v>
      </c>
      <c r="C54" s="292">
        <v>0</v>
      </c>
      <c r="D54" s="292">
        <v>0</v>
      </c>
      <c r="E54" s="326">
        <v>0</v>
      </c>
      <c r="F54" s="1098">
        <v>3350000</v>
      </c>
      <c r="G54" s="1078">
        <v>3350000</v>
      </c>
    </row>
    <row r="55" spans="1:7" s="285" customFormat="1" ht="49.5" x14ac:dyDescent="0.25">
      <c r="A55" s="311"/>
      <c r="B55" s="290" t="s">
        <v>789</v>
      </c>
      <c r="C55" s="292">
        <v>11854000</v>
      </c>
      <c r="D55" s="292">
        <v>8107000</v>
      </c>
      <c r="E55" s="326">
        <v>0</v>
      </c>
      <c r="F55" s="1098">
        <v>5000000</v>
      </c>
      <c r="G55" s="1078">
        <v>5000000</v>
      </c>
    </row>
    <row r="56" spans="1:7" s="285" customFormat="1" ht="33" x14ac:dyDescent="0.25">
      <c r="A56" s="311"/>
      <c r="B56" s="312" t="s">
        <v>164</v>
      </c>
      <c r="C56" s="313">
        <v>25000000</v>
      </c>
      <c r="D56" s="292">
        <v>25000000</v>
      </c>
      <c r="E56" s="326">
        <v>25000000</v>
      </c>
      <c r="F56" s="1098">
        <v>0</v>
      </c>
      <c r="G56" s="1078">
        <v>25000000</v>
      </c>
    </row>
    <row r="57" spans="1:7" s="285" customFormat="1" ht="33" x14ac:dyDescent="0.25">
      <c r="A57" s="311"/>
      <c r="B57" s="312" t="s">
        <v>954</v>
      </c>
      <c r="C57" s="313">
        <v>0</v>
      </c>
      <c r="D57" s="292">
        <v>0</v>
      </c>
      <c r="E57" s="326">
        <v>200000</v>
      </c>
      <c r="F57" s="1098">
        <v>0</v>
      </c>
      <c r="G57" s="1078">
        <v>200000</v>
      </c>
    </row>
    <row r="58" spans="1:7" s="285" customFormat="1" ht="16.5" x14ac:dyDescent="0.25">
      <c r="A58" s="311"/>
      <c r="B58" s="312" t="s">
        <v>896</v>
      </c>
      <c r="C58" s="313">
        <v>0</v>
      </c>
      <c r="D58" s="313">
        <v>0</v>
      </c>
      <c r="E58" s="326">
        <v>0</v>
      </c>
      <c r="F58" s="1098">
        <v>2500000</v>
      </c>
      <c r="G58" s="1078">
        <v>2500000</v>
      </c>
    </row>
    <row r="59" spans="1:7" s="285" customFormat="1" ht="16.5" x14ac:dyDescent="0.25">
      <c r="A59" s="311"/>
      <c r="B59" s="312" t="s">
        <v>680</v>
      </c>
      <c r="C59" s="313">
        <f>2400000+11000000</f>
        <v>13400000</v>
      </c>
      <c r="D59" s="313">
        <f>9363000+1374000+11000000</f>
        <v>21737000</v>
      </c>
      <c r="E59" s="326">
        <v>0</v>
      </c>
      <c r="F59" s="1098">
        <v>0</v>
      </c>
      <c r="G59" s="1078">
        <v>0</v>
      </c>
    </row>
    <row r="60" spans="1:7" s="296" customFormat="1" ht="17.25" thickBot="1" x14ac:dyDescent="0.3">
      <c r="A60" s="314">
        <v>5</v>
      </c>
      <c r="B60" s="315" t="s">
        <v>281</v>
      </c>
      <c r="C60" s="317">
        <v>126114000</v>
      </c>
      <c r="D60" s="318">
        <v>130273000</v>
      </c>
      <c r="E60" s="1099">
        <v>96210000</v>
      </c>
      <c r="F60" s="1100">
        <v>12850000</v>
      </c>
      <c r="G60" s="1101">
        <v>109060000</v>
      </c>
    </row>
    <row r="61" spans="1:7" s="285" customFormat="1" ht="16.5" x14ac:dyDescent="0.25">
      <c r="A61" s="286"/>
      <c r="B61" s="287" t="s">
        <v>282</v>
      </c>
      <c r="C61" s="289">
        <v>2000000</v>
      </c>
      <c r="D61" s="289">
        <v>2000000</v>
      </c>
      <c r="E61" s="903">
        <v>1500000</v>
      </c>
      <c r="F61" s="609">
        <v>0</v>
      </c>
      <c r="G61" s="1077">
        <v>1500000</v>
      </c>
    </row>
    <row r="62" spans="1:7" s="285" customFormat="1" ht="33" x14ac:dyDescent="0.25">
      <c r="A62" s="286"/>
      <c r="B62" s="287" t="s">
        <v>283</v>
      </c>
      <c r="C62" s="289">
        <v>8000000</v>
      </c>
      <c r="D62" s="289">
        <v>10500000</v>
      </c>
      <c r="E62" s="903">
        <v>7600000</v>
      </c>
      <c r="F62" s="609">
        <v>0</v>
      </c>
      <c r="G62" s="1077">
        <v>7600000</v>
      </c>
    </row>
    <row r="63" spans="1:7" s="298" customFormat="1" ht="16.5" x14ac:dyDescent="0.2">
      <c r="A63" s="297"/>
      <c r="B63" s="300" t="s">
        <v>284</v>
      </c>
      <c r="C63" s="289">
        <v>2100000</v>
      </c>
      <c r="D63" s="289">
        <v>2100000</v>
      </c>
      <c r="E63" s="902">
        <v>1995000</v>
      </c>
      <c r="F63" s="608">
        <v>0</v>
      </c>
      <c r="G63" s="1077">
        <v>1995000</v>
      </c>
    </row>
    <row r="64" spans="1:7" ht="16.5" x14ac:dyDescent="0.2">
      <c r="A64" s="286"/>
      <c r="B64" s="287" t="s">
        <v>285</v>
      </c>
      <c r="C64" s="289">
        <v>1000000</v>
      </c>
      <c r="D64" s="289">
        <v>1000000</v>
      </c>
      <c r="E64" s="902">
        <v>950000</v>
      </c>
      <c r="F64" s="608">
        <v>0</v>
      </c>
      <c r="G64" s="1077">
        <v>950000</v>
      </c>
    </row>
    <row r="65" spans="1:7" ht="16.5" x14ac:dyDescent="0.2">
      <c r="A65" s="286"/>
      <c r="B65" s="287" t="s">
        <v>963</v>
      </c>
      <c r="C65" s="289">
        <v>8075000</v>
      </c>
      <c r="D65" s="289">
        <v>14016000</v>
      </c>
      <c r="E65" s="902">
        <v>0</v>
      </c>
      <c r="F65" s="608">
        <v>0</v>
      </c>
      <c r="G65" s="1077">
        <v>0</v>
      </c>
    </row>
    <row r="66" spans="1:7" s="321" customFormat="1" ht="17.25" thickBot="1" x14ac:dyDescent="0.3">
      <c r="A66" s="314">
        <v>6</v>
      </c>
      <c r="B66" s="319" t="s">
        <v>286</v>
      </c>
      <c r="C66" s="320">
        <v>21175000</v>
      </c>
      <c r="D66" s="316">
        <v>29616000</v>
      </c>
      <c r="E66" s="1102">
        <v>12045000</v>
      </c>
      <c r="F66" s="1103">
        <v>0</v>
      </c>
      <c r="G66" s="1101">
        <v>12045000</v>
      </c>
    </row>
    <row r="67" spans="1:7" s="296" customFormat="1" ht="17.25" thickTop="1" x14ac:dyDescent="0.25">
      <c r="A67" s="795" t="s">
        <v>287</v>
      </c>
      <c r="B67" s="796"/>
      <c r="C67" s="800">
        <v>499193000</v>
      </c>
      <c r="D67" s="797">
        <v>599665000</v>
      </c>
      <c r="E67" s="1104">
        <v>493877500</v>
      </c>
      <c r="F67" s="904">
        <v>74250000</v>
      </c>
      <c r="G67" s="1105">
        <v>568127500</v>
      </c>
    </row>
    <row r="68" spans="1:7" x14ac:dyDescent="0.2">
      <c r="A68" s="1475" t="s">
        <v>825</v>
      </c>
      <c r="B68" s="1476"/>
      <c r="C68" s="801">
        <v>2700000</v>
      </c>
      <c r="D68" s="798">
        <v>2700000</v>
      </c>
      <c r="E68" s="801">
        <v>2700000</v>
      </c>
      <c r="F68" s="798">
        <v>0</v>
      </c>
      <c r="G68" s="1106">
        <v>2700000</v>
      </c>
    </row>
    <row r="69" spans="1:7" ht="15.75" thickBot="1" x14ac:dyDescent="0.25">
      <c r="A69" s="1480" t="s">
        <v>826</v>
      </c>
      <c r="B69" s="1481"/>
      <c r="C69" s="802">
        <v>496493000</v>
      </c>
      <c r="D69" s="799">
        <v>596965000</v>
      </c>
      <c r="E69" s="802">
        <v>491177500</v>
      </c>
      <c r="F69" s="799">
        <v>74250000</v>
      </c>
      <c r="G69" s="1107">
        <v>565427500</v>
      </c>
    </row>
    <row r="70" spans="1:7" ht="15.75" thickTop="1" x14ac:dyDescent="0.2"/>
  </sheetData>
  <mergeCells count="11">
    <mergeCell ref="A69:B69"/>
    <mergeCell ref="A2:A5"/>
    <mergeCell ref="B2:B5"/>
    <mergeCell ref="A31:A33"/>
    <mergeCell ref="C2:C5"/>
    <mergeCell ref="G3:G5"/>
    <mergeCell ref="E2:G2"/>
    <mergeCell ref="E3:E5"/>
    <mergeCell ref="F3:F5"/>
    <mergeCell ref="A68:B68"/>
    <mergeCell ref="D2:D5"/>
  </mergeCells>
  <printOptions horizontalCentered="1"/>
  <pageMargins left="0" right="0" top="0.6692913385826772" bottom="0.39370078740157483" header="0.19685039370078741" footer="0.19685039370078741"/>
  <pageSetup paperSize="9" scale="65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="80" zoomScaleNormal="80" workbookViewId="0">
      <selection activeCell="A16" sqref="A16"/>
    </sheetView>
  </sheetViews>
  <sheetFormatPr defaultColWidth="10.28515625" defaultRowHeight="15" x14ac:dyDescent="0.25"/>
  <cols>
    <col min="1" max="1" width="39.28515625" style="205" customWidth="1"/>
    <col min="2" max="2" width="14" style="205" customWidth="1"/>
    <col min="3" max="3" width="16.7109375" style="205" customWidth="1"/>
    <col min="4" max="4" width="11.42578125" style="205" customWidth="1"/>
    <col min="5" max="5" width="9.7109375" style="205" customWidth="1"/>
    <col min="6" max="6" width="12.42578125" style="205" customWidth="1"/>
    <col min="7" max="7" width="10.28515625" style="338"/>
    <col min="8" max="16384" width="10.28515625" style="205"/>
  </cols>
  <sheetData>
    <row r="1" spans="1:7" ht="17.25" customHeight="1" thickBot="1" x14ac:dyDescent="0.3">
      <c r="A1" s="280"/>
      <c r="B1" s="337"/>
      <c r="C1" s="337"/>
      <c r="D1" s="337"/>
      <c r="E1" s="337"/>
      <c r="F1" s="337" t="s">
        <v>624</v>
      </c>
    </row>
    <row r="2" spans="1:7" ht="39" customHeight="1" thickTop="1" x14ac:dyDescent="0.25">
      <c r="A2" s="1482" t="s">
        <v>191</v>
      </c>
      <c r="B2" s="1497" t="s">
        <v>295</v>
      </c>
      <c r="C2" s="1435" t="s">
        <v>296</v>
      </c>
      <c r="D2" s="1500" t="s">
        <v>946</v>
      </c>
      <c r="E2" s="1427"/>
      <c r="F2" s="1428"/>
    </row>
    <row r="3" spans="1:7" ht="31.5" customHeight="1" thickBot="1" x14ac:dyDescent="0.3">
      <c r="A3" s="1499"/>
      <c r="B3" s="1498"/>
      <c r="C3" s="1436"/>
      <c r="D3" s="927" t="s">
        <v>49</v>
      </c>
      <c r="E3" s="933" t="s">
        <v>50</v>
      </c>
      <c r="F3" s="1007" t="s">
        <v>51</v>
      </c>
    </row>
    <row r="4" spans="1:7" ht="24.95" customHeight="1" thickTop="1" x14ac:dyDescent="0.25">
      <c r="A4" s="1493" t="s">
        <v>964</v>
      </c>
      <c r="B4" s="1494"/>
      <c r="C4" s="1494"/>
      <c r="D4" s="1494"/>
      <c r="E4" s="1494"/>
      <c r="F4" s="1495"/>
    </row>
    <row r="5" spans="1:7" ht="24.95" customHeight="1" x14ac:dyDescent="0.25">
      <c r="A5" s="339" t="s">
        <v>297</v>
      </c>
      <c r="B5" s="258">
        <v>200000</v>
      </c>
      <c r="C5" s="258">
        <v>200000</v>
      </c>
      <c r="D5" s="1016">
        <v>200000</v>
      </c>
      <c r="E5" s="1016">
        <v>0</v>
      </c>
      <c r="F5" s="1020">
        <v>200000</v>
      </c>
    </row>
    <row r="6" spans="1:7" ht="24.95" customHeight="1" thickBot="1" x14ac:dyDescent="0.3">
      <c r="A6" s="341" t="s">
        <v>5</v>
      </c>
      <c r="B6" s="342">
        <v>200000</v>
      </c>
      <c r="C6" s="342">
        <v>200000</v>
      </c>
      <c r="D6" s="1038">
        <v>200000</v>
      </c>
      <c r="E6" s="1038">
        <v>0</v>
      </c>
      <c r="F6" s="1039">
        <v>200000</v>
      </c>
    </row>
    <row r="7" spans="1:7" s="343" customFormat="1" ht="24.95" customHeight="1" x14ac:dyDescent="0.25">
      <c r="A7" s="1425" t="s">
        <v>965</v>
      </c>
      <c r="B7" s="1426"/>
      <c r="C7" s="1426"/>
      <c r="D7" s="1426"/>
      <c r="E7" s="1426"/>
      <c r="F7" s="1496"/>
      <c r="G7" s="340"/>
    </row>
    <row r="8" spans="1:7" ht="24.95" customHeight="1" x14ac:dyDescent="0.25">
      <c r="A8" s="344" t="s">
        <v>298</v>
      </c>
      <c r="B8" s="239">
        <v>210000</v>
      </c>
      <c r="C8" s="239">
        <v>210000</v>
      </c>
      <c r="D8" s="1016">
        <v>220000</v>
      </c>
      <c r="E8" s="1016">
        <v>0</v>
      </c>
      <c r="F8" s="1017">
        <v>220000</v>
      </c>
    </row>
    <row r="9" spans="1:7" ht="24.95" customHeight="1" x14ac:dyDescent="0.25">
      <c r="A9" s="345" t="s">
        <v>299</v>
      </c>
      <c r="B9" s="239">
        <v>0</v>
      </c>
      <c r="C9" s="239">
        <v>2497000</v>
      </c>
      <c r="D9" s="1019">
        <v>0</v>
      </c>
      <c r="E9" s="1019">
        <v>0</v>
      </c>
      <c r="F9" s="1017">
        <v>0</v>
      </c>
    </row>
    <row r="10" spans="1:7" ht="24.95" customHeight="1" thickBot="1" x14ac:dyDescent="0.3">
      <c r="A10" s="341" t="s">
        <v>5</v>
      </c>
      <c r="B10" s="342">
        <v>210000</v>
      </c>
      <c r="C10" s="342">
        <v>2707000</v>
      </c>
      <c r="D10" s="1038">
        <v>220000</v>
      </c>
      <c r="E10" s="1038">
        <v>0</v>
      </c>
      <c r="F10" s="1039">
        <v>220000</v>
      </c>
    </row>
    <row r="11" spans="1:7" ht="24.95" customHeight="1" x14ac:dyDescent="0.25">
      <c r="A11" s="925" t="s">
        <v>966</v>
      </c>
      <c r="B11" s="346"/>
      <c r="C11" s="346"/>
      <c r="D11" s="926"/>
      <c r="E11" s="926"/>
      <c r="F11" s="1108"/>
    </row>
    <row r="12" spans="1:7" ht="30" x14ac:dyDescent="0.25">
      <c r="A12" s="347" t="s">
        <v>300</v>
      </c>
      <c r="B12" s="258">
        <v>1400000</v>
      </c>
      <c r="C12" s="258">
        <v>1070000</v>
      </c>
      <c r="D12" s="1016">
        <v>400000</v>
      </c>
      <c r="E12" s="1016">
        <v>0</v>
      </c>
      <c r="F12" s="1020">
        <v>400000</v>
      </c>
    </row>
    <row r="13" spans="1:7" ht="30" x14ac:dyDescent="0.25">
      <c r="A13" s="348" t="s">
        <v>301</v>
      </c>
      <c r="B13" s="258">
        <v>150000</v>
      </c>
      <c r="C13" s="258">
        <v>150000</v>
      </c>
      <c r="D13" s="1019">
        <v>1245000</v>
      </c>
      <c r="E13" s="1019">
        <v>0</v>
      </c>
      <c r="F13" s="1020">
        <v>1245000</v>
      </c>
    </row>
    <row r="14" spans="1:7" s="343" customFormat="1" ht="24.95" customHeight="1" thickBot="1" x14ac:dyDescent="0.3">
      <c r="A14" s="349" t="s">
        <v>5</v>
      </c>
      <c r="B14" s="255">
        <v>1550000</v>
      </c>
      <c r="C14" s="255">
        <v>1220000</v>
      </c>
      <c r="D14" s="1038">
        <v>1645000</v>
      </c>
      <c r="E14" s="1038">
        <v>0</v>
      </c>
      <c r="F14" s="1053">
        <v>1645000</v>
      </c>
      <c r="G14" s="340"/>
    </row>
    <row r="15" spans="1:7" ht="24.95" customHeight="1" x14ac:dyDescent="0.25">
      <c r="A15" s="1425" t="s">
        <v>967</v>
      </c>
      <c r="B15" s="1426"/>
      <c r="C15" s="1426"/>
      <c r="D15" s="1426"/>
      <c r="E15" s="1426"/>
      <c r="F15" s="1496"/>
    </row>
    <row r="16" spans="1:7" ht="24.95" customHeight="1" x14ac:dyDescent="0.25">
      <c r="A16" s="344" t="s">
        <v>302</v>
      </c>
      <c r="B16" s="239">
        <v>390000</v>
      </c>
      <c r="C16" s="239">
        <v>390000</v>
      </c>
      <c r="D16" s="1016">
        <v>635000</v>
      </c>
      <c r="E16" s="1016">
        <v>0</v>
      </c>
      <c r="F16" s="1017">
        <v>635000</v>
      </c>
    </row>
    <row r="17" spans="1:7" ht="30" x14ac:dyDescent="0.25">
      <c r="A17" s="350" t="s">
        <v>303</v>
      </c>
      <c r="B17" s="239">
        <v>350000</v>
      </c>
      <c r="C17" s="239">
        <v>350000</v>
      </c>
      <c r="D17" s="1019">
        <v>0</v>
      </c>
      <c r="E17" s="1019">
        <v>0</v>
      </c>
      <c r="F17" s="1017">
        <v>0</v>
      </c>
    </row>
    <row r="18" spans="1:7" ht="24.95" customHeight="1" x14ac:dyDescent="0.25">
      <c r="A18" s="344" t="s">
        <v>304</v>
      </c>
      <c r="B18" s="239">
        <v>300000</v>
      </c>
      <c r="C18" s="239">
        <v>300000</v>
      </c>
      <c r="D18" s="1019">
        <v>300000</v>
      </c>
      <c r="E18" s="1019">
        <v>0</v>
      </c>
      <c r="F18" s="1017">
        <v>300000</v>
      </c>
    </row>
    <row r="19" spans="1:7" s="343" customFormat="1" ht="24.95" customHeight="1" thickBot="1" x14ac:dyDescent="0.3">
      <c r="A19" s="349" t="s">
        <v>5</v>
      </c>
      <c r="B19" s="255">
        <v>1040000</v>
      </c>
      <c r="C19" s="255">
        <v>1040000</v>
      </c>
      <c r="D19" s="1038">
        <v>935000</v>
      </c>
      <c r="E19" s="1038">
        <v>0</v>
      </c>
      <c r="F19" s="1053">
        <v>935000</v>
      </c>
      <c r="G19" s="340"/>
    </row>
    <row r="20" spans="1:7" s="211" customFormat="1" ht="35.1" customHeight="1" thickTop="1" thickBot="1" x14ac:dyDescent="0.3">
      <c r="A20" s="351" t="s">
        <v>4</v>
      </c>
      <c r="B20" s="352">
        <v>3000000</v>
      </c>
      <c r="C20" s="352">
        <v>5167000</v>
      </c>
      <c r="D20" s="1044">
        <v>3000000</v>
      </c>
      <c r="E20" s="1044">
        <v>0</v>
      </c>
      <c r="F20" s="1045">
        <v>3000000</v>
      </c>
      <c r="G20" s="340"/>
    </row>
    <row r="21" spans="1:7" s="211" customFormat="1" ht="35.1" customHeight="1" thickTop="1" x14ac:dyDescent="0.25">
      <c r="A21" s="353"/>
      <c r="B21" s="354"/>
      <c r="C21" s="354"/>
      <c r="D21" s="354"/>
      <c r="E21" s="354"/>
      <c r="F21" s="354"/>
      <c r="G21" s="340"/>
    </row>
    <row r="22" spans="1:7" s="211" customFormat="1" ht="35.1" customHeight="1" x14ac:dyDescent="0.25">
      <c r="A22" s="353"/>
      <c r="B22" s="354"/>
      <c r="C22" s="354"/>
      <c r="D22" s="354"/>
      <c r="E22" s="354"/>
      <c r="F22" s="354"/>
      <c r="G22" s="340"/>
    </row>
    <row r="23" spans="1:7" ht="15.75" customHeight="1" x14ac:dyDescent="0.25">
      <c r="B23" s="355"/>
      <c r="C23" s="355"/>
      <c r="D23" s="355"/>
      <c r="E23" s="355"/>
      <c r="F23" s="355"/>
    </row>
    <row r="24" spans="1:7" ht="15.75" customHeight="1" x14ac:dyDescent="0.25">
      <c r="B24" s="355"/>
      <c r="C24" s="355"/>
      <c r="D24" s="355"/>
      <c r="E24" s="355"/>
      <c r="F24" s="355"/>
    </row>
    <row r="25" spans="1:7" ht="15.75" customHeight="1" x14ac:dyDescent="0.25">
      <c r="B25" s="355"/>
      <c r="C25" s="355"/>
      <c r="D25" s="355"/>
      <c r="E25" s="355"/>
      <c r="F25" s="355"/>
    </row>
    <row r="26" spans="1:7" ht="15.75" customHeight="1" x14ac:dyDescent="0.25">
      <c r="B26" s="355"/>
      <c r="C26" s="355"/>
      <c r="D26" s="355"/>
      <c r="E26" s="355"/>
      <c r="F26" s="355"/>
    </row>
    <row r="27" spans="1:7" ht="15.75" customHeight="1" x14ac:dyDescent="0.25">
      <c r="B27" s="355"/>
      <c r="C27" s="355"/>
      <c r="D27" s="355"/>
      <c r="E27" s="355"/>
      <c r="F27" s="355"/>
    </row>
    <row r="28" spans="1:7" ht="15.75" customHeight="1" x14ac:dyDescent="0.25">
      <c r="B28" s="355"/>
      <c r="C28" s="355"/>
      <c r="D28" s="355"/>
      <c r="E28" s="355"/>
      <c r="F28" s="355"/>
    </row>
    <row r="29" spans="1:7" ht="15.75" customHeight="1" x14ac:dyDescent="0.25">
      <c r="B29" s="355"/>
      <c r="C29" s="355"/>
      <c r="D29" s="355"/>
      <c r="E29" s="355"/>
      <c r="F29" s="355"/>
    </row>
    <row r="30" spans="1:7" ht="15.75" customHeight="1" x14ac:dyDescent="0.25">
      <c r="B30" s="355"/>
      <c r="C30" s="355"/>
      <c r="D30" s="355"/>
      <c r="E30" s="355"/>
      <c r="F30" s="355"/>
    </row>
  </sheetData>
  <mergeCells count="7">
    <mergeCell ref="A4:F4"/>
    <mergeCell ref="A7:F7"/>
    <mergeCell ref="A15:F15"/>
    <mergeCell ref="B2:B3"/>
    <mergeCell ref="A2:A3"/>
    <mergeCell ref="D2:F2"/>
    <mergeCell ref="C2:C3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31</vt:i4>
      </vt:variant>
    </vt:vector>
  </HeadingPairs>
  <TitlesOfParts>
    <vt:vector size="52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2018-02-26T11:28:58Z</cp:lastPrinted>
  <dcterms:created xsi:type="dcterms:W3CDTF">2017-07-13T14:17:22Z</dcterms:created>
  <dcterms:modified xsi:type="dcterms:W3CDTF">2018-02-26T13:40:15Z</dcterms:modified>
</cp:coreProperties>
</file>