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<sst xmlns="http://schemas.openxmlformats.org/spreadsheetml/2006/main" count="94" uniqueCount="87">
  <si>
    <t>Működési kiadások</t>
  </si>
  <si>
    <t>Felújítások</t>
  </si>
  <si>
    <t>Felhalmozási kiadások</t>
  </si>
  <si>
    <t>Eredeti ei</t>
  </si>
  <si>
    <t>Természetbeni ellátások</t>
  </si>
  <si>
    <t>Ifjúsági Alapítvány</t>
  </si>
  <si>
    <t>Egyházak</t>
  </si>
  <si>
    <t>Sportegyesület</t>
  </si>
  <si>
    <t>K1</t>
  </si>
  <si>
    <t>K2</t>
  </si>
  <si>
    <t>K3</t>
  </si>
  <si>
    <t>K4</t>
  </si>
  <si>
    <t>Egyéb működési célú kiadások</t>
  </si>
  <si>
    <t>K5</t>
  </si>
  <si>
    <t>K6</t>
  </si>
  <si>
    <t>K7</t>
  </si>
  <si>
    <t>Foglalkoztatottak személyi juttatásai</t>
  </si>
  <si>
    <t>Külső személyi juttatások</t>
  </si>
  <si>
    <t>K12</t>
  </si>
  <si>
    <t>Szociális hozzájárulási adó</t>
  </si>
  <si>
    <t>Egészségügyi hozzájárulás</t>
  </si>
  <si>
    <t>Munkáltatót terhelő szja.</t>
  </si>
  <si>
    <t>K48</t>
  </si>
  <si>
    <t>Egyéb települési támogatások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</si>
  <si>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</si>
  <si>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</si>
  <si>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</si>
  <si>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</si>
  <si>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</si>
  <si>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Polgárőrség</t>
  </si>
  <si>
    <t>K511</t>
  </si>
  <si>
    <t>Egyéb műk.célú támogatások áht-n kívül</t>
  </si>
  <si>
    <t>K915</t>
  </si>
  <si>
    <t>Központi irányítószervi támogatás</t>
  </si>
  <si>
    <t>K9</t>
  </si>
  <si>
    <t>Finanszírozási kiadások</t>
  </si>
  <si>
    <t>Költségvetési tartalék</t>
  </si>
  <si>
    <t>K64</t>
  </si>
  <si>
    <t>K67</t>
  </si>
  <si>
    <t>Beruházások áfája</t>
  </si>
  <si>
    <t xml:space="preserve">Beruházások </t>
  </si>
  <si>
    <t>K71</t>
  </si>
  <si>
    <t>K74</t>
  </si>
  <si>
    <t>Felújítások áfa</t>
  </si>
  <si>
    <t>Önkormányzat kiadásai összesen</t>
  </si>
  <si>
    <t>Személyi juttatások (kötelező feladatok)</t>
  </si>
  <si>
    <t>Munkaadókat terh. jár. és szoc. hj. (köt.fel.)</t>
  </si>
  <si>
    <t>Dologi kiadások (kötelező feladatok)</t>
  </si>
  <si>
    <t>K512</t>
  </si>
  <si>
    <t>K5023</t>
  </si>
  <si>
    <t>Elvonás befizetése</t>
  </si>
  <si>
    <t>szolidaritási hozájárulás</t>
  </si>
  <si>
    <t>Települési támogatás</t>
  </si>
  <si>
    <t>Lakbértámogatás háziorvos</t>
  </si>
  <si>
    <t>Béren kívüli juttatás</t>
  </si>
  <si>
    <t>K1107</t>
  </si>
  <si>
    <t>K1101</t>
  </si>
  <si>
    <t>Szennyvízközmű Társuás</t>
  </si>
  <si>
    <t>Idősek napköziotthona felújítás TOP</t>
  </si>
  <si>
    <t>Idősek napköziotthona felújítás JETA</t>
  </si>
  <si>
    <t>teljesítés</t>
  </si>
  <si>
    <t>Dologi kiadások TOP-3.2.1-15</t>
  </si>
  <si>
    <t>Kiskunsági víziközmű képviseleti díjak</t>
  </si>
  <si>
    <t>Csapadékvíz elvezetés TOP</t>
  </si>
  <si>
    <t>Baba-mama Klub</t>
  </si>
  <si>
    <t>Uszódi Nyugdíjas klub</t>
  </si>
  <si>
    <t>Uszódi Hagyományőrző Néptánccsoport</t>
  </si>
  <si>
    <t>Uszódi Fiatalok klubja</t>
  </si>
  <si>
    <t>EFOP-1.5.3-16+2017-00002 bér járuléka</t>
  </si>
  <si>
    <t>Dologi kiadások EFOP-1.5.3-16</t>
  </si>
  <si>
    <t>EFOP-1.5.3-16-2017-00002 bér</t>
  </si>
  <si>
    <t>Dologi kiadások NKA pályázat (FIKU)</t>
  </si>
  <si>
    <t>Művelődési ház felújítás I.ütem JETA</t>
  </si>
  <si>
    <t>Indukciós hurok ÖNO</t>
  </si>
  <si>
    <t>Módosított ei.</t>
  </si>
  <si>
    <t>K914</t>
  </si>
  <si>
    <t>Államháztartáson belüli megelőlegezések (00. havi nettó fin)</t>
  </si>
  <si>
    <t>2018.06.31</t>
  </si>
  <si>
    <t xml:space="preserve">Teljesítés </t>
  </si>
  <si>
    <t>Egyéb személyi juttatások</t>
  </si>
  <si>
    <r>
      <t>Beruházás</t>
    </r>
    <r>
      <rPr>
        <sz val="8"/>
        <color indexed="8"/>
        <rFont val="Calibri"/>
        <family val="2"/>
      </rPr>
      <t xml:space="preserve"> (közfoglalkoztatás eszközök, kerékpár, TV)</t>
    </r>
  </si>
  <si>
    <t xml:space="preserve">Ingatlan vásárlás </t>
  </si>
  <si>
    <t>Temetői járda felújítás</t>
  </si>
  <si>
    <t>Útiköltség támogatás</t>
  </si>
  <si>
    <t>Temetési, születési támogatássegély</t>
  </si>
  <si>
    <t>Bursa hungarica</t>
  </si>
  <si>
    <t>Katolikus templom külső fesése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</si>
</sst>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_-* #,##0.000\ _F_t_-;\-* #,##0.000\ _F_t_-;_-* &quot;-&quot;??\ _F_t_-;_-@_-"/>
    <numFmt numFmtId="171" formatCode="_-* #,##0.0000\ _F_t_-;\-* #,##0.00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8" fontId="0" fillId="0" borderId="13" xfId="40" applyNumberFormat="1" applyFont="1" applyBorder="1" applyAlignment="1">
      <alignment/>
    </xf>
    <xf numFmtId="168" fontId="2" fillId="0" borderId="13" xfId="40" applyNumberFormat="1" applyFont="1" applyBorder="1" applyAlignment="1">
      <alignment/>
    </xf>
    <xf numFmtId="168" fontId="2" fillId="0" borderId="11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2" fillId="0" borderId="13" xfId="40" applyNumberFormat="1" applyFont="1" applyBorder="1" applyAlignment="1">
      <alignment/>
    </xf>
    <xf numFmtId="168" fontId="2" fillId="0" borderId="0" xfId="40" applyNumberFormat="1" applyFont="1" applyAlignment="1">
      <alignment/>
    </xf>
    <xf numFmtId="168" fontId="2" fillId="0" borderId="10" xfId="40" applyNumberFormat="1" applyFont="1" applyFill="1" applyBorder="1" applyAlignment="1">
      <alignment/>
    </xf>
    <xf numFmtId="168" fontId="1" fillId="0" borderId="11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2" fillId="0" borderId="10" xfId="40" applyNumberFormat="1" applyFont="1" applyBorder="1" applyAlignment="1">
      <alignment/>
    </xf>
    <xf numFmtId="168" fontId="0" fillId="0" borderId="0" xfId="40" applyNumberFormat="1" applyFont="1" applyAlignment="1">
      <alignment/>
    </xf>
    <xf numFmtId="168" fontId="2" fillId="0" borderId="10" xfId="40" applyNumberFormat="1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168" fontId="2" fillId="0" borderId="10" xfId="4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0" xfId="4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168" fontId="0" fillId="0" borderId="0" xfId="4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5" xfId="0" applyBorder="1" applyAlignment="1">
      <alignment wrapText="1"/>
    </xf>
    <xf numFmtId="168" fontId="0" fillId="0" borderId="16" xfId="4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8" fontId="0" fillId="0" borderId="0" xfId="40" applyNumberFormat="1" applyFont="1" applyBorder="1" applyAlignment="1">
      <alignment/>
    </xf>
    <xf numFmtId="168" fontId="1" fillId="0" borderId="0" xfId="40" applyNumberFormat="1" applyFont="1" applyBorder="1" applyAlignment="1">
      <alignment/>
    </xf>
    <xf numFmtId="168" fontId="2" fillId="0" borderId="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4" fillId="0" borderId="10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4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4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8" fontId="1" fillId="0" borderId="10" xfId="40" applyNumberFormat="1" applyFont="1" applyFill="1" applyBorder="1" applyAlignment="1">
      <alignment/>
    </xf>
    <xf numFmtId="168" fontId="2" fillId="0" borderId="13" xfId="4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8" fontId="1" fillId="0" borderId="13" xfId="40" applyNumberFormat="1" applyFont="1" applyFill="1" applyBorder="1" applyAlignment="1">
      <alignment/>
    </xf>
    <xf numFmtId="168" fontId="1" fillId="0" borderId="10" xfId="40" applyNumberFormat="1" applyFont="1" applyFill="1" applyBorder="1" applyAlignment="1">
      <alignment/>
    </xf>
    <xf numFmtId="168" fontId="2" fillId="0" borderId="13" xfId="4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6" fillId="0" borderId="10" xfId="40" applyNumberFormat="1" applyFont="1" applyFill="1" applyBorder="1" applyAlignment="1">
      <alignment/>
    </xf>
    <xf numFmtId="168" fontId="4" fillId="0" borderId="10" xfId="4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8" fontId="23" fillId="0" borderId="10" xfId="40" applyNumberFormat="1" applyFont="1" applyFill="1" applyBorder="1" applyAlignment="1">
      <alignment/>
    </xf>
    <xf numFmtId="168" fontId="23" fillId="0" borderId="10" xfId="40" applyNumberFormat="1" applyFont="1" applyFill="1" applyBorder="1" applyAlignment="1">
      <alignment/>
    </xf>
    <xf numFmtId="168" fontId="29" fillId="0" borderId="10" xfId="4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8" fontId="29" fillId="0" borderId="13" xfId="40" applyNumberFormat="1" applyFont="1" applyFill="1" applyBorder="1" applyAlignment="1">
      <alignment/>
    </xf>
    <xf numFmtId="168" fontId="39" fillId="0" borderId="10" xfId="40" applyNumberFormat="1" applyFont="1" applyFill="1" applyBorder="1" applyAlignment="1">
      <alignment/>
    </xf>
    <xf numFmtId="168" fontId="23" fillId="0" borderId="13" xfId="4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Layout" workbookViewId="0" topLeftCell="A1">
      <selection activeCell="J1" sqref="J1:J16384"/>
    </sheetView>
  </sheetViews>
  <sheetFormatPr defaultColWidth="9.140625" defaultRowHeight="15"/>
  <cols>
    <col min="1" max="1" width="6.421875" style="8" customWidth="1"/>
    <col min="2" max="2" width="38.7109375" style="0" customWidth="1"/>
    <col min="3" max="3" width="15.140625" style="0" hidden="1" customWidth="1"/>
    <col min="4" max="4" width="14.00390625" style="0" customWidth="1"/>
    <col min="5" max="6" width="14.00390625" style="0" hidden="1" customWidth="1"/>
    <col min="7" max="7" width="13.7109375" style="0" hidden="1" customWidth="1"/>
    <col min="8" max="8" width="14.57421875" style="0" hidden="1" customWidth="1"/>
    <col min="9" max="9" width="13.8515625" style="0" customWidth="1"/>
    <col min="10" max="10" width="13.8515625" style="105" customWidth="1"/>
    <col min="11" max="11" width="16.140625" style="0" bestFit="1" customWidth="1"/>
    <col min="14" max="14" width="13.57421875" style="0" bestFit="1" customWidth="1"/>
  </cols>
  <sheetData>
    <row r="1" spans="2:10" ht="15">
      <c r="B1" s="102" t="s">
        <v>0</v>
      </c>
      <c r="C1" s="57" t="s">
        <v>60</v>
      </c>
      <c r="D1" s="57" t="s">
        <v>3</v>
      </c>
      <c r="E1" s="57" t="s">
        <v>74</v>
      </c>
      <c r="F1" s="72" t="s">
        <v>78</v>
      </c>
      <c r="G1" s="57" t="s">
        <v>74</v>
      </c>
      <c r="H1" s="72" t="s">
        <v>78</v>
      </c>
      <c r="I1" s="57" t="s">
        <v>74</v>
      </c>
      <c r="J1" s="103" t="s">
        <v>78</v>
      </c>
    </row>
    <row r="2" spans="2:10" ht="15">
      <c r="B2" s="102"/>
      <c r="C2" s="58">
        <v>43100</v>
      </c>
      <c r="D2" s="59">
        <v>43101</v>
      </c>
      <c r="E2" s="59" t="s">
        <v>77</v>
      </c>
      <c r="F2" s="59">
        <v>43281</v>
      </c>
      <c r="G2" s="59">
        <v>43373</v>
      </c>
      <c r="H2" s="59">
        <v>43373</v>
      </c>
      <c r="I2" s="59">
        <v>43465</v>
      </c>
      <c r="J2" s="104">
        <v>43465</v>
      </c>
    </row>
    <row r="3" spans="2:6" ht="15">
      <c r="B3" s="7"/>
      <c r="C3" s="7"/>
      <c r="D3" s="4"/>
      <c r="E3" s="5"/>
      <c r="F3" s="6"/>
    </row>
    <row r="4" spans="1:10" s="1" customFormat="1" ht="15">
      <c r="A4" s="10" t="s">
        <v>56</v>
      </c>
      <c r="B4" s="3" t="s">
        <v>16</v>
      </c>
      <c r="C4" s="54">
        <v>52627100</v>
      </c>
      <c r="D4" s="33">
        <v>50689627</v>
      </c>
      <c r="E4" s="54">
        <v>50717210</v>
      </c>
      <c r="F4" s="79">
        <v>22728604</v>
      </c>
      <c r="G4" s="65">
        <v>50239210</v>
      </c>
      <c r="H4" s="53">
        <v>33367456</v>
      </c>
      <c r="I4" s="80">
        <v>50917209</v>
      </c>
      <c r="J4" s="106">
        <v>42406473</v>
      </c>
    </row>
    <row r="5" spans="1:10" s="1" customFormat="1" ht="15">
      <c r="A5" s="10"/>
      <c r="B5" s="3" t="s">
        <v>70</v>
      </c>
      <c r="C5" s="54"/>
      <c r="D5" s="33">
        <v>2400000</v>
      </c>
      <c r="E5" s="54">
        <v>2400000</v>
      </c>
      <c r="F5" s="79">
        <v>1000000</v>
      </c>
      <c r="G5" s="65">
        <v>2400000</v>
      </c>
      <c r="H5" s="53">
        <v>1600000</v>
      </c>
      <c r="I5" s="80">
        <v>2200000</v>
      </c>
      <c r="J5" s="106">
        <v>2000000</v>
      </c>
    </row>
    <row r="6" spans="1:10" s="1" customFormat="1" ht="15">
      <c r="A6" s="10" t="s">
        <v>55</v>
      </c>
      <c r="B6" s="3" t="s">
        <v>54</v>
      </c>
      <c r="C6" s="54">
        <v>894000</v>
      </c>
      <c r="D6" s="33">
        <v>1100000</v>
      </c>
      <c r="E6" s="54">
        <v>1100000</v>
      </c>
      <c r="F6" s="79">
        <v>650000</v>
      </c>
      <c r="G6" s="65">
        <v>1100000</v>
      </c>
      <c r="H6" s="53">
        <v>675000</v>
      </c>
      <c r="I6" s="80">
        <v>1178000</v>
      </c>
      <c r="J6" s="106">
        <v>900000</v>
      </c>
    </row>
    <row r="7" spans="1:10" s="1" customFormat="1" ht="15">
      <c r="A7" s="10"/>
      <c r="B7" s="3" t="s">
        <v>79</v>
      </c>
      <c r="C7" s="65"/>
      <c r="D7" s="65"/>
      <c r="E7" s="65">
        <v>685632</v>
      </c>
      <c r="F7" s="79">
        <v>293694</v>
      </c>
      <c r="G7" s="65">
        <v>1085632</v>
      </c>
      <c r="H7" s="53">
        <v>813313</v>
      </c>
      <c r="I7" s="80">
        <v>1988857</v>
      </c>
      <c r="J7" s="106">
        <v>1470412</v>
      </c>
    </row>
    <row r="8" spans="1:10" ht="15">
      <c r="A8" s="10" t="s">
        <v>18</v>
      </c>
      <c r="B8" s="3" t="s">
        <v>17</v>
      </c>
      <c r="C8" s="54">
        <v>6934376</v>
      </c>
      <c r="D8" s="33">
        <v>9126776</v>
      </c>
      <c r="E8" s="54">
        <v>9126776</v>
      </c>
      <c r="F8" s="65">
        <v>4653584</v>
      </c>
      <c r="G8" s="84">
        <v>9391455</v>
      </c>
      <c r="H8" s="76">
        <v>6568705</v>
      </c>
      <c r="I8" s="77">
        <v>9126776</v>
      </c>
      <c r="J8" s="107">
        <v>8565383</v>
      </c>
    </row>
    <row r="9" spans="1:10" ht="15">
      <c r="A9" s="9" t="s">
        <v>8</v>
      </c>
      <c r="B9" s="2" t="s">
        <v>45</v>
      </c>
      <c r="C9" s="34">
        <f aca="true" t="shared" si="0" ref="C9:H9">SUM(C4:C8)</f>
        <v>60455476</v>
      </c>
      <c r="D9" s="34">
        <f t="shared" si="0"/>
        <v>63316403</v>
      </c>
      <c r="E9" s="34">
        <f t="shared" si="0"/>
        <v>64029618</v>
      </c>
      <c r="F9" s="34">
        <f t="shared" si="0"/>
        <v>29325882</v>
      </c>
      <c r="G9" s="34">
        <f t="shared" si="0"/>
        <v>64216297</v>
      </c>
      <c r="H9" s="56">
        <f t="shared" si="0"/>
        <v>43024474</v>
      </c>
      <c r="I9" s="91">
        <f>SUM(I4:I8)</f>
        <v>65410842</v>
      </c>
      <c r="J9" s="108">
        <f>SUM(J4:J8)</f>
        <v>55342268</v>
      </c>
    </row>
    <row r="10" spans="1:10" ht="15">
      <c r="A10" s="11"/>
      <c r="B10" s="12"/>
      <c r="C10" s="12"/>
      <c r="D10" s="35"/>
      <c r="E10" s="5"/>
      <c r="F10" s="73"/>
      <c r="G10" s="24"/>
      <c r="H10" s="24"/>
      <c r="I10" s="92"/>
      <c r="J10" s="109"/>
    </row>
    <row r="11" spans="1:10" ht="15">
      <c r="A11" s="13"/>
      <c r="B11" s="14" t="s">
        <v>19</v>
      </c>
      <c r="C11" s="36">
        <v>9455905</v>
      </c>
      <c r="D11" s="41">
        <v>8558863</v>
      </c>
      <c r="E11" s="41">
        <v>8558863</v>
      </c>
      <c r="F11" s="65">
        <v>4187634</v>
      </c>
      <c r="G11" s="41">
        <v>8558863</v>
      </c>
      <c r="H11" s="84">
        <v>5833080</v>
      </c>
      <c r="I11" s="93">
        <v>8926256</v>
      </c>
      <c r="J11" s="107">
        <v>7622729</v>
      </c>
    </row>
    <row r="12" spans="1:10" ht="15">
      <c r="A12" s="13"/>
      <c r="B12" s="3" t="s">
        <v>68</v>
      </c>
      <c r="C12" s="41"/>
      <c r="D12" s="41">
        <v>528000</v>
      </c>
      <c r="E12" s="41">
        <v>528000</v>
      </c>
      <c r="F12" s="65">
        <v>195000</v>
      </c>
      <c r="G12" s="41">
        <v>528000</v>
      </c>
      <c r="H12" s="84">
        <v>351000</v>
      </c>
      <c r="I12" s="93">
        <v>468000</v>
      </c>
      <c r="J12" s="107">
        <v>390000</v>
      </c>
    </row>
    <row r="13" spans="1:10" s="16" customFormat="1" ht="15">
      <c r="A13" s="10"/>
      <c r="B13" s="3" t="s">
        <v>20</v>
      </c>
      <c r="C13" s="54">
        <v>142084</v>
      </c>
      <c r="D13" s="33">
        <v>148678</v>
      </c>
      <c r="E13" s="54">
        <v>148678</v>
      </c>
      <c r="F13" s="41">
        <v>160197</v>
      </c>
      <c r="G13" s="65">
        <v>148678</v>
      </c>
      <c r="H13" s="36">
        <v>293615</v>
      </c>
      <c r="I13" s="80">
        <v>148678</v>
      </c>
      <c r="J13" s="106">
        <v>349613</v>
      </c>
    </row>
    <row r="14" spans="1:10" ht="15">
      <c r="A14" s="10"/>
      <c r="B14" s="3" t="s">
        <v>21</v>
      </c>
      <c r="C14" s="54">
        <v>138726</v>
      </c>
      <c r="D14" s="33">
        <v>159300</v>
      </c>
      <c r="E14" s="54">
        <v>159300</v>
      </c>
      <c r="F14" s="65">
        <v>92838</v>
      </c>
      <c r="G14" s="65">
        <v>159300</v>
      </c>
      <c r="H14" s="84">
        <v>139257</v>
      </c>
      <c r="I14" s="80">
        <v>159300</v>
      </c>
      <c r="J14" s="107">
        <v>185676</v>
      </c>
    </row>
    <row r="15" spans="1:10" ht="15">
      <c r="A15" s="17" t="s">
        <v>9</v>
      </c>
      <c r="B15" s="18" t="s">
        <v>46</v>
      </c>
      <c r="C15" s="37">
        <f aca="true" t="shared" si="1" ref="C15:H15">SUM(C11:C14)</f>
        <v>9736715</v>
      </c>
      <c r="D15" s="37">
        <f t="shared" si="1"/>
        <v>9394841</v>
      </c>
      <c r="E15" s="37">
        <f t="shared" si="1"/>
        <v>9394841</v>
      </c>
      <c r="F15" s="37">
        <f t="shared" si="1"/>
        <v>4635669</v>
      </c>
      <c r="G15" s="37">
        <f t="shared" si="1"/>
        <v>9394841</v>
      </c>
      <c r="H15" s="43">
        <f t="shared" si="1"/>
        <v>6616952</v>
      </c>
      <c r="I15" s="95">
        <f>SUM(I11:I14)</f>
        <v>9702234</v>
      </c>
      <c r="J15" s="108">
        <f>SUM(J11:J14)</f>
        <v>8548018</v>
      </c>
    </row>
    <row r="16" spans="4:10" s="20" customFormat="1" ht="15">
      <c r="D16" s="38"/>
      <c r="E16" s="19"/>
      <c r="F16" s="75"/>
      <c r="G16" s="82"/>
      <c r="H16" s="82"/>
      <c r="I16" s="96"/>
      <c r="J16" s="110"/>
    </row>
    <row r="17" spans="1:10" s="20" customFormat="1" ht="15">
      <c r="A17" s="18"/>
      <c r="B17" s="52" t="s">
        <v>61</v>
      </c>
      <c r="C17" s="52"/>
      <c r="D17" s="53">
        <v>3208988</v>
      </c>
      <c r="E17" s="53">
        <v>3208988</v>
      </c>
      <c r="F17" s="37"/>
      <c r="G17" s="53">
        <v>3208988</v>
      </c>
      <c r="H17" s="53">
        <v>3208988</v>
      </c>
      <c r="I17" s="90">
        <v>3208988</v>
      </c>
      <c r="J17" s="106">
        <v>3208988</v>
      </c>
    </row>
    <row r="18" spans="1:10" s="20" customFormat="1" ht="15">
      <c r="A18" s="18"/>
      <c r="B18" s="52" t="s">
        <v>69</v>
      </c>
      <c r="C18" s="52"/>
      <c r="D18" s="53">
        <v>6311005</v>
      </c>
      <c r="E18" s="53">
        <v>6311005</v>
      </c>
      <c r="F18" s="37"/>
      <c r="G18" s="53">
        <v>6311005</v>
      </c>
      <c r="H18" s="53"/>
      <c r="I18" s="90">
        <v>127000</v>
      </c>
      <c r="J18" s="106">
        <v>127000</v>
      </c>
    </row>
    <row r="19" spans="1:10" s="20" customFormat="1" ht="15">
      <c r="A19" s="18"/>
      <c r="B19" s="52" t="s">
        <v>71</v>
      </c>
      <c r="C19" s="52"/>
      <c r="D19" s="53">
        <v>100000</v>
      </c>
      <c r="E19" s="53">
        <v>100000</v>
      </c>
      <c r="F19" s="37"/>
      <c r="G19" s="53">
        <v>100000</v>
      </c>
      <c r="H19" s="53">
        <v>100000</v>
      </c>
      <c r="I19" s="90">
        <v>100000</v>
      </c>
      <c r="J19" s="106">
        <v>100000</v>
      </c>
    </row>
    <row r="20" spans="1:10" s="20" customFormat="1" ht="15">
      <c r="A20" s="18"/>
      <c r="B20" s="51" t="s">
        <v>47</v>
      </c>
      <c r="C20" s="53">
        <v>40239173</v>
      </c>
      <c r="D20" s="53">
        <v>40536351</v>
      </c>
      <c r="E20" s="43">
        <v>37832853</v>
      </c>
      <c r="F20" s="37">
        <v>18806647</v>
      </c>
      <c r="G20" s="53">
        <v>37697668</v>
      </c>
      <c r="H20" s="53">
        <v>28612398</v>
      </c>
      <c r="I20" s="90">
        <v>50186506</v>
      </c>
      <c r="J20" s="106">
        <v>39686075</v>
      </c>
    </row>
    <row r="21" spans="1:14" ht="15">
      <c r="A21" s="17" t="s">
        <v>10</v>
      </c>
      <c r="B21" s="21" t="s">
        <v>47</v>
      </c>
      <c r="C21" s="39">
        <v>40239173</v>
      </c>
      <c r="D21" s="39">
        <f aca="true" t="shared" si="2" ref="D21:J21">SUM(D17:D20)</f>
        <v>50156344</v>
      </c>
      <c r="E21" s="39">
        <f t="shared" si="2"/>
        <v>47452846</v>
      </c>
      <c r="F21" s="39">
        <f t="shared" si="2"/>
        <v>18806647</v>
      </c>
      <c r="G21" s="39">
        <f t="shared" si="2"/>
        <v>47317661</v>
      </c>
      <c r="H21" s="39">
        <f t="shared" si="2"/>
        <v>31921386</v>
      </c>
      <c r="I21" s="39">
        <f t="shared" si="2"/>
        <v>53622494</v>
      </c>
      <c r="J21" s="108">
        <f t="shared" si="2"/>
        <v>43122063</v>
      </c>
      <c r="N21" s="20"/>
    </row>
    <row r="22" spans="1:10" s="16" customFormat="1" ht="15">
      <c r="A22" s="22"/>
      <c r="B22" s="23"/>
      <c r="C22" s="23"/>
      <c r="D22" s="40"/>
      <c r="E22" s="15"/>
      <c r="F22" s="74"/>
      <c r="G22" s="23"/>
      <c r="H22" s="23"/>
      <c r="I22" s="97"/>
      <c r="J22" s="111"/>
    </row>
    <row r="23" spans="1:10" ht="15">
      <c r="A23" s="66"/>
      <c r="B23" s="5"/>
      <c r="C23" s="5"/>
      <c r="D23" s="67"/>
      <c r="E23" s="5"/>
      <c r="F23" s="73"/>
      <c r="G23" s="83"/>
      <c r="H23" s="83"/>
      <c r="I23" s="98"/>
      <c r="J23" s="112"/>
    </row>
    <row r="24" spans="1:10" s="20" customFormat="1" ht="15">
      <c r="A24" s="13"/>
      <c r="B24" s="52" t="s">
        <v>84</v>
      </c>
      <c r="C24" s="36"/>
      <c r="D24" s="36">
        <v>70000</v>
      </c>
      <c r="E24" s="36">
        <v>90000</v>
      </c>
      <c r="F24" s="37">
        <v>90000</v>
      </c>
      <c r="G24" s="36">
        <v>90000</v>
      </c>
      <c r="H24" s="43">
        <v>90000</v>
      </c>
      <c r="I24" s="94">
        <v>90000</v>
      </c>
      <c r="J24" s="106">
        <v>305000</v>
      </c>
    </row>
    <row r="25" spans="1:10" ht="15">
      <c r="A25" s="10"/>
      <c r="B25" s="3" t="s">
        <v>52</v>
      </c>
      <c r="C25" s="54">
        <v>3877000</v>
      </c>
      <c r="D25" s="33">
        <v>8341000</v>
      </c>
      <c r="E25" s="61">
        <v>8321000</v>
      </c>
      <c r="F25" s="65">
        <v>2032500</v>
      </c>
      <c r="G25" s="76">
        <v>8321000</v>
      </c>
      <c r="H25" s="84">
        <v>2401500</v>
      </c>
      <c r="I25" s="77">
        <v>5321000</v>
      </c>
      <c r="J25" s="107">
        <v>2594000</v>
      </c>
    </row>
    <row r="26" spans="1:10" ht="15">
      <c r="A26" s="10"/>
      <c r="B26" s="3" t="s">
        <v>4</v>
      </c>
      <c r="C26" s="54">
        <v>1190000</v>
      </c>
      <c r="D26" s="33">
        <v>1300000</v>
      </c>
      <c r="E26" s="61">
        <v>1300000</v>
      </c>
      <c r="F26" s="65">
        <v>0</v>
      </c>
      <c r="G26" s="76">
        <v>1300000</v>
      </c>
      <c r="H26" s="84"/>
      <c r="I26" s="77">
        <v>1300000</v>
      </c>
      <c r="J26" s="107"/>
    </row>
    <row r="27" spans="1:10" ht="15">
      <c r="A27" s="17" t="s">
        <v>22</v>
      </c>
      <c r="B27" s="18" t="s">
        <v>23</v>
      </c>
      <c r="C27" s="37">
        <f aca="true" t="shared" si="3" ref="C27:H27">SUM(C24:C26)</f>
        <v>5067000</v>
      </c>
      <c r="D27" s="37">
        <f t="shared" si="3"/>
        <v>9711000</v>
      </c>
      <c r="E27" s="37">
        <f t="shared" si="3"/>
        <v>9711000</v>
      </c>
      <c r="F27" s="37">
        <f t="shared" si="3"/>
        <v>2122500</v>
      </c>
      <c r="G27" s="37">
        <f t="shared" si="3"/>
        <v>9711000</v>
      </c>
      <c r="H27" s="43">
        <f t="shared" si="3"/>
        <v>2491500</v>
      </c>
      <c r="I27" s="95">
        <f>SUM(I24:I26)</f>
        <v>6711000</v>
      </c>
      <c r="J27" s="108">
        <f>SUM(J24:J26)</f>
        <v>2899000</v>
      </c>
    </row>
    <row r="28" spans="1:10" ht="15">
      <c r="A28" s="17" t="s">
        <v>11</v>
      </c>
      <c r="B28" s="18" t="s">
        <v>24</v>
      </c>
      <c r="C28" s="37">
        <f aca="true" t="shared" si="4" ref="C28:H28">C27</f>
        <v>5067000</v>
      </c>
      <c r="D28" s="37">
        <f t="shared" si="4"/>
        <v>9711000</v>
      </c>
      <c r="E28" s="37">
        <f t="shared" si="4"/>
        <v>9711000</v>
      </c>
      <c r="F28" s="37">
        <f t="shared" si="4"/>
        <v>2122500</v>
      </c>
      <c r="G28" s="37">
        <f t="shared" si="4"/>
        <v>9711000</v>
      </c>
      <c r="H28" s="43">
        <f t="shared" si="4"/>
        <v>2491500</v>
      </c>
      <c r="I28" s="95">
        <f>I27</f>
        <v>6711000</v>
      </c>
      <c r="J28" s="108">
        <f>J27</f>
        <v>2899000</v>
      </c>
    </row>
    <row r="29" spans="1:10" s="1" customFormat="1" ht="15">
      <c r="A29" s="9"/>
      <c r="B29" s="14" t="s">
        <v>25</v>
      </c>
      <c r="C29" s="41">
        <v>2872711</v>
      </c>
      <c r="D29" s="41">
        <v>2684720</v>
      </c>
      <c r="E29" s="36">
        <v>2684720</v>
      </c>
      <c r="F29" s="34">
        <v>1678085</v>
      </c>
      <c r="G29" s="56">
        <v>2684720</v>
      </c>
      <c r="H29" s="56">
        <v>2111550</v>
      </c>
      <c r="I29" s="45">
        <v>3439720</v>
      </c>
      <c r="J29" s="108">
        <v>3131360</v>
      </c>
    </row>
    <row r="30" spans="1:10" ht="15">
      <c r="A30" s="10"/>
      <c r="B30" s="3" t="s">
        <v>26</v>
      </c>
      <c r="C30" s="54">
        <v>185000</v>
      </c>
      <c r="D30" s="33">
        <v>185000</v>
      </c>
      <c r="E30" s="61">
        <v>185000</v>
      </c>
      <c r="F30" s="65">
        <v>0</v>
      </c>
      <c r="G30" s="84">
        <v>185000</v>
      </c>
      <c r="H30" s="84"/>
      <c r="I30" s="77">
        <v>185000</v>
      </c>
      <c r="J30" s="107">
        <v>191002</v>
      </c>
    </row>
    <row r="31" spans="1:10" ht="15">
      <c r="A31" s="17" t="s">
        <v>27</v>
      </c>
      <c r="B31" s="18" t="s">
        <v>28</v>
      </c>
      <c r="C31" s="37">
        <f aca="true" t="shared" si="5" ref="C31:H31">SUM(C29:C30)</f>
        <v>3057711</v>
      </c>
      <c r="D31" s="37">
        <f t="shared" si="5"/>
        <v>2869720</v>
      </c>
      <c r="E31" s="37">
        <f t="shared" si="5"/>
        <v>2869720</v>
      </c>
      <c r="F31" s="37">
        <f t="shared" si="5"/>
        <v>1678085</v>
      </c>
      <c r="G31" s="37">
        <f t="shared" si="5"/>
        <v>2869720</v>
      </c>
      <c r="H31" s="43">
        <f t="shared" si="5"/>
        <v>2111550</v>
      </c>
      <c r="I31" s="95">
        <f>SUM(I29:I30)</f>
        <v>3624720</v>
      </c>
      <c r="J31" s="108">
        <f>SUM(J29:J30)</f>
        <v>3322362</v>
      </c>
    </row>
    <row r="32" spans="1:10" ht="15">
      <c r="A32" s="25"/>
      <c r="B32" s="24"/>
      <c r="C32" s="24"/>
      <c r="D32" s="42"/>
      <c r="E32" s="5"/>
      <c r="F32" s="73"/>
      <c r="G32" s="24"/>
      <c r="H32" s="24"/>
      <c r="I32" s="92"/>
      <c r="J32" s="109"/>
    </row>
    <row r="33" spans="1:10" ht="15">
      <c r="A33" s="10"/>
      <c r="B33" s="3" t="s">
        <v>62</v>
      </c>
      <c r="C33" s="54"/>
      <c r="D33" s="33">
        <v>249952</v>
      </c>
      <c r="E33" s="61">
        <v>249952</v>
      </c>
      <c r="F33" s="65"/>
      <c r="G33" s="76">
        <v>249952</v>
      </c>
      <c r="H33" s="3"/>
      <c r="I33" s="77">
        <v>249952</v>
      </c>
      <c r="J33" s="113"/>
    </row>
    <row r="34" spans="1:14" ht="15">
      <c r="A34" s="10"/>
      <c r="B34" s="3" t="s">
        <v>57</v>
      </c>
      <c r="C34" s="54">
        <v>3806400</v>
      </c>
      <c r="D34" s="33">
        <v>3806400</v>
      </c>
      <c r="E34" s="61">
        <v>3806400</v>
      </c>
      <c r="F34" s="65"/>
      <c r="G34" s="76">
        <v>3806400</v>
      </c>
      <c r="H34" s="3"/>
      <c r="I34" s="77">
        <v>3806400</v>
      </c>
      <c r="J34" s="113"/>
      <c r="N34" s="85"/>
    </row>
    <row r="35" spans="1:10" ht="15">
      <c r="A35" s="10"/>
      <c r="B35" s="3" t="s">
        <v>7</v>
      </c>
      <c r="C35" s="54">
        <v>1300000</v>
      </c>
      <c r="D35" s="33">
        <v>1300000</v>
      </c>
      <c r="E35" s="61">
        <v>1475000</v>
      </c>
      <c r="F35" s="65">
        <v>725000</v>
      </c>
      <c r="G35" s="76">
        <v>1475000</v>
      </c>
      <c r="H35" s="3">
        <v>1100000</v>
      </c>
      <c r="I35" s="77">
        <v>1475000</v>
      </c>
      <c r="J35" s="107">
        <v>1475000</v>
      </c>
    </row>
    <row r="36" spans="1:10" ht="15">
      <c r="A36" s="10"/>
      <c r="B36" s="3" t="s">
        <v>5</v>
      </c>
      <c r="C36" s="54">
        <v>450000</v>
      </c>
      <c r="D36" s="33">
        <v>450000</v>
      </c>
      <c r="E36" s="61">
        <v>450000</v>
      </c>
      <c r="F36" s="65">
        <v>250000</v>
      </c>
      <c r="G36" s="76">
        <v>450000</v>
      </c>
      <c r="H36" s="3">
        <v>350000</v>
      </c>
      <c r="I36" s="77">
        <v>450000</v>
      </c>
      <c r="J36" s="107">
        <v>350000</v>
      </c>
    </row>
    <row r="37" spans="1:10" ht="15">
      <c r="A37" s="10"/>
      <c r="B37" s="3" t="s">
        <v>29</v>
      </c>
      <c r="C37" s="54">
        <v>400000</v>
      </c>
      <c r="D37" s="33">
        <v>400000</v>
      </c>
      <c r="E37" s="61">
        <v>400000</v>
      </c>
      <c r="F37" s="65">
        <v>200000</v>
      </c>
      <c r="G37" s="76">
        <v>400000</v>
      </c>
      <c r="H37" s="3">
        <v>300000</v>
      </c>
      <c r="I37" s="77">
        <v>400000</v>
      </c>
      <c r="J37" s="107">
        <v>400000</v>
      </c>
    </row>
    <row r="38" spans="1:10" ht="15">
      <c r="A38" s="10"/>
      <c r="B38" s="3" t="s">
        <v>6</v>
      </c>
      <c r="C38" s="54">
        <v>100000</v>
      </c>
      <c r="D38" s="33">
        <v>260000</v>
      </c>
      <c r="E38" s="61">
        <v>260000</v>
      </c>
      <c r="F38" s="65">
        <v>160000</v>
      </c>
      <c r="G38" s="76">
        <v>260000</v>
      </c>
      <c r="H38" s="3">
        <v>200000</v>
      </c>
      <c r="I38" s="77">
        <v>260000</v>
      </c>
      <c r="J38" s="107">
        <v>260000</v>
      </c>
    </row>
    <row r="39" spans="1:10" ht="15">
      <c r="A39" s="10"/>
      <c r="B39" s="3" t="s">
        <v>53</v>
      </c>
      <c r="C39" s="54"/>
      <c r="D39" s="33">
        <v>260000</v>
      </c>
      <c r="E39" s="61">
        <v>260000</v>
      </c>
      <c r="F39" s="65">
        <v>160000</v>
      </c>
      <c r="G39" s="76">
        <v>260000</v>
      </c>
      <c r="H39" s="3">
        <v>200000</v>
      </c>
      <c r="I39" s="77">
        <v>260000</v>
      </c>
      <c r="J39" s="107">
        <v>260000</v>
      </c>
    </row>
    <row r="40" spans="1:10" ht="15">
      <c r="A40" s="10"/>
      <c r="B40" s="60" t="s">
        <v>64</v>
      </c>
      <c r="C40" s="61"/>
      <c r="D40" s="46">
        <v>50000</v>
      </c>
      <c r="E40" s="61">
        <v>50000</v>
      </c>
      <c r="F40" s="65"/>
      <c r="G40" s="76">
        <v>50000</v>
      </c>
      <c r="H40" s="3"/>
      <c r="I40" s="77">
        <v>50000</v>
      </c>
      <c r="J40" s="107"/>
    </row>
    <row r="41" spans="1:10" ht="15">
      <c r="A41" s="10"/>
      <c r="B41" s="60" t="s">
        <v>66</v>
      </c>
      <c r="C41" s="61"/>
      <c r="D41" s="46">
        <v>400000</v>
      </c>
      <c r="E41" s="61">
        <v>400000</v>
      </c>
      <c r="F41" s="65"/>
      <c r="G41" s="76">
        <v>400000</v>
      </c>
      <c r="H41" s="3"/>
      <c r="I41" s="77">
        <v>400000</v>
      </c>
      <c r="J41" s="107"/>
    </row>
    <row r="42" spans="1:10" ht="15">
      <c r="A42" s="10"/>
      <c r="B42" s="60" t="s">
        <v>65</v>
      </c>
      <c r="C42" s="3"/>
      <c r="D42" s="62">
        <v>200000</v>
      </c>
      <c r="E42" s="62">
        <v>200000</v>
      </c>
      <c r="F42" s="65"/>
      <c r="G42" s="77">
        <v>200000</v>
      </c>
      <c r="H42" s="3"/>
      <c r="I42" s="77">
        <v>200000</v>
      </c>
      <c r="J42" s="107">
        <v>200000</v>
      </c>
    </row>
    <row r="43" spans="1:10" ht="15">
      <c r="A43" s="10"/>
      <c r="B43" s="60" t="s">
        <v>67</v>
      </c>
      <c r="C43" s="3"/>
      <c r="D43" s="62">
        <v>100000</v>
      </c>
      <c r="E43" s="62">
        <v>100000</v>
      </c>
      <c r="F43" s="65"/>
      <c r="G43" s="77">
        <v>100000</v>
      </c>
      <c r="H43" s="3"/>
      <c r="I43" s="77">
        <v>100000</v>
      </c>
      <c r="J43" s="107">
        <v>100000</v>
      </c>
    </row>
    <row r="44" spans="1:10" ht="15">
      <c r="A44" s="10"/>
      <c r="B44" s="60" t="s">
        <v>85</v>
      </c>
      <c r="C44" s="48"/>
      <c r="D44" s="80"/>
      <c r="E44" s="80"/>
      <c r="F44" s="65"/>
      <c r="G44" s="80"/>
      <c r="H44" s="3"/>
      <c r="I44" s="80">
        <v>400000</v>
      </c>
      <c r="J44" s="107">
        <v>400000</v>
      </c>
    </row>
    <row r="45" spans="1:10" ht="15">
      <c r="A45" s="10"/>
      <c r="B45" s="60" t="s">
        <v>83</v>
      </c>
      <c r="C45" s="48"/>
      <c r="D45" s="80"/>
      <c r="E45" s="80"/>
      <c r="F45" s="65"/>
      <c r="G45" s="80">
        <v>120000</v>
      </c>
      <c r="H45" s="3"/>
      <c r="I45" s="80">
        <v>120000</v>
      </c>
      <c r="J45" s="107">
        <v>120000</v>
      </c>
    </row>
    <row r="46" spans="1:10" ht="15">
      <c r="A46" s="17" t="s">
        <v>30</v>
      </c>
      <c r="B46" s="18" t="s">
        <v>31</v>
      </c>
      <c r="C46" s="55">
        <f>SUM(C33:C39)</f>
        <v>6056400</v>
      </c>
      <c r="D46" s="37">
        <f aca="true" t="shared" si="6" ref="D46:J46">SUM(D33:D45)</f>
        <v>7476352</v>
      </c>
      <c r="E46" s="37">
        <f t="shared" si="6"/>
        <v>7651352</v>
      </c>
      <c r="F46" s="37">
        <f t="shared" si="6"/>
        <v>1495000</v>
      </c>
      <c r="G46" s="37">
        <f t="shared" si="6"/>
        <v>7771352</v>
      </c>
      <c r="H46" s="43">
        <f t="shared" si="6"/>
        <v>2150000</v>
      </c>
      <c r="I46" s="95">
        <f t="shared" si="6"/>
        <v>8171352</v>
      </c>
      <c r="J46" s="108">
        <f t="shared" si="6"/>
        <v>3565000</v>
      </c>
    </row>
    <row r="47" spans="1:10" ht="15">
      <c r="A47" s="17"/>
      <c r="B47" s="18"/>
      <c r="C47" s="18"/>
      <c r="D47" s="43"/>
      <c r="E47" s="5"/>
      <c r="F47" s="73"/>
      <c r="G47" s="3"/>
      <c r="H47" s="3"/>
      <c r="I47" s="60"/>
      <c r="J47" s="113"/>
    </row>
    <row r="48" spans="1:10" ht="15">
      <c r="A48" s="9" t="s">
        <v>49</v>
      </c>
      <c r="B48" s="2" t="s">
        <v>50</v>
      </c>
      <c r="C48" s="56">
        <v>2049515</v>
      </c>
      <c r="D48" s="43">
        <v>149649</v>
      </c>
      <c r="E48" s="43">
        <v>149649</v>
      </c>
      <c r="F48" s="65">
        <v>0</v>
      </c>
      <c r="G48" s="84">
        <v>781630</v>
      </c>
      <c r="H48" s="81"/>
      <c r="I48" s="77">
        <v>781630</v>
      </c>
      <c r="J48" s="107">
        <v>631981</v>
      </c>
    </row>
    <row r="49" spans="1:10" ht="15">
      <c r="A49" s="9"/>
      <c r="B49" s="2" t="s">
        <v>51</v>
      </c>
      <c r="C49" s="56"/>
      <c r="D49" s="43"/>
      <c r="E49" s="63"/>
      <c r="F49" s="65"/>
      <c r="G49" s="3"/>
      <c r="H49" s="3"/>
      <c r="I49" s="60"/>
      <c r="J49" s="107"/>
    </row>
    <row r="50" spans="1:10" ht="15">
      <c r="A50" s="17"/>
      <c r="B50" s="18"/>
      <c r="C50" s="43"/>
      <c r="D50" s="43"/>
      <c r="E50" s="3"/>
      <c r="F50" s="65"/>
      <c r="G50" s="3"/>
      <c r="H50" s="3"/>
      <c r="I50" s="60"/>
      <c r="J50" s="107"/>
    </row>
    <row r="51" spans="1:10" ht="15">
      <c r="A51" s="17" t="s">
        <v>48</v>
      </c>
      <c r="B51" s="18" t="s">
        <v>36</v>
      </c>
      <c r="C51" s="43">
        <v>550000</v>
      </c>
      <c r="D51" s="43">
        <v>2861486</v>
      </c>
      <c r="E51" s="64">
        <v>1859722</v>
      </c>
      <c r="F51" s="65"/>
      <c r="G51" s="84">
        <v>1859722</v>
      </c>
      <c r="H51" s="3"/>
      <c r="I51" s="77">
        <v>1859722</v>
      </c>
      <c r="J51" s="107">
        <v>0</v>
      </c>
    </row>
    <row r="52" spans="1:10" ht="15">
      <c r="A52" s="17"/>
      <c r="B52" s="18"/>
      <c r="C52" s="50"/>
      <c r="D52" s="37"/>
      <c r="E52" s="3"/>
      <c r="F52" s="65"/>
      <c r="G52" s="3"/>
      <c r="H52" s="3"/>
      <c r="I52" s="60"/>
      <c r="J52" s="113"/>
    </row>
    <row r="53" spans="1:10" s="1" customFormat="1" ht="15">
      <c r="A53" s="68" t="s">
        <v>13</v>
      </c>
      <c r="B53" s="18" t="s">
        <v>12</v>
      </c>
      <c r="C53" s="43">
        <f aca="true" t="shared" si="7" ref="C53:H53">SUM(C51,C46,C31,C48,C49)</f>
        <v>11713626</v>
      </c>
      <c r="D53" s="43">
        <f t="shared" si="7"/>
        <v>13357207</v>
      </c>
      <c r="E53" s="43">
        <f t="shared" si="7"/>
        <v>12530443</v>
      </c>
      <c r="F53" s="43">
        <f t="shared" si="7"/>
        <v>3173085</v>
      </c>
      <c r="G53" s="43">
        <f t="shared" si="7"/>
        <v>13282424</v>
      </c>
      <c r="H53" s="43">
        <f t="shared" si="7"/>
        <v>4261550</v>
      </c>
      <c r="I53" s="99">
        <f>SUM(I51,I46,I31,I48,I49)</f>
        <v>14437424</v>
      </c>
      <c r="J53" s="108">
        <f>SUM(J51,J46,J31,J48,J49)</f>
        <v>7519343</v>
      </c>
    </row>
    <row r="54" spans="1:10" ht="15">
      <c r="A54" s="66"/>
      <c r="B54" s="5"/>
      <c r="C54" s="5"/>
      <c r="D54" s="67"/>
      <c r="E54" s="5"/>
      <c r="F54" s="73"/>
      <c r="G54" s="3"/>
      <c r="H54" s="3"/>
      <c r="I54" s="60"/>
      <c r="J54" s="113"/>
    </row>
    <row r="55" spans="1:10" ht="15">
      <c r="A55" s="10" t="s">
        <v>32</v>
      </c>
      <c r="B55" s="3" t="s">
        <v>33</v>
      </c>
      <c r="C55" s="61">
        <v>37809625</v>
      </c>
      <c r="D55" s="61">
        <v>37332724</v>
      </c>
      <c r="E55" s="61">
        <v>37332724</v>
      </c>
      <c r="F55" s="76">
        <v>37332724</v>
      </c>
      <c r="G55" s="76">
        <v>37332724</v>
      </c>
      <c r="H55" s="76">
        <v>37332724</v>
      </c>
      <c r="I55" s="77">
        <v>37332724</v>
      </c>
      <c r="J55" s="107">
        <v>32873968</v>
      </c>
    </row>
    <row r="56" spans="1:10" ht="30">
      <c r="A56" s="69" t="s">
        <v>75</v>
      </c>
      <c r="B56" s="70" t="s">
        <v>76</v>
      </c>
      <c r="C56" s="71"/>
      <c r="D56" s="71"/>
      <c r="E56" s="61">
        <v>2088883</v>
      </c>
      <c r="F56" s="65">
        <v>2088883</v>
      </c>
      <c r="G56" s="84">
        <v>2088883</v>
      </c>
      <c r="H56" s="84">
        <v>2088883</v>
      </c>
      <c r="I56" s="77">
        <v>2088883</v>
      </c>
      <c r="J56" s="107">
        <v>2088883</v>
      </c>
    </row>
    <row r="57" spans="1:10" ht="15">
      <c r="A57" s="17" t="s">
        <v>34</v>
      </c>
      <c r="B57" s="18" t="s">
        <v>35</v>
      </c>
      <c r="C57" s="37">
        <f aca="true" t="shared" si="8" ref="C57:H57">SUM(C55:C55)</f>
        <v>37809625</v>
      </c>
      <c r="D57" s="37">
        <f t="shared" si="8"/>
        <v>37332724</v>
      </c>
      <c r="E57" s="37">
        <f t="shared" si="8"/>
        <v>37332724</v>
      </c>
      <c r="F57" s="37">
        <f t="shared" si="8"/>
        <v>37332724</v>
      </c>
      <c r="G57" s="37">
        <f t="shared" si="8"/>
        <v>37332724</v>
      </c>
      <c r="H57" s="37">
        <f t="shared" si="8"/>
        <v>37332724</v>
      </c>
      <c r="I57" s="95">
        <f>SUM(I55:I55)</f>
        <v>37332724</v>
      </c>
      <c r="J57" s="114">
        <f>SUM(J55:J56)</f>
        <v>34962851</v>
      </c>
    </row>
    <row r="58" spans="1:10" ht="15">
      <c r="A58" s="10"/>
      <c r="B58" s="21" t="s">
        <v>0</v>
      </c>
      <c r="C58" s="43">
        <f aca="true" t="shared" si="9" ref="C58:H58">SUM(C28,C21,C15,C9,C53,C57)</f>
        <v>165021615</v>
      </c>
      <c r="D58" s="78">
        <f t="shared" si="9"/>
        <v>183268519</v>
      </c>
      <c r="E58" s="78">
        <f t="shared" si="9"/>
        <v>180451472</v>
      </c>
      <c r="F58" s="78">
        <f t="shared" si="9"/>
        <v>95396507</v>
      </c>
      <c r="G58" s="78">
        <f t="shared" si="9"/>
        <v>181254947</v>
      </c>
      <c r="H58" s="78">
        <f t="shared" si="9"/>
        <v>125648586</v>
      </c>
      <c r="I58" s="100">
        <f>SUM(I28,I21,I15,I9,I53,I57)</f>
        <v>187216718</v>
      </c>
      <c r="J58" s="115">
        <f>SUM(J28,J21,J15,J9,J53,J57)</f>
        <v>152393543</v>
      </c>
    </row>
    <row r="59" spans="1:10" ht="15">
      <c r="A59" s="10"/>
      <c r="B59" s="21"/>
      <c r="C59" s="43"/>
      <c r="D59" s="43"/>
      <c r="E59" s="3"/>
      <c r="F59" s="65"/>
      <c r="G59" s="3"/>
      <c r="H59" s="3"/>
      <c r="I59" s="60"/>
      <c r="J59" s="113"/>
    </row>
    <row r="60" spans="1:10" ht="15">
      <c r="A60" s="26"/>
      <c r="B60" s="27" t="s">
        <v>2</v>
      </c>
      <c r="C60" s="27"/>
      <c r="D60" s="45"/>
      <c r="E60" s="60"/>
      <c r="F60" s="80"/>
      <c r="G60" s="3"/>
      <c r="H60" s="3"/>
      <c r="I60" s="60"/>
      <c r="J60" s="113"/>
    </row>
    <row r="61" spans="1:10" ht="15">
      <c r="A61" s="10" t="s">
        <v>37</v>
      </c>
      <c r="B61" s="3" t="s">
        <v>80</v>
      </c>
      <c r="C61" s="3"/>
      <c r="D61" s="46"/>
      <c r="E61" s="76">
        <v>1586410</v>
      </c>
      <c r="F61" s="65">
        <v>1516917</v>
      </c>
      <c r="G61" s="84">
        <v>2124410</v>
      </c>
      <c r="H61" s="84">
        <v>2060816</v>
      </c>
      <c r="I61" s="77">
        <v>2124410</v>
      </c>
      <c r="J61" s="107">
        <v>2077871</v>
      </c>
    </row>
    <row r="62" spans="1:10" ht="15">
      <c r="A62" s="10"/>
      <c r="B62" s="3" t="s">
        <v>81</v>
      </c>
      <c r="C62" s="3"/>
      <c r="D62" s="64"/>
      <c r="E62" s="76">
        <v>162000</v>
      </c>
      <c r="F62" s="65">
        <v>162000</v>
      </c>
      <c r="G62" s="84">
        <v>862000</v>
      </c>
      <c r="H62" s="84">
        <v>862000</v>
      </c>
      <c r="I62" s="77">
        <v>862000</v>
      </c>
      <c r="J62" s="107">
        <v>862000</v>
      </c>
    </row>
    <row r="63" spans="1:10" ht="15">
      <c r="A63" s="10" t="s">
        <v>38</v>
      </c>
      <c r="B63" s="29" t="s">
        <v>39</v>
      </c>
      <c r="C63" s="29"/>
      <c r="D63" s="46"/>
      <c r="E63" s="76">
        <v>384590</v>
      </c>
      <c r="F63" s="65">
        <v>365826</v>
      </c>
      <c r="G63" s="84">
        <v>584590</v>
      </c>
      <c r="H63" s="84">
        <v>556417</v>
      </c>
      <c r="I63" s="77">
        <v>584590</v>
      </c>
      <c r="J63" s="107">
        <v>561022</v>
      </c>
    </row>
    <row r="64" spans="1:14" ht="15">
      <c r="A64" s="17" t="s">
        <v>14</v>
      </c>
      <c r="B64" s="18" t="s">
        <v>40</v>
      </c>
      <c r="C64" s="18"/>
      <c r="D64" s="43">
        <f aca="true" t="shared" si="10" ref="D64:J64">SUM(D61:D63)</f>
        <v>0</v>
      </c>
      <c r="E64" s="43">
        <f t="shared" si="10"/>
        <v>2133000</v>
      </c>
      <c r="F64" s="43">
        <f t="shared" si="10"/>
        <v>2044743</v>
      </c>
      <c r="G64" s="43">
        <f t="shared" si="10"/>
        <v>3571000</v>
      </c>
      <c r="H64" s="43">
        <f t="shared" si="10"/>
        <v>3479233</v>
      </c>
      <c r="I64" s="39">
        <f t="shared" si="10"/>
        <v>3571000</v>
      </c>
      <c r="J64" s="114">
        <f t="shared" si="10"/>
        <v>3500893</v>
      </c>
      <c r="K64" s="5"/>
      <c r="L64" s="5"/>
      <c r="M64" s="5"/>
      <c r="N64" s="5"/>
    </row>
    <row r="65" spans="1:14" ht="15">
      <c r="A65" s="25"/>
      <c r="B65" s="24"/>
      <c r="C65" s="24"/>
      <c r="D65" s="42"/>
      <c r="E65" s="5"/>
      <c r="F65" s="73"/>
      <c r="G65" s="24"/>
      <c r="H65" s="24"/>
      <c r="I65" s="92"/>
      <c r="J65" s="109"/>
      <c r="K65" s="5"/>
      <c r="L65" s="5"/>
      <c r="M65" s="5"/>
      <c r="N65" s="5"/>
    </row>
    <row r="66" spans="1:14" ht="15">
      <c r="A66" s="10" t="s">
        <v>41</v>
      </c>
      <c r="B66" s="3" t="s">
        <v>58</v>
      </c>
      <c r="C66" s="48"/>
      <c r="D66" s="33">
        <v>19635200</v>
      </c>
      <c r="E66" s="54">
        <v>19635200</v>
      </c>
      <c r="F66" s="65">
        <v>19635200</v>
      </c>
      <c r="G66" s="65">
        <v>19635200</v>
      </c>
      <c r="H66" s="84">
        <v>19635200</v>
      </c>
      <c r="I66" s="80">
        <v>20308509</v>
      </c>
      <c r="J66" s="116">
        <v>19635200</v>
      </c>
      <c r="K66" s="5"/>
      <c r="L66" s="5"/>
      <c r="M66" s="5"/>
      <c r="N66" s="5"/>
    </row>
    <row r="67" spans="1:14" ht="15">
      <c r="A67" s="10"/>
      <c r="B67" s="3" t="s">
        <v>63</v>
      </c>
      <c r="C67" s="48"/>
      <c r="D67" s="33">
        <v>53000000</v>
      </c>
      <c r="E67" s="54">
        <v>53000000</v>
      </c>
      <c r="F67" s="65">
        <v>0</v>
      </c>
      <c r="G67" s="65">
        <v>53000000</v>
      </c>
      <c r="H67" s="84"/>
      <c r="I67" s="80"/>
      <c r="J67" s="116"/>
      <c r="K67" s="5"/>
      <c r="L67" s="5"/>
      <c r="M67" s="5"/>
      <c r="N67" s="5"/>
    </row>
    <row r="68" spans="1:14" ht="15">
      <c r="A68" s="10"/>
      <c r="B68" s="3" t="s">
        <v>59</v>
      </c>
      <c r="C68" s="48"/>
      <c r="D68" s="33">
        <v>1777931</v>
      </c>
      <c r="E68" s="54">
        <v>1777931</v>
      </c>
      <c r="F68" s="65">
        <v>1777931</v>
      </c>
      <c r="G68" s="65">
        <v>1777931</v>
      </c>
      <c r="H68" s="84">
        <v>1777931</v>
      </c>
      <c r="I68" s="80">
        <v>17779310</v>
      </c>
      <c r="J68" s="116">
        <v>17779310</v>
      </c>
      <c r="K68" s="5"/>
      <c r="L68" s="5"/>
      <c r="M68" s="5"/>
      <c r="N68" s="5"/>
    </row>
    <row r="69" spans="1:14" ht="15">
      <c r="A69" s="10"/>
      <c r="B69" s="3" t="s">
        <v>72</v>
      </c>
      <c r="C69" s="48"/>
      <c r="D69" s="33">
        <v>7485788</v>
      </c>
      <c r="E69" s="54">
        <v>7485788</v>
      </c>
      <c r="F69" s="65">
        <v>1996362</v>
      </c>
      <c r="G69" s="65">
        <v>7485788</v>
      </c>
      <c r="H69" s="84"/>
      <c r="I69" s="80">
        <v>37485788</v>
      </c>
      <c r="J69" s="116">
        <v>28934000</v>
      </c>
      <c r="K69" s="5"/>
      <c r="L69" s="5"/>
      <c r="M69" s="5"/>
      <c r="N69" s="5"/>
    </row>
    <row r="70" spans="1:14" ht="15">
      <c r="A70" s="10"/>
      <c r="B70" s="3" t="s">
        <v>73</v>
      </c>
      <c r="C70" s="48"/>
      <c r="D70" s="54">
        <v>200025</v>
      </c>
      <c r="E70" s="54">
        <v>200025</v>
      </c>
      <c r="F70" s="65">
        <v>200025</v>
      </c>
      <c r="G70" s="65">
        <v>200025</v>
      </c>
      <c r="H70" s="84">
        <v>200025</v>
      </c>
      <c r="I70" s="80">
        <v>200025</v>
      </c>
      <c r="J70" s="116">
        <v>200025</v>
      </c>
      <c r="K70" s="5"/>
      <c r="L70" s="5"/>
      <c r="M70" s="5"/>
      <c r="N70" s="5"/>
    </row>
    <row r="71" spans="1:14" ht="15">
      <c r="A71" s="10"/>
      <c r="B71" s="3" t="s">
        <v>82</v>
      </c>
      <c r="C71" s="48"/>
      <c r="D71" s="65"/>
      <c r="E71" s="65">
        <v>1346971</v>
      </c>
      <c r="F71" s="65">
        <v>1374971</v>
      </c>
      <c r="G71" s="65">
        <v>1346971</v>
      </c>
      <c r="H71" s="84">
        <v>1374971</v>
      </c>
      <c r="I71" s="80">
        <v>1346971</v>
      </c>
      <c r="J71" s="116">
        <v>1374971</v>
      </c>
      <c r="K71" s="5"/>
      <c r="L71" s="5"/>
      <c r="M71" s="5"/>
      <c r="N71" s="5"/>
    </row>
    <row r="72" spans="1:14" ht="15">
      <c r="A72" s="10"/>
      <c r="B72" s="3" t="s">
        <v>86</v>
      </c>
      <c r="C72" s="48"/>
      <c r="D72" s="65"/>
      <c r="E72" s="65"/>
      <c r="F72" s="65"/>
      <c r="G72" s="65"/>
      <c r="H72" s="86"/>
      <c r="I72" s="80"/>
      <c r="J72" s="116">
        <v>2697638</v>
      </c>
      <c r="K72" s="87"/>
      <c r="L72" s="5"/>
      <c r="M72" s="5"/>
      <c r="N72" s="5"/>
    </row>
    <row r="73" spans="1:14" ht="15">
      <c r="A73" s="10" t="s">
        <v>42</v>
      </c>
      <c r="B73" s="3" t="s">
        <v>43</v>
      </c>
      <c r="C73" s="48"/>
      <c r="D73" s="33">
        <v>7802708</v>
      </c>
      <c r="E73" s="54">
        <v>7802708</v>
      </c>
      <c r="F73" s="65">
        <v>6545787</v>
      </c>
      <c r="G73" s="65">
        <v>8255737</v>
      </c>
      <c r="H73" s="84"/>
      <c r="I73" s="80">
        <v>19067709</v>
      </c>
      <c r="J73" s="116">
        <v>19067709</v>
      </c>
      <c r="K73" s="88"/>
      <c r="L73" s="5"/>
      <c r="M73" s="5"/>
      <c r="N73" s="5"/>
    </row>
    <row r="74" spans="1:14" ht="15">
      <c r="A74" s="17" t="s">
        <v>15</v>
      </c>
      <c r="B74" s="18" t="s">
        <v>1</v>
      </c>
      <c r="C74" s="50"/>
      <c r="D74" s="37">
        <f aca="true" t="shared" si="11" ref="D74:J74">SUM(D66:D73)</f>
        <v>89901652</v>
      </c>
      <c r="E74" s="37">
        <f t="shared" si="11"/>
        <v>91248623</v>
      </c>
      <c r="F74" s="37">
        <f t="shared" si="11"/>
        <v>31530276</v>
      </c>
      <c r="G74" s="37">
        <f t="shared" si="11"/>
        <v>91701652</v>
      </c>
      <c r="H74" s="43">
        <f t="shared" si="11"/>
        <v>22988127</v>
      </c>
      <c r="I74" s="91">
        <f t="shared" si="11"/>
        <v>96188312</v>
      </c>
      <c r="J74" s="114">
        <f t="shared" si="11"/>
        <v>89688853</v>
      </c>
      <c r="K74" s="87"/>
      <c r="L74" s="5"/>
      <c r="M74" s="5"/>
      <c r="N74" s="5"/>
    </row>
    <row r="75" spans="1:14" ht="15">
      <c r="A75" s="25"/>
      <c r="B75" s="24"/>
      <c r="C75" s="24"/>
      <c r="D75" s="42"/>
      <c r="E75" s="5"/>
      <c r="F75" s="73"/>
      <c r="G75" s="24"/>
      <c r="H75" s="24"/>
      <c r="I75" s="92"/>
      <c r="J75" s="109"/>
      <c r="K75" s="5"/>
      <c r="L75" s="5"/>
      <c r="M75" s="5"/>
      <c r="N75" s="5"/>
    </row>
    <row r="76" spans="1:14" s="1" customFormat="1" ht="15">
      <c r="A76" s="9"/>
      <c r="B76" s="2" t="s">
        <v>2</v>
      </c>
      <c r="C76" s="49"/>
      <c r="D76" s="34">
        <f aca="true" t="shared" si="12" ref="D76:J76">SUM(D74,D64)</f>
        <v>89901652</v>
      </c>
      <c r="E76" s="34">
        <f t="shared" si="12"/>
        <v>93381623</v>
      </c>
      <c r="F76" s="34">
        <f t="shared" si="12"/>
        <v>33575019</v>
      </c>
      <c r="G76" s="34">
        <f t="shared" si="12"/>
        <v>95272652</v>
      </c>
      <c r="H76" s="56">
        <f t="shared" si="12"/>
        <v>26467360</v>
      </c>
      <c r="I76" s="91">
        <f t="shared" si="12"/>
        <v>99759312</v>
      </c>
      <c r="J76" s="114">
        <f t="shared" si="12"/>
        <v>93189746</v>
      </c>
      <c r="K76" s="89"/>
      <c r="L76" s="89"/>
      <c r="M76" s="89"/>
      <c r="N76" s="89"/>
    </row>
    <row r="77" spans="4:14" ht="15">
      <c r="D77" s="44"/>
      <c r="E77" s="5"/>
      <c r="F77" s="73"/>
      <c r="G77" s="24"/>
      <c r="H77" s="24"/>
      <c r="I77" s="92"/>
      <c r="J77" s="109"/>
      <c r="K77" s="5"/>
      <c r="L77" s="5"/>
      <c r="M77" s="5"/>
      <c r="N77" s="5"/>
    </row>
    <row r="78" spans="1:14" ht="15">
      <c r="A78" s="10"/>
      <c r="B78" s="18" t="s">
        <v>44</v>
      </c>
      <c r="C78" s="18"/>
      <c r="D78" s="47">
        <f aca="true" t="shared" si="13" ref="D78:J78">SUM(D76,D58)</f>
        <v>273170171</v>
      </c>
      <c r="E78" s="47">
        <f t="shared" si="13"/>
        <v>273833095</v>
      </c>
      <c r="F78" s="47">
        <f t="shared" si="13"/>
        <v>128971526</v>
      </c>
      <c r="G78" s="47">
        <f t="shared" si="13"/>
        <v>276527599</v>
      </c>
      <c r="H78" s="47">
        <f t="shared" si="13"/>
        <v>152115946</v>
      </c>
      <c r="I78" s="101">
        <f t="shared" si="13"/>
        <v>286976030</v>
      </c>
      <c r="J78" s="117">
        <f t="shared" si="13"/>
        <v>245583289</v>
      </c>
      <c r="K78" s="5"/>
      <c r="L78" s="5"/>
      <c r="M78" s="5"/>
      <c r="N78" s="5"/>
    </row>
    <row r="79" spans="1:6" ht="15">
      <c r="A79" s="31"/>
      <c r="B79" s="28"/>
      <c r="C79" s="28"/>
      <c r="D79" s="28"/>
      <c r="E79" s="28"/>
      <c r="F79" s="28"/>
    </row>
    <row r="80" spans="1:10" s="1" customFormat="1" ht="15">
      <c r="A80" s="32"/>
      <c r="B80" s="30"/>
      <c r="C80" s="30"/>
      <c r="D80" s="30"/>
      <c r="E80" s="30"/>
      <c r="F80" s="30"/>
      <c r="J80" s="118"/>
    </row>
    <row r="81" spans="1:6" ht="15">
      <c r="A81" s="31"/>
      <c r="B81" s="28"/>
      <c r="C81" s="28"/>
      <c r="D81" s="28"/>
      <c r="E81" s="28"/>
      <c r="F81" s="28"/>
    </row>
    <row r="82" spans="1:10" s="1" customFormat="1" ht="15">
      <c r="A82" s="32"/>
      <c r="B82" s="30"/>
      <c r="C82" s="30"/>
      <c r="D82" s="30"/>
      <c r="E82" s="30"/>
      <c r="F82" s="30"/>
      <c r="J82" s="118"/>
    </row>
    <row r="83" spans="1:6" ht="15">
      <c r="A83" s="31"/>
      <c r="B83" s="28"/>
      <c r="C83" s="28"/>
      <c r="D83" s="28"/>
      <c r="E83" s="28"/>
      <c r="F83" s="28"/>
    </row>
    <row r="84" spans="1:10" s="1" customFormat="1" ht="15">
      <c r="A84" s="32"/>
      <c r="B84" s="30"/>
      <c r="C84" s="30"/>
      <c r="D84" s="30"/>
      <c r="E84" s="30"/>
      <c r="F84" s="30"/>
      <c r="J84" s="118"/>
    </row>
    <row r="85" spans="1:6" ht="15">
      <c r="A85" s="31"/>
      <c r="B85" s="28"/>
      <c r="C85" s="28"/>
      <c r="D85" s="28"/>
      <c r="E85" s="28"/>
      <c r="F85" s="28"/>
    </row>
    <row r="86" spans="1:10" s="1" customFormat="1" ht="15">
      <c r="A86" s="32"/>
      <c r="B86" s="30"/>
      <c r="C86" s="30"/>
      <c r="D86" s="30"/>
      <c r="E86" s="30"/>
      <c r="F86" s="30"/>
      <c r="J86" s="118"/>
    </row>
    <row r="87" spans="1:6" ht="15">
      <c r="A87" s="31"/>
      <c r="B87" s="28"/>
      <c r="C87" s="28"/>
      <c r="D87" s="28"/>
      <c r="E87" s="28"/>
      <c r="F87" s="28"/>
    </row>
    <row r="88" spans="1:10" s="1" customFormat="1" ht="15">
      <c r="A88" s="32"/>
      <c r="B88" s="30"/>
      <c r="C88" s="30"/>
      <c r="D88" s="30"/>
      <c r="E88" s="30"/>
      <c r="F88" s="30"/>
      <c r="J88" s="118"/>
    </row>
    <row r="89" spans="1:6" ht="15">
      <c r="A89" s="31"/>
      <c r="B89" s="28"/>
      <c r="C89" s="28"/>
      <c r="D89" s="28"/>
      <c r="E89" s="28"/>
      <c r="F89" s="28"/>
    </row>
    <row r="90" spans="1:6" ht="15">
      <c r="A90" s="32"/>
      <c r="B90" s="30"/>
      <c r="C90" s="30"/>
      <c r="D90" s="30"/>
      <c r="E90" s="28"/>
      <c r="F90" s="28"/>
    </row>
    <row r="91" spans="1:6" ht="15">
      <c r="A91" s="31"/>
      <c r="B91" s="28"/>
      <c r="C91" s="28"/>
      <c r="D91" s="28"/>
      <c r="E91" s="28"/>
      <c r="F91" s="28"/>
    </row>
  </sheetData>
  <sheetProtection/>
  <mergeCells count="1">
    <mergeCell ref="B1:B2"/>
  </mergeCells>
  <printOptions/>
  <pageMargins left="0.36" right="0.31" top="0.75" bottom="0.75" header="0.3" footer="0.3"/>
  <pageSetup horizontalDpi="600" verticalDpi="600" orientation="portrait" paperSize="9" r:id="rId1"/>
  <headerFooter>
    <oddHeader>&amp;LUszód Község Önkormányzat 2018.évi költségvetése&amp;R2/2019.(II.27.)önkormányzati rendelet 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2019-03-05T12:32:47Z</cp:lastPrinted>
  <dcterms:created xsi:type="dcterms:W3CDTF">2013-01-29T09:43:44Z</dcterms:created>
  <dcterms:modified xsi:type="dcterms:W3CDTF">2019-03-05T12:33:45Z</dcterms:modified>
  <cp:category/>
  <cp:version/>
  <cp:contentType/>
  <cp:contentStatus/>
</cp:coreProperties>
</file>