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<sst xmlns="http://schemas.openxmlformats.org/spreadsheetml/2006/main" count="140" uniqueCount="84">
  <si>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</si>
  <si>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</si>
  <si>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</si>
  <si>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</si>
  <si>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</si>
  <si>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</si>
  <si>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</si>
  <si>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</si>
  <si>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</si>
  <si>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</si>
  <si>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</si>
  <si>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</si>
  <si>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</si>
  <si>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</si>
  <si>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</si>
  <si>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</si>
  <si>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</si>
  <si>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</si>
  <si>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</si>
  <si>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</si>
  <si>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</si>
  <si>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</si>
  <si>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</si>
  <si>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</si>
  <si>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</si>
  <si>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</si>
  <si>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</si>
  <si>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</si>
  <si>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</si>
  <si>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</si>
  <si>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</si>
  <si>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</si>
  <si>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</si>
  <si>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</si>
  <si>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</si>
  <si>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</si>
  <si>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</si>
  <si>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</si>
  <si>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</si>
  <si>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</si>
  <si>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</si>
  <si>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</si>
  <si>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</si>
  <si>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</si>
  <si>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</si>
  <si>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</si>
  <si>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</si>
  <si>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</si>
  <si>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</si>
  <si>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</si>
  <si>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</si>
  <si>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</si>
  <si>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</si>
  <si>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</si>
  <si>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</si>
  <si>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</si>
  <si>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</si>
  <si>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</si>
  <si>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</si>
  <si>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</si>
  <si>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</si>
  <si>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</si>
  <si>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</si>
  <si>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</si>
  <si>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</si>
  <si>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</si>
  <si>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</si>
  <si>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</si>
  <si>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</si>
  <si>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</si>
  <si>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</si>
  <si>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</si>
  <si>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</si>
  <si>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</si>
  <si>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</si>
  <si>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</si>
  <si>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</si>
  <si>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</si>
  <si>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</si>
  <si>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</si>
  <si>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</si>
  <si>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</si>
  <si>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r>
      <t xml:space="preserve">   9.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1/2017. (II.16.) önkormányzati rendelethez</t>
    </r>
  </si>
  <si>
    <r>
      <t xml:space="preserve">     9. melléklet</t>
    </r>
    <r>
      <rPr>
        <vertAlign val="superscript"/>
        <sz val="12"/>
        <rFont val="Arial CE"/>
        <family val="0"/>
      </rPr>
      <t>11</t>
    </r>
    <r>
      <rPr>
        <sz val="12"/>
        <rFont val="Arial CE"/>
        <family val="0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</si>
</sst>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4.25">
      <c r="A3" s="162" t="s">
        <v>82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5" spans="1:14" ht="15">
      <c r="A5" s="164" t="s">
        <v>68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ht="15">
      <c r="A6" s="164" t="s">
        <v>46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5" t="s">
        <v>9</v>
      </c>
      <c r="B11" s="98" t="s">
        <v>64</v>
      </c>
      <c r="C11" s="99" t="s">
        <v>63</v>
      </c>
      <c r="D11" s="136" t="s">
        <v>77</v>
      </c>
      <c r="E11" s="132"/>
      <c r="F11" s="101">
        <v>46209000</v>
      </c>
      <c r="G11" s="100"/>
      <c r="H11" s="100"/>
      <c r="I11" s="100"/>
      <c r="J11" s="100"/>
      <c r="K11" s="100"/>
      <c r="L11" s="100"/>
      <c r="M11" s="23"/>
      <c r="N11" s="56">
        <f>SUM(E11+F11+G11+H11+I11+J11+K11+L11+M11)</f>
        <v>46209000</v>
      </c>
    </row>
    <row r="12" spans="1:14" s="2" customFormat="1" ht="24" customHeight="1">
      <c r="A12" s="115" t="s">
        <v>10</v>
      </c>
      <c r="B12" s="98"/>
      <c r="C12" s="99"/>
      <c r="D12" s="137" t="s">
        <v>78</v>
      </c>
      <c r="E12" s="133"/>
      <c r="F12" s="107">
        <v>47051700</v>
      </c>
      <c r="G12" s="106"/>
      <c r="H12" s="106"/>
      <c r="I12" s="106"/>
      <c r="J12" s="106"/>
      <c r="K12" s="106"/>
      <c r="L12" s="106"/>
      <c r="M12" s="23" t="s">
        <v>80</v>
      </c>
      <c r="N12" s="56">
        <f>SUM(E12+F12+G12+H12+I12+J12+K12+L12+M12)</f>
        <v>47167469</v>
      </c>
    </row>
    <row r="13" spans="1:14" ht="25.5" customHeight="1">
      <c r="A13" s="102" t="s">
        <v>5</v>
      </c>
      <c r="B13" s="95" t="s">
        <v>65</v>
      </c>
      <c r="C13" s="103" t="s">
        <v>66</v>
      </c>
      <c r="D13" s="138" t="s">
        <v>77</v>
      </c>
      <c r="E13" s="134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2" t="s">
        <v>6</v>
      </c>
      <c r="B14" s="95"/>
      <c r="C14" s="103"/>
      <c r="D14" s="138" t="s">
        <v>78</v>
      </c>
      <c r="E14" s="134"/>
      <c r="F14" s="22"/>
      <c r="G14" s="22"/>
      <c r="H14" s="22"/>
      <c r="I14" s="22">
        <v>3196000</v>
      </c>
      <c r="J14" s="22"/>
      <c r="K14" s="22"/>
      <c r="L14" s="22"/>
      <c r="M14" s="55"/>
      <c r="N14" s="56">
        <f>SUM(E14:M14)</f>
        <v>3196000</v>
      </c>
    </row>
    <row r="15" spans="1:14" ht="33.75" customHeight="1">
      <c r="A15" s="102" t="s">
        <v>38</v>
      </c>
      <c r="B15" s="95" t="s">
        <v>56</v>
      </c>
      <c r="C15" s="97" t="s">
        <v>57</v>
      </c>
      <c r="D15" s="139" t="s">
        <v>77</v>
      </c>
      <c r="E15" s="134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2" t="s">
        <v>69</v>
      </c>
      <c r="B16" s="95"/>
      <c r="C16" s="97"/>
      <c r="D16" s="139" t="s">
        <v>78</v>
      </c>
      <c r="E16" s="134"/>
      <c r="F16" s="22"/>
      <c r="G16" s="108"/>
      <c r="H16" s="22"/>
      <c r="I16" s="22"/>
      <c r="J16" s="22"/>
      <c r="K16" s="22"/>
      <c r="L16" s="22"/>
      <c r="M16" s="55"/>
      <c r="N16" s="57"/>
    </row>
    <row r="17" spans="1:14" ht="31.5" customHeight="1">
      <c r="A17" s="113" t="s">
        <v>70</v>
      </c>
      <c r="B17" s="95" t="s">
        <v>58</v>
      </c>
      <c r="C17" s="97" t="s">
        <v>59</v>
      </c>
      <c r="D17" s="139" t="s">
        <v>77</v>
      </c>
      <c r="E17" s="135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2" t="s">
        <v>71</v>
      </c>
      <c r="B18" s="95"/>
      <c r="C18" s="97"/>
      <c r="D18" s="139" t="s">
        <v>78</v>
      </c>
      <c r="E18" s="135"/>
      <c r="F18" s="142"/>
      <c r="G18" s="143"/>
      <c r="H18" s="142"/>
      <c r="I18" s="142"/>
      <c r="J18" s="142"/>
      <c r="K18" s="142"/>
      <c r="L18" s="142"/>
      <c r="M18" s="144"/>
      <c r="N18" s="57"/>
    </row>
    <row r="19" spans="1:14" ht="30" customHeight="1">
      <c r="A19" s="102" t="s">
        <v>72</v>
      </c>
      <c r="B19" s="96" t="s">
        <v>60</v>
      </c>
      <c r="C19" s="97" t="s">
        <v>61</v>
      </c>
      <c r="D19" s="139" t="s">
        <v>77</v>
      </c>
      <c r="E19" s="135"/>
      <c r="F19" s="142"/>
      <c r="G19" s="143"/>
      <c r="H19" s="142"/>
      <c r="I19" s="142"/>
      <c r="J19" s="142"/>
      <c r="K19" s="142"/>
      <c r="L19" s="142"/>
      <c r="M19" s="144"/>
      <c r="N19" s="57"/>
    </row>
    <row r="20" spans="1:14" ht="30" customHeight="1" thickBot="1">
      <c r="A20" s="102" t="s">
        <v>73</v>
      </c>
      <c r="B20" s="80"/>
      <c r="C20" s="109"/>
      <c r="D20" s="104" t="s">
        <v>78</v>
      </c>
      <c r="E20" s="145"/>
      <c r="F20" s="146"/>
      <c r="G20" s="147"/>
      <c r="H20" s="146"/>
      <c r="I20" s="146"/>
      <c r="J20" s="146"/>
      <c r="K20" s="146"/>
      <c r="L20" s="146"/>
      <c r="M20" s="148"/>
      <c r="N20" s="57"/>
    </row>
    <row r="21" spans="1:15" ht="27" customHeight="1" thickBot="1">
      <c r="A21" s="102" t="s">
        <v>74</v>
      </c>
      <c r="B21" s="112"/>
      <c r="C21" s="105" t="s">
        <v>23</v>
      </c>
      <c r="D21" s="118" t="s">
        <v>77</v>
      </c>
      <c r="E21" s="149">
        <f>SUM(E13:E17)</f>
        <v>0</v>
      </c>
      <c r="F21" s="150">
        <f>SUM(F11+F13+F15+F17+F19)</f>
        <v>46209000</v>
      </c>
      <c r="G21" s="150">
        <f aca="true" t="shared" si="0" ref="G21:M21">SUM(G11+G13+G15+G17+G19)</f>
        <v>0</v>
      </c>
      <c r="H21" s="150">
        <f t="shared" si="0"/>
        <v>0</v>
      </c>
      <c r="I21" s="150">
        <f t="shared" si="0"/>
        <v>2586000</v>
      </c>
      <c r="J21" s="150">
        <f t="shared" si="0"/>
        <v>0</v>
      </c>
      <c r="K21" s="150">
        <f t="shared" si="0"/>
        <v>0</v>
      </c>
      <c r="L21" s="150">
        <f t="shared" si="0"/>
        <v>0</v>
      </c>
      <c r="M21" s="151">
        <f t="shared" si="0"/>
        <v>0</v>
      </c>
      <c r="N21" s="117">
        <f>SUM(E21:L21)</f>
        <v>48795000</v>
      </c>
      <c r="O21" s="54"/>
    </row>
    <row r="22" spans="1:14" ht="23.25" customHeight="1" thickBot="1">
      <c r="A22" s="114" t="s">
        <v>75</v>
      </c>
      <c r="B22" s="110"/>
      <c r="C22" s="111"/>
      <c r="D22" s="119" t="s">
        <v>78</v>
      </c>
      <c r="E22" s="152"/>
      <c r="F22" s="153">
        <f>SUM(F12+F14+F16+F18+F20)</f>
        <v>47051700</v>
      </c>
      <c r="G22" s="153">
        <f aca="true" t="shared" si="1" ref="G22:N22">SUM(G12+G14+G16+G18+G20)</f>
        <v>0</v>
      </c>
      <c r="H22" s="153">
        <f t="shared" si="1"/>
        <v>0</v>
      </c>
      <c r="I22" s="153">
        <f t="shared" si="1"/>
        <v>3196000</v>
      </c>
      <c r="J22" s="153">
        <f t="shared" si="1"/>
        <v>0</v>
      </c>
      <c r="K22" s="153">
        <f t="shared" si="1"/>
        <v>0</v>
      </c>
      <c r="L22" s="153">
        <f t="shared" si="1"/>
        <v>0</v>
      </c>
      <c r="M22" s="154">
        <f t="shared" si="1"/>
        <v>115769</v>
      </c>
      <c r="N22" s="116">
        <f t="shared" si="1"/>
        <v>50363469</v>
      </c>
    </row>
    <row r="23" spans="1:14" ht="12.75" customHeight="1">
      <c r="A23" s="167"/>
      <c r="B23" s="167"/>
      <c r="C23" s="167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6"/>
      <c r="B46" s="166"/>
      <c r="C46" s="166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5"/>
      <c r="F48" s="165"/>
      <c r="G48" s="15"/>
      <c r="H48"/>
      <c r="I48" s="165"/>
      <c r="J48" s="165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3"/>
      <c r="F49" s="163"/>
      <c r="G49" s="15"/>
      <c r="H49"/>
      <c r="I49" s="163"/>
      <c r="J49" s="163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6" ht="15">
      <c r="A3" s="171"/>
      <c r="B3" s="171"/>
      <c r="C3" s="171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69" t="s">
        <v>45</v>
      </c>
      <c r="G5" s="169"/>
      <c r="H5" s="169"/>
      <c r="I5" s="169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3" t="s">
        <v>66</v>
      </c>
      <c r="D9" s="140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3"/>
      <c r="D10" s="103" t="s">
        <v>78</v>
      </c>
      <c r="E10" s="72">
        <v>3658000</v>
      </c>
      <c r="F10" s="72">
        <v>851000</v>
      </c>
      <c r="G10" s="72">
        <v>14140000</v>
      </c>
      <c r="H10" s="72"/>
      <c r="I10" s="72">
        <v>144000</v>
      </c>
      <c r="J10" s="72"/>
      <c r="K10" s="72"/>
      <c r="L10" s="72"/>
      <c r="M10" s="72"/>
      <c r="N10" s="72"/>
      <c r="O10" s="72"/>
      <c r="P10" s="73">
        <f t="shared" si="0"/>
        <v>18793000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17142622</v>
      </c>
      <c r="F12" s="79">
        <v>3942897</v>
      </c>
      <c r="G12" s="79">
        <v>1383950</v>
      </c>
      <c r="H12" s="79"/>
      <c r="I12" s="79">
        <v>1000000</v>
      </c>
      <c r="J12" s="79"/>
      <c r="K12" s="79"/>
      <c r="L12" s="79"/>
      <c r="M12" s="79"/>
      <c r="N12" s="79"/>
      <c r="O12" s="79"/>
      <c r="P12" s="73">
        <f t="shared" si="0"/>
        <v>23469469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2" t="s">
        <v>71</v>
      </c>
      <c r="B16" s="80"/>
      <c r="C16" s="120"/>
      <c r="D16" s="141" t="s">
        <v>78</v>
      </c>
      <c r="E16" s="121"/>
      <c r="F16" s="121"/>
      <c r="G16" s="121">
        <v>2823000</v>
      </c>
      <c r="H16" s="121"/>
      <c r="I16" s="121"/>
      <c r="J16" s="121"/>
      <c r="K16" s="121"/>
      <c r="L16" s="121"/>
      <c r="M16" s="121"/>
      <c r="N16" s="121"/>
      <c r="O16" s="83"/>
      <c r="P16" s="73">
        <f t="shared" si="0"/>
        <v>2823000</v>
      </c>
      <c r="Q16" s="74"/>
    </row>
    <row r="17" spans="1:17" s="75" customFormat="1" ht="37.5" customHeight="1" thickBot="1" thickTop="1">
      <c r="A17" s="130" t="s">
        <v>72</v>
      </c>
      <c r="B17" s="125"/>
      <c r="C17" s="127" t="s">
        <v>39</v>
      </c>
      <c r="D17" s="128" t="s">
        <v>77</v>
      </c>
      <c r="E17" s="155">
        <f>SUM(E9+E11+E13+E15)</f>
        <v>24679000</v>
      </c>
      <c r="F17" s="156">
        <f aca="true" t="shared" si="1" ref="F17:O17">SUM(F9+F11+F13+F15)</f>
        <v>5665000</v>
      </c>
      <c r="G17" s="156">
        <f t="shared" si="1"/>
        <v>17451000</v>
      </c>
      <c r="H17" s="156">
        <f t="shared" si="1"/>
        <v>0</v>
      </c>
      <c r="I17" s="156">
        <f t="shared" si="1"/>
        <v>1000000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6">
        <f t="shared" si="1"/>
        <v>0</v>
      </c>
      <c r="N17" s="156">
        <f t="shared" si="1"/>
        <v>0</v>
      </c>
      <c r="O17" s="160">
        <f t="shared" si="1"/>
        <v>0</v>
      </c>
      <c r="P17" s="161">
        <f>SUM(P9+P11+P13+P15)</f>
        <v>48795000</v>
      </c>
      <c r="Q17" s="74"/>
    </row>
    <row r="18" spans="1:17" s="75" customFormat="1" ht="33" customHeight="1" thickBot="1" thickTop="1">
      <c r="A18" s="126" t="s">
        <v>73</v>
      </c>
      <c r="B18" s="123"/>
      <c r="C18" s="124"/>
      <c r="D18" s="129" t="s">
        <v>78</v>
      </c>
      <c r="E18" s="157">
        <f>SUM(E10+E12+E14+E16)</f>
        <v>25087622</v>
      </c>
      <c r="F18" s="158">
        <f aca="true" t="shared" si="2" ref="F18:P18">SUM(F10+F12+F14+F16)</f>
        <v>5754897</v>
      </c>
      <c r="G18" s="158">
        <f t="shared" si="2"/>
        <v>18376950</v>
      </c>
      <c r="H18" s="158">
        <f t="shared" si="2"/>
        <v>0</v>
      </c>
      <c r="I18" s="158">
        <f t="shared" si="2"/>
        <v>1144000</v>
      </c>
      <c r="J18" s="158">
        <f t="shared" si="2"/>
        <v>0</v>
      </c>
      <c r="K18" s="158">
        <f t="shared" si="2"/>
        <v>0</v>
      </c>
      <c r="L18" s="158">
        <f t="shared" si="2"/>
        <v>0</v>
      </c>
      <c r="M18" s="158">
        <f t="shared" si="2"/>
        <v>0</v>
      </c>
      <c r="N18" s="158">
        <f t="shared" si="2"/>
        <v>0</v>
      </c>
      <c r="O18" s="159">
        <f t="shared" si="2"/>
        <v>0</v>
      </c>
      <c r="P18" s="131">
        <f t="shared" si="2"/>
        <v>50363469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7"/>
      <c r="B21" s="167"/>
      <c r="C21" s="167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2"/>
      <c r="B29" s="172"/>
      <c r="C29" s="172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70"/>
      <c r="B60" s="170"/>
      <c r="C60" s="170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5"/>
      <c r="G62" s="165"/>
      <c r="H62" s="15"/>
      <c r="I62"/>
      <c r="J62" s="165"/>
      <c r="K62" s="165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3"/>
      <c r="G63" s="163"/>
      <c r="H63" s="15"/>
      <c r="I63"/>
      <c r="J63" s="163"/>
      <c r="K63" s="163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2017-10-05T10:06:35Z</cp:lastPrinted>
  <dcterms:created xsi:type="dcterms:W3CDTF">2002-03-10T14:02:10Z</dcterms:created>
  <dcterms:modified xsi:type="dcterms:W3CDTF">2017-10-05T10:06:39Z</dcterms:modified>
  <cp:category/>
  <cp:version/>
  <cp:contentType/>
  <cp:contentStatus/>
</cp:coreProperties>
</file>