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firstSheet="1" activeTab="5"/>
  </bookViews>
  <sheets>
    <sheet name="Bevételek (2)" sheetId="1" r:id="rId1"/>
    <sheet name="Kiadások (2)" sheetId="2" r:id="rId2"/>
    <sheet name="Létszám" sheetId="3" r:id="rId3"/>
    <sheet name="Maradvány" sheetId="4" r:id="rId4"/>
    <sheet name="Eredménykimutatás" sheetId="5" r:id="rId5"/>
    <sheet name="Pénzkészlet változása" sheetId="6" r:id="rId6"/>
  </sheets>
  <definedNames/>
  <calcPr fullCalcOnLoad="1"/>
</workbook>
</file>

<file path=xl/sharedStrings.xml><?xml version="1.0" encoding="utf-8"?>
<sst xmlns="http://schemas.openxmlformats.org/spreadsheetml/2006/main" count="243" uniqueCount="175">
  <si>
    <t>Megnevezés</t>
  </si>
  <si>
    <t>Személyi juttatások</t>
  </si>
  <si>
    <t>Dologi kiadások</t>
  </si>
  <si>
    <t>Összesen:</t>
  </si>
  <si>
    <t>2004. évi előirányz.</t>
  </si>
  <si>
    <t>ezer forint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</si>
  <si>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</si>
  <si>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</si>
  <si>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</si>
  <si>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</si>
  <si>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</si>
  <si>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</si>
  <si>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</si>
  <si>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</si>
  <si>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</si>
  <si>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</si>
  <si>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t>2012.évi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</si>
  <si>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</si>
  <si>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</si>
  <si>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Bevételek mindösszesen</t>
  </si>
  <si>
    <t>2003. évi eredeti ei.</t>
  </si>
  <si>
    <t>2010. évi</t>
  </si>
  <si>
    <t>III. mód. ei.</t>
  </si>
  <si>
    <t>2012.év</t>
  </si>
  <si>
    <t>I.mód.ei.</t>
  </si>
  <si>
    <t>2012. év</t>
  </si>
  <si>
    <t>II.mód.ei.</t>
  </si>
  <si>
    <t>III.mód.ei.</t>
  </si>
  <si>
    <t>vár.telj.</t>
  </si>
  <si>
    <t>Felhalmozási kiadások</t>
  </si>
  <si>
    <t>2014.évi</t>
  </si>
  <si>
    <t>Teljesítés</t>
  </si>
  <si>
    <t>%-a</t>
  </si>
  <si>
    <t>Ei.</t>
  </si>
  <si>
    <t>Önkormányzat igazgatási tevékenység</t>
  </si>
  <si>
    <t>Maradványkimutatás</t>
  </si>
  <si>
    <t>ezer Ft</t>
  </si>
  <si>
    <t>Tárgyévi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</si>
  <si>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</si>
  <si>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</si>
  <si>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</si>
  <si>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</si>
  <si>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</si>
  <si>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</si>
  <si>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</si>
  <si>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Eredménykimutatás</t>
  </si>
  <si>
    <t>Sor-szám</t>
  </si>
  <si>
    <t>Előző időszak</t>
  </si>
  <si>
    <t>Módosítások      (+/-)</t>
  </si>
  <si>
    <t>Tárgyidőszak</t>
  </si>
  <si>
    <t>1.</t>
  </si>
  <si>
    <t>3.</t>
  </si>
  <si>
    <t>4.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</si>
  <si>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</si>
  <si>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</si>
  <si>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</si>
  <si>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</si>
  <si>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</si>
  <si>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</si>
  <si>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</si>
  <si>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 (=01+02+03)</t>
  </si>
  <si>
    <t>04</t>
  </si>
  <si>
    <t>Saját termelésű készletek állományváltozása</t>
  </si>
  <si>
    <t>05</t>
  </si>
  <si>
    <t>Saját előállítású eszközök aktivált értéke</t>
  </si>
  <si>
    <t>II</t>
  </si>
  <si>
    <t>Aktivált saját teljesítmények értéke (=±04+05)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</si>
  <si>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</si>
  <si>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</si>
  <si>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</si>
  <si>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</si>
  <si>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</si>
  <si>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</si>
  <si>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</t>
  </si>
  <si>
    <t>Egyéb eredményszemléletű bevételek (=06+07+08)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</si>
  <si>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</si>
  <si>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</si>
  <si>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</si>
  <si>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</si>
  <si>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</si>
  <si>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</si>
  <si>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</si>
  <si>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</si>
  <si>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IV</t>
  </si>
  <si>
    <t>Anyagjellegű ráfordítások (=09+10+11+12)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</si>
  <si>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</si>
  <si>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</si>
  <si>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</si>
  <si>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</si>
  <si>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</si>
  <si>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</si>
  <si>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</si>
  <si>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</si>
  <si>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</si>
  <si>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</si>
  <si>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</si>
  <si>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</si>
  <si>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</si>
  <si>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                                                                   (=I±II+III-IV-V-VI-VII) 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</si>
  <si>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</si>
  <si>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</si>
  <si>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</si>
  <si>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</si>
  <si>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</si>
  <si>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</si>
  <si>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</si>
  <si>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</si>
  <si>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</si>
  <si>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</si>
  <si>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</si>
  <si>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</si>
  <si>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</si>
  <si>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</si>
  <si>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</si>
  <si>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</si>
  <si>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</si>
  <si>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</si>
  <si>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</si>
  <si>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</si>
  <si>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</si>
  <si>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</si>
  <si>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</si>
  <si>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</si>
  <si>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</si>
  <si>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</si>
  <si>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</si>
  <si>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</si>
  <si>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</si>
  <si>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</si>
  <si>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</si>
  <si>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</si>
  <si>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</si>
  <si>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</si>
  <si>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</si>
  <si>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</si>
  <si>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Gyöngyöshalász Polgármesteri Hivatal éves létszám-előirányzat</t>
  </si>
  <si>
    <t>Gyöngyöshalász Polgármesteri Hivatal</t>
  </si>
  <si>
    <t>Hivatalsegéd</t>
  </si>
  <si>
    <t>Karbantartó</t>
  </si>
  <si>
    <t>Temetőgondnok</t>
  </si>
  <si>
    <t>Védőnő</t>
  </si>
  <si>
    <t xml:space="preserve">Közfoglalkoztatottak létszáma </t>
  </si>
  <si>
    <t>Polgármesteri Hivatal</t>
  </si>
  <si>
    <t>A pénzeszközök változásának bemutatása Áht. 91. § (2) a)</t>
  </si>
  <si>
    <t>Bankszámla egyenlege</t>
  </si>
  <si>
    <t>Pénztár egyenlege</t>
  </si>
  <si>
    <t>Pénzkészlet összesen</t>
  </si>
  <si>
    <t>Bevételek</t>
  </si>
  <si>
    <t>Kiadások</t>
  </si>
  <si>
    <t>Gyöngyöshalász Község Polgármesteri Hivatala bevételei forrásonként</t>
  </si>
  <si>
    <t>2014. év</t>
  </si>
  <si>
    <t>2015. évi</t>
  </si>
  <si>
    <t>2015.évi</t>
  </si>
  <si>
    <t xml:space="preserve">2015. évi </t>
  </si>
  <si>
    <t>I. mód.</t>
  </si>
  <si>
    <t>telj.</t>
  </si>
  <si>
    <t>Előző évi maradvány igénybevétele</t>
  </si>
  <si>
    <t>bérkomp+tám+közf</t>
  </si>
  <si>
    <t xml:space="preserve">Teljesítés </t>
  </si>
  <si>
    <t>Gyöngyöshalász Község Polgármesteri Hivatala kiadásai kiemelt előirányzatonként</t>
  </si>
  <si>
    <t>Szakfeladat megnevezése</t>
  </si>
  <si>
    <t>011130 Önk. és önk.hiv. jogalkotó és ált.ig.tev.</t>
  </si>
  <si>
    <t>013320 Köztemető-fenntartás és működtetés</t>
  </si>
  <si>
    <t>013350 Önkormányzati vagyonnal való gazd. fel.</t>
  </si>
  <si>
    <t>041233 Hosszabb időtartamú közfoglalkoztatás</t>
  </si>
  <si>
    <t>066010 Zöldterület - kezelés</t>
  </si>
  <si>
    <t>066020 Községgazdálkodási egyéb szolg.</t>
  </si>
  <si>
    <t>074032 - Ifjuság - eü gondozás</t>
  </si>
  <si>
    <t>2015. december 31.</t>
  </si>
  <si>
    <t>Pénzkészlet a tárgyidőszak elején (2015.01.01)</t>
  </si>
  <si>
    <t>Pénzkészlet a tárgyidőszak végén (2015.12.31)</t>
  </si>
  <si>
    <t>Polgármester</t>
  </si>
  <si>
    <t>(Fő)</t>
  </si>
  <si>
    <t>mód.ei.</t>
  </si>
  <si>
    <t>074031 - Család és nővédelmi eü. gondozás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</si>
</sst>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0.0%"/>
    <numFmt numFmtId="170" formatCode="00"/>
  </numFmts>
  <fonts count="5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 CE"/>
      <family val="2"/>
    </font>
    <font>
      <sz val="12"/>
      <name val="Arial"/>
      <family val="2"/>
    </font>
    <font>
      <b/>
      <sz val="12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40" applyNumberFormat="1" applyFont="1" applyAlignment="1">
      <alignment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4" fillId="0" borderId="0" xfId="4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164" fontId="4" fillId="0" borderId="0" xfId="42" applyNumberFormat="1" applyFont="1" applyAlignment="1">
      <alignment/>
    </xf>
    <xf numFmtId="0" fontId="0" fillId="9" borderId="0" xfId="0" applyFont="1" applyFill="1" applyAlignment="1">
      <alignment/>
    </xf>
    <xf numFmtId="0" fontId="14" fillId="0" borderId="0" xfId="0" applyFont="1" applyAlignment="1">
      <alignment/>
    </xf>
    <xf numFmtId="164" fontId="0" fillId="0" borderId="0" xfId="42" applyNumberFormat="1" applyAlignment="1">
      <alignment/>
    </xf>
    <xf numFmtId="164" fontId="1" fillId="0" borderId="0" xfId="42" applyNumberFormat="1" applyFont="1" applyBorder="1" applyAlignment="1">
      <alignment/>
    </xf>
    <xf numFmtId="164" fontId="0" fillId="0" borderId="0" xfId="42" applyNumberFormat="1" applyFont="1" applyAlignment="1">
      <alignment horizontal="left"/>
    </xf>
    <xf numFmtId="164" fontId="0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0" fillId="33" borderId="0" xfId="42" applyNumberFormat="1" applyFont="1" applyFill="1" applyAlignment="1">
      <alignment/>
    </xf>
    <xf numFmtId="164" fontId="0" fillId="0" borderId="0" xfId="42" applyNumberFormat="1" applyFont="1" applyAlignment="1">
      <alignment horizontal="center"/>
    </xf>
    <xf numFmtId="164" fontId="2" fillId="0" borderId="0" xfId="42" applyNumberFormat="1" applyFont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42" applyNumberFormat="1" applyFont="1" applyAlignment="1">
      <alignment horizontal="center"/>
    </xf>
    <xf numFmtId="164" fontId="1" fillId="0" borderId="0" xfId="42" applyNumberFormat="1" applyFont="1" applyAlignment="1">
      <alignment/>
    </xf>
    <xf numFmtId="0" fontId="12" fillId="0" borderId="0" xfId="0" applyFont="1" applyAlignment="1">
      <alignment/>
    </xf>
    <xf numFmtId="164" fontId="4" fillId="0" borderId="0" xfId="0" applyNumberFormat="1" applyFont="1" applyAlignment="1">
      <alignment/>
    </xf>
    <xf numFmtId="9" fontId="0" fillId="0" borderId="0" xfId="63" applyFont="1" applyAlignment="1">
      <alignment horizontal="right"/>
    </xf>
    <xf numFmtId="9" fontId="4" fillId="0" borderId="10" xfId="63" applyFont="1" applyFill="1" applyBorder="1" applyAlignment="1">
      <alignment horizontal="center"/>
    </xf>
    <xf numFmtId="9" fontId="4" fillId="0" borderId="11" xfId="63" applyFont="1" applyFill="1" applyBorder="1" applyAlignment="1">
      <alignment horizontal="center"/>
    </xf>
    <xf numFmtId="9" fontId="0" fillId="0" borderId="0" xfId="63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10" fontId="0" fillId="0" borderId="0" xfId="63" applyNumberFormat="1" applyFont="1" applyAlignment="1">
      <alignment horizontal="center"/>
    </xf>
    <xf numFmtId="10" fontId="0" fillId="0" borderId="0" xfId="63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64" fontId="9" fillId="0" borderId="14" xfId="40" applyNumberFormat="1" applyFont="1" applyBorder="1" applyAlignment="1">
      <alignment/>
    </xf>
    <xf numFmtId="0" fontId="9" fillId="0" borderId="15" xfId="0" applyFont="1" applyBorder="1" applyAlignment="1">
      <alignment/>
    </xf>
    <xf numFmtId="164" fontId="9" fillId="0" borderId="15" xfId="40" applyNumberFormat="1" applyFont="1" applyBorder="1" applyAlignment="1">
      <alignment/>
    </xf>
    <xf numFmtId="0" fontId="17" fillId="0" borderId="15" xfId="0" applyFont="1" applyBorder="1" applyAlignment="1">
      <alignment/>
    </xf>
    <xf numFmtId="164" fontId="17" fillId="0" borderId="15" xfId="40" applyNumberFormat="1" applyFont="1" applyBorder="1" applyAlignment="1">
      <alignment/>
    </xf>
    <xf numFmtId="0" fontId="16" fillId="0" borderId="15" xfId="0" applyFont="1" applyBorder="1" applyAlignment="1">
      <alignment/>
    </xf>
    <xf numFmtId="164" fontId="16" fillId="0" borderId="15" xfId="4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1" fillId="34" borderId="17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4" fillId="35" borderId="17" xfId="56" applyNumberFormat="1" applyFont="1" applyFill="1" applyBorder="1" applyAlignment="1">
      <alignment horizontal="center" vertical="center" wrapText="1"/>
      <protection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49" fontId="0" fillId="36" borderId="17" xfId="0" applyNumberFormat="1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0" fontId="11" fillId="36" borderId="17" xfId="0" applyFont="1" applyFill="1" applyBorder="1" applyAlignment="1" quotePrefix="1">
      <alignment horizontal="left" vertical="center" wrapText="1"/>
    </xf>
    <xf numFmtId="0" fontId="11" fillId="36" borderId="17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 wrapText="1"/>
    </xf>
    <xf numFmtId="0" fontId="11" fillId="36" borderId="19" xfId="0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19" xfId="0" applyNumberFormat="1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left" vertical="center" wrapText="1"/>
    </xf>
    <xf numFmtId="0" fontId="10" fillId="36" borderId="18" xfId="0" applyFont="1" applyFill="1" applyBorder="1" applyAlignment="1">
      <alignment horizontal="left" vertical="center" wrapText="1"/>
    </xf>
    <xf numFmtId="0" fontId="10" fillId="36" borderId="19" xfId="0" applyFont="1" applyFill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3" fontId="0" fillId="35" borderId="17" xfId="56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0" fontId="10" fillId="0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_12_urlap_Mérleg_MJEL 01R_ABCDEF_2014re_nov19" xfId="55"/>
    <cellStyle name="Normál_12dmellékle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5"/>
  <sheetViews>
    <sheetView view="pageLayout" workbookViewId="0" topLeftCell="A1">
      <selection activeCell="R13" sqref="R13"/>
    </sheetView>
  </sheetViews>
  <sheetFormatPr defaultColWidth="9.140625" defaultRowHeight="12.75"/>
  <cols>
    <col min="1" max="1" width="29.00390625" style="0" customWidth="1"/>
    <col min="2" max="2" width="12.57421875" style="0" hidden="1" customWidth="1"/>
    <col min="3" max="3" width="9.140625" style="0" hidden="1" customWidth="1"/>
    <col min="4" max="4" width="0.13671875" style="0" hidden="1" customWidth="1"/>
    <col min="5" max="5" width="12.7109375" style="0" hidden="1" customWidth="1"/>
    <col min="6" max="6" width="12.140625" style="0" hidden="1" customWidth="1"/>
    <col min="7" max="8" width="13.8515625" style="0" hidden="1" customWidth="1"/>
    <col min="9" max="9" width="12.7109375" style="0" hidden="1" customWidth="1"/>
    <col min="10" max="11" width="13.00390625" style="0" hidden="1" customWidth="1"/>
    <col min="12" max="12" width="12.00390625" style="0" customWidth="1"/>
    <col min="13" max="13" width="11.28125" style="0" hidden="1" customWidth="1"/>
    <col min="14" max="14" width="0" style="0" hidden="1" customWidth="1"/>
    <col min="15" max="15" width="12.57421875" style="0" bestFit="1" customWidth="1"/>
    <col min="16" max="16" width="12.57421875" style="0" customWidth="1"/>
    <col min="17" max="17" width="12.57421875" style="0" bestFit="1" customWidth="1"/>
  </cols>
  <sheetData>
    <row r="3" spans="1:18" ht="12.75">
      <c r="A3" s="87" t="s">
        <v>149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88"/>
      <c r="P3" s="88"/>
      <c r="Q3" s="88"/>
      <c r="R3" s="88"/>
    </row>
    <row r="4" spans="1:18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88"/>
      <c r="P4" s="88"/>
      <c r="Q4" s="88"/>
      <c r="R4" s="88"/>
    </row>
    <row r="5" spans="1:7" ht="12.75">
      <c r="A5" s="87"/>
      <c r="B5" s="87"/>
      <c r="C5" s="87"/>
      <c r="D5" s="87"/>
      <c r="E5" s="87"/>
      <c r="F5" s="87"/>
      <c r="G5" s="87"/>
    </row>
    <row r="6" spans="1:17" ht="12.75">
      <c r="A6" s="1"/>
      <c r="B6" s="1"/>
      <c r="C6" s="1"/>
      <c r="D6" s="1"/>
      <c r="E6" s="1"/>
      <c r="F6" s="1"/>
      <c r="Q6" s="14"/>
    </row>
    <row r="7" spans="2:17" ht="12.75">
      <c r="B7" s="2"/>
      <c r="C7" s="3"/>
      <c r="Q7" s="3" t="s">
        <v>36</v>
      </c>
    </row>
    <row r="8" spans="1:17" ht="12.75">
      <c r="A8" s="89" t="s">
        <v>0</v>
      </c>
      <c r="B8" s="91" t="s">
        <v>17</v>
      </c>
      <c r="C8" s="93" t="s">
        <v>4</v>
      </c>
      <c r="D8" s="4" t="s">
        <v>9</v>
      </c>
      <c r="E8" s="4" t="s">
        <v>10</v>
      </c>
      <c r="F8" s="4" t="s">
        <v>12</v>
      </c>
      <c r="G8" s="4" t="s">
        <v>30</v>
      </c>
      <c r="H8" s="43" t="s">
        <v>23</v>
      </c>
      <c r="I8" s="28" t="s">
        <v>25</v>
      </c>
      <c r="J8" s="28" t="s">
        <v>150</v>
      </c>
      <c r="K8" s="43" t="s">
        <v>150</v>
      </c>
      <c r="L8" s="43" t="s">
        <v>151</v>
      </c>
      <c r="M8" s="43" t="s">
        <v>152</v>
      </c>
      <c r="O8" s="44" t="s">
        <v>153</v>
      </c>
      <c r="P8" s="44" t="s">
        <v>153</v>
      </c>
      <c r="Q8" s="43" t="s">
        <v>158</v>
      </c>
    </row>
    <row r="9" spans="1:17" ht="12.75">
      <c r="A9" s="90"/>
      <c r="B9" s="92"/>
      <c r="C9" s="94"/>
      <c r="D9" s="5" t="s">
        <v>14</v>
      </c>
      <c r="E9" s="5" t="s">
        <v>8</v>
      </c>
      <c r="F9" s="5" t="s">
        <v>15</v>
      </c>
      <c r="G9" s="5" t="s">
        <v>11</v>
      </c>
      <c r="H9" s="36" t="s">
        <v>24</v>
      </c>
      <c r="I9" s="29" t="s">
        <v>26</v>
      </c>
      <c r="J9" s="29" t="s">
        <v>27</v>
      </c>
      <c r="K9" s="36" t="s">
        <v>28</v>
      </c>
      <c r="L9" s="36" t="s">
        <v>11</v>
      </c>
      <c r="M9" s="36" t="s">
        <v>154</v>
      </c>
      <c r="O9" s="45" t="s">
        <v>173</v>
      </c>
      <c r="P9" s="45" t="s">
        <v>155</v>
      </c>
      <c r="Q9" s="36" t="s">
        <v>32</v>
      </c>
    </row>
    <row r="10" spans="1:17" ht="12.75">
      <c r="A10" s="17"/>
      <c r="B10" s="18"/>
      <c r="C10" s="19"/>
      <c r="D10" s="11"/>
      <c r="E10" s="11"/>
      <c r="F10" s="11"/>
      <c r="G10" s="11"/>
      <c r="H10" s="46"/>
      <c r="I10" s="47"/>
      <c r="J10" s="47"/>
      <c r="K10" s="46"/>
      <c r="L10" s="46"/>
      <c r="M10" s="46"/>
      <c r="O10" s="48"/>
      <c r="P10" s="48"/>
      <c r="Q10" s="46"/>
    </row>
    <row r="11" spans="1:17" ht="12.75">
      <c r="A11" s="49" t="s">
        <v>156</v>
      </c>
      <c r="B11" s="18"/>
      <c r="C11" s="19"/>
      <c r="D11" s="11"/>
      <c r="E11" s="11"/>
      <c r="F11" s="11"/>
      <c r="G11" s="11"/>
      <c r="O11" s="50">
        <v>2453</v>
      </c>
      <c r="P11" s="50">
        <v>2453</v>
      </c>
      <c r="Q11" s="72">
        <f>P11/O11</f>
        <v>1</v>
      </c>
    </row>
    <row r="12" spans="1:17" ht="12.75">
      <c r="A12" s="6" t="s">
        <v>18</v>
      </c>
      <c r="B12" s="7"/>
      <c r="C12" s="7"/>
      <c r="D12" s="7"/>
      <c r="E12" s="7"/>
      <c r="F12" s="7"/>
      <c r="G12" s="50">
        <v>111117</v>
      </c>
      <c r="H12" s="50">
        <v>137788</v>
      </c>
      <c r="I12" s="50">
        <v>138240</v>
      </c>
      <c r="J12" s="50">
        <v>120217</v>
      </c>
      <c r="K12" s="50">
        <v>105583</v>
      </c>
      <c r="L12" s="50">
        <v>59184</v>
      </c>
      <c r="M12" s="50">
        <v>68755</v>
      </c>
      <c r="N12" s="51" t="s">
        <v>157</v>
      </c>
      <c r="O12" s="50">
        <v>73520</v>
      </c>
      <c r="P12" s="50">
        <v>73520</v>
      </c>
      <c r="Q12" s="72">
        <f>P12/O12</f>
        <v>1</v>
      </c>
    </row>
    <row r="13" spans="1:17" ht="12.75">
      <c r="A13" s="6"/>
      <c r="B13" s="7"/>
      <c r="C13" s="7"/>
      <c r="D13" s="7"/>
      <c r="E13" s="7"/>
      <c r="F13" s="7"/>
      <c r="G13" s="50"/>
      <c r="H13" s="50"/>
      <c r="I13" s="50"/>
      <c r="J13" s="50"/>
      <c r="K13" s="50"/>
      <c r="L13" s="50"/>
      <c r="Q13" s="72"/>
    </row>
    <row r="14" spans="1:17" ht="12.75">
      <c r="A14" s="7"/>
      <c r="B14" s="7"/>
      <c r="C14" s="7"/>
      <c r="D14" s="7"/>
      <c r="E14" s="7"/>
      <c r="F14" s="7"/>
      <c r="G14" s="7"/>
      <c r="Q14" s="72"/>
    </row>
    <row r="15" spans="1:17" ht="15">
      <c r="A15" s="21" t="s">
        <v>19</v>
      </c>
      <c r="B15" s="21"/>
      <c r="C15" s="21"/>
      <c r="D15" s="21"/>
      <c r="E15" s="21"/>
      <c r="F15" s="21"/>
      <c r="G15" s="22" t="e">
        <f>SUM(G12+#REF!)</f>
        <v>#REF!</v>
      </c>
      <c r="H15" s="22" t="e">
        <f>SUM(H12+#REF!)</f>
        <v>#REF!</v>
      </c>
      <c r="I15" s="22" t="e">
        <f>SUM(I12+#REF!)</f>
        <v>#REF!</v>
      </c>
      <c r="J15" s="22" t="e">
        <f>SUM(J12+#REF!+#REF!)</f>
        <v>#REF!</v>
      </c>
      <c r="K15" s="22" t="e">
        <f>SUM(K12+#REF!+#REF!)</f>
        <v>#REF!</v>
      </c>
      <c r="L15" s="22">
        <v>59184</v>
      </c>
      <c r="M15" s="22">
        <f>SUM(M12:M14)</f>
        <v>68755</v>
      </c>
      <c r="O15" s="22">
        <v>75973</v>
      </c>
      <c r="P15" s="22">
        <v>75973</v>
      </c>
      <c r="Q15" s="72">
        <f>P15/O15</f>
        <v>1</v>
      </c>
    </row>
  </sheetData>
  <sheetProtection/>
  <mergeCells count="5">
    <mergeCell ref="A3:R4"/>
    <mergeCell ref="A5:G5"/>
    <mergeCell ref="A8:A9"/>
    <mergeCell ref="B8:B9"/>
    <mergeCell ref="C8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&amp;RIII/1. sz. melléklet a 8/2016.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view="pageLayout" workbookViewId="0" topLeftCell="A1">
      <selection activeCell="P16" sqref="P16"/>
    </sheetView>
  </sheetViews>
  <sheetFormatPr defaultColWidth="9.140625" defaultRowHeight="12.75"/>
  <cols>
    <col min="1" max="1" width="32.421875" style="0" customWidth="1"/>
    <col min="2" max="3" width="9.140625" style="0" hidden="1" customWidth="1"/>
    <col min="4" max="4" width="13.421875" style="0" hidden="1" customWidth="1"/>
    <col min="5" max="6" width="9.140625" style="0" hidden="1" customWidth="1"/>
    <col min="7" max="7" width="12.28125" style="0" hidden="1" customWidth="1"/>
    <col min="8" max="9" width="9.140625" style="0" hidden="1" customWidth="1"/>
    <col min="10" max="10" width="10.8515625" style="0" hidden="1" customWidth="1"/>
    <col min="11" max="12" width="0.13671875" style="0" hidden="1" customWidth="1"/>
    <col min="13" max="13" width="11.57421875" style="0" hidden="1" customWidth="1"/>
    <col min="14" max="14" width="11.7109375" style="0" hidden="1" customWidth="1"/>
    <col min="15" max="15" width="11.28125" style="0" hidden="1" customWidth="1"/>
    <col min="16" max="16" width="12.8515625" style="0" customWidth="1"/>
    <col min="17" max="17" width="12.7109375" style="0" hidden="1" customWidth="1"/>
    <col min="18" max="18" width="11.7109375" style="0" customWidth="1"/>
    <col min="19" max="19" width="12.57421875" style="0" bestFit="1" customWidth="1"/>
    <col min="20" max="20" width="12.57421875" style="69" bestFit="1" customWidth="1"/>
  </cols>
  <sheetData>
    <row r="1" spans="1:20" ht="12.75">
      <c r="A1" s="87" t="s">
        <v>159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  <c r="S1" s="88"/>
      <c r="T1" s="88"/>
    </row>
    <row r="2" spans="1:20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8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15"/>
      <c r="L4" s="15"/>
      <c r="Q4" s="3" t="s">
        <v>5</v>
      </c>
    </row>
    <row r="5" spans="2:20" ht="12.75">
      <c r="B5" s="25"/>
      <c r="C5" s="25"/>
      <c r="H5" t="s">
        <v>5</v>
      </c>
      <c r="I5" s="9"/>
      <c r="J5" s="15"/>
      <c r="K5" s="15"/>
      <c r="L5" s="15"/>
      <c r="T5" s="66" t="s">
        <v>36</v>
      </c>
    </row>
    <row r="6" spans="1:20" ht="12.75">
      <c r="A6" s="95" t="s">
        <v>160</v>
      </c>
      <c r="B6" s="97" t="s">
        <v>20</v>
      </c>
      <c r="C6" s="97" t="s">
        <v>6</v>
      </c>
      <c r="D6" s="4" t="s">
        <v>21</v>
      </c>
      <c r="E6" s="26"/>
      <c r="F6" s="4" t="s">
        <v>13</v>
      </c>
      <c r="G6" s="4" t="s">
        <v>13</v>
      </c>
      <c r="H6" s="4" t="s">
        <v>16</v>
      </c>
      <c r="I6" s="10"/>
      <c r="J6" s="4" t="s">
        <v>12</v>
      </c>
      <c r="K6" s="4" t="s">
        <v>30</v>
      </c>
      <c r="L6" s="28" t="s">
        <v>23</v>
      </c>
      <c r="M6" s="28" t="s">
        <v>23</v>
      </c>
      <c r="N6" s="28" t="s">
        <v>150</v>
      </c>
      <c r="O6" s="43" t="s">
        <v>150</v>
      </c>
      <c r="P6" s="43" t="s">
        <v>151</v>
      </c>
      <c r="Q6" s="43" t="s">
        <v>151</v>
      </c>
      <c r="R6" s="44" t="s">
        <v>153</v>
      </c>
      <c r="S6" s="44" t="s">
        <v>151</v>
      </c>
      <c r="T6" s="67" t="s">
        <v>31</v>
      </c>
    </row>
    <row r="7" spans="1:20" ht="12.75">
      <c r="A7" s="96"/>
      <c r="B7" s="98"/>
      <c r="C7" s="99"/>
      <c r="D7" s="100" t="s">
        <v>14</v>
      </c>
      <c r="E7" s="100"/>
      <c r="F7" s="5" t="s">
        <v>22</v>
      </c>
      <c r="G7" s="5" t="s">
        <v>22</v>
      </c>
      <c r="H7" s="5" t="s">
        <v>11</v>
      </c>
      <c r="I7" s="12"/>
      <c r="J7" s="5" t="s">
        <v>15</v>
      </c>
      <c r="K7" s="5" t="s">
        <v>11</v>
      </c>
      <c r="L7" s="29" t="s">
        <v>24</v>
      </c>
      <c r="M7" s="29" t="s">
        <v>26</v>
      </c>
      <c r="N7" s="29" t="s">
        <v>27</v>
      </c>
      <c r="O7" s="36" t="s">
        <v>28</v>
      </c>
      <c r="P7" s="36" t="s">
        <v>11</v>
      </c>
      <c r="Q7" s="36" t="s">
        <v>154</v>
      </c>
      <c r="R7" s="45" t="s">
        <v>173</v>
      </c>
      <c r="S7" s="45" t="s">
        <v>14</v>
      </c>
      <c r="T7" s="68" t="s">
        <v>32</v>
      </c>
    </row>
    <row r="8" spans="1:12" ht="12.75">
      <c r="A8" s="27"/>
      <c r="B8" s="23"/>
      <c r="C8" s="24"/>
      <c r="D8" s="11"/>
      <c r="E8" s="11"/>
      <c r="F8" s="11"/>
      <c r="G8" s="11"/>
      <c r="H8" s="11"/>
      <c r="I8" s="10"/>
      <c r="J8" s="11"/>
      <c r="K8" s="11"/>
      <c r="L8" s="13"/>
    </row>
    <row r="9" spans="1:20" ht="12.75">
      <c r="A9" s="52" t="s">
        <v>161</v>
      </c>
      <c r="B9" s="25"/>
      <c r="C9" s="25"/>
      <c r="I9" s="53"/>
      <c r="L9" s="54"/>
      <c r="T9" s="73"/>
    </row>
    <row r="10" spans="1:20" ht="12.75">
      <c r="A10" t="s">
        <v>1</v>
      </c>
      <c r="B10" s="25">
        <v>66978</v>
      </c>
      <c r="C10" s="25">
        <v>92571</v>
      </c>
      <c r="D10" s="55">
        <v>83379</v>
      </c>
      <c r="E10" s="55"/>
      <c r="F10" s="55">
        <v>74144</v>
      </c>
      <c r="G10" s="55">
        <v>74144</v>
      </c>
      <c r="H10" s="56">
        <v>78100</v>
      </c>
      <c r="I10" s="53"/>
      <c r="J10" s="55">
        <v>73589</v>
      </c>
      <c r="K10" s="56">
        <v>67332</v>
      </c>
      <c r="L10" s="57">
        <v>78710</v>
      </c>
      <c r="M10" s="56">
        <v>79009</v>
      </c>
      <c r="N10" s="56">
        <v>74211</v>
      </c>
      <c r="O10" s="56"/>
      <c r="P10" s="56">
        <v>42489</v>
      </c>
      <c r="Q10" s="58">
        <v>50835</v>
      </c>
      <c r="R10" s="56">
        <v>33584</v>
      </c>
      <c r="S10" s="56">
        <v>32730</v>
      </c>
      <c r="T10" s="73">
        <f>S10/R10</f>
        <v>0.9745712243925679</v>
      </c>
    </row>
    <row r="11" spans="1:20" ht="12.75">
      <c r="A11" t="s">
        <v>7</v>
      </c>
      <c r="B11" s="25"/>
      <c r="C11" s="25"/>
      <c r="D11" s="55"/>
      <c r="E11" s="55"/>
      <c r="F11" s="55"/>
      <c r="G11" s="55"/>
      <c r="H11" s="56"/>
      <c r="I11" s="53"/>
      <c r="J11" s="55"/>
      <c r="K11" s="56"/>
      <c r="L11" s="57"/>
      <c r="M11" s="56"/>
      <c r="N11" s="56"/>
      <c r="O11" s="56"/>
      <c r="P11" s="56">
        <v>10450</v>
      </c>
      <c r="Q11" s="56">
        <v>11675</v>
      </c>
      <c r="R11" s="56">
        <v>8222</v>
      </c>
      <c r="S11" s="56">
        <v>8153</v>
      </c>
      <c r="T11" s="73">
        <f aca="true" t="shared" si="0" ref="T11:T54">S11/R11</f>
        <v>0.991607881294089</v>
      </c>
    </row>
    <row r="12" spans="1:20" ht="12.75">
      <c r="A12" t="s">
        <v>2</v>
      </c>
      <c r="B12" s="25">
        <v>56198</v>
      </c>
      <c r="C12" s="25">
        <v>28490</v>
      </c>
      <c r="D12" s="59">
        <v>102773</v>
      </c>
      <c r="E12" s="56"/>
      <c r="F12" s="59">
        <v>167379</v>
      </c>
      <c r="G12" s="59">
        <v>167379</v>
      </c>
      <c r="H12" s="56">
        <v>34073</v>
      </c>
      <c r="I12" s="53"/>
      <c r="J12" s="59">
        <v>164967</v>
      </c>
      <c r="K12" s="56">
        <v>20241</v>
      </c>
      <c r="L12" s="60">
        <v>34073</v>
      </c>
      <c r="M12" s="56">
        <v>34073</v>
      </c>
      <c r="N12" s="56">
        <v>20386</v>
      </c>
      <c r="O12" s="56"/>
      <c r="P12" s="56">
        <v>6245</v>
      </c>
      <c r="Q12" s="56">
        <v>6245</v>
      </c>
      <c r="R12" s="56">
        <v>6754</v>
      </c>
      <c r="S12" s="56">
        <v>6245</v>
      </c>
      <c r="T12" s="73">
        <f t="shared" si="0"/>
        <v>0.9246372519988155</v>
      </c>
    </row>
    <row r="13" spans="1:20" ht="12.75">
      <c r="A13" t="s">
        <v>29</v>
      </c>
      <c r="B13" s="25"/>
      <c r="C13" s="25"/>
      <c r="D13" s="59"/>
      <c r="E13" s="56"/>
      <c r="F13" s="59"/>
      <c r="G13" s="59"/>
      <c r="H13" s="56"/>
      <c r="I13" s="53"/>
      <c r="J13" s="59"/>
      <c r="K13" s="56">
        <v>1020</v>
      </c>
      <c r="L13" s="60"/>
      <c r="M13" s="56"/>
      <c r="N13" s="56">
        <v>1020</v>
      </c>
      <c r="O13" s="56"/>
      <c r="P13" s="56">
        <v>0</v>
      </c>
      <c r="Q13" s="56">
        <v>0</v>
      </c>
      <c r="R13" s="59">
        <v>22</v>
      </c>
      <c r="S13" s="56">
        <v>22</v>
      </c>
      <c r="T13" s="73">
        <f t="shared" si="0"/>
        <v>1</v>
      </c>
    </row>
    <row r="14" spans="2:20" ht="12.75">
      <c r="B14" s="61"/>
      <c r="C14" s="61"/>
      <c r="D14" s="62"/>
      <c r="E14" s="56"/>
      <c r="F14" s="62"/>
      <c r="G14" s="62"/>
      <c r="H14" s="63"/>
      <c r="I14" s="62"/>
      <c r="J14" s="62"/>
      <c r="L14" s="62"/>
      <c r="R14" s="56"/>
      <c r="S14" s="56"/>
      <c r="T14" s="73"/>
    </row>
    <row r="15" spans="1:20" ht="12.75">
      <c r="A15" s="64" t="s">
        <v>162</v>
      </c>
      <c r="R15" s="56"/>
      <c r="S15" s="56"/>
      <c r="T15" s="73"/>
    </row>
    <row r="16" spans="1:20" ht="12.75">
      <c r="A16" t="s">
        <v>1</v>
      </c>
      <c r="R16" s="56">
        <v>1700</v>
      </c>
      <c r="S16" s="56">
        <v>1667</v>
      </c>
      <c r="T16" s="73">
        <f t="shared" si="0"/>
        <v>0.9805882352941176</v>
      </c>
    </row>
    <row r="17" spans="1:20" ht="12.75">
      <c r="A17" t="s">
        <v>7</v>
      </c>
      <c r="R17" s="56">
        <v>435</v>
      </c>
      <c r="S17" s="56">
        <v>436</v>
      </c>
      <c r="T17" s="73">
        <f t="shared" si="0"/>
        <v>1.0022988505747126</v>
      </c>
    </row>
    <row r="18" spans="1:20" ht="12.75">
      <c r="A18" t="s">
        <v>2</v>
      </c>
      <c r="R18" s="56">
        <v>0</v>
      </c>
      <c r="S18" s="56">
        <v>0</v>
      </c>
      <c r="T18" s="73"/>
    </row>
    <row r="19" spans="18:20" ht="12.75">
      <c r="R19" s="56"/>
      <c r="S19" s="56"/>
      <c r="T19" s="73"/>
    </row>
    <row r="20" spans="1:20" ht="12.75">
      <c r="A20" s="64" t="s">
        <v>163</v>
      </c>
      <c r="R20" s="56"/>
      <c r="S20" s="56"/>
      <c r="T20" s="73"/>
    </row>
    <row r="21" spans="1:20" ht="12.75">
      <c r="A21" t="s">
        <v>1</v>
      </c>
      <c r="R21" s="56">
        <v>1216</v>
      </c>
      <c r="S21" s="56">
        <v>1260</v>
      </c>
      <c r="T21" s="73">
        <f t="shared" si="0"/>
        <v>1.0361842105263157</v>
      </c>
    </row>
    <row r="22" spans="1:20" ht="12.75">
      <c r="A22" t="s">
        <v>7</v>
      </c>
      <c r="R22" s="56">
        <v>339</v>
      </c>
      <c r="S22" s="56">
        <v>341</v>
      </c>
      <c r="T22" s="73">
        <f t="shared" si="0"/>
        <v>1.0058997050147493</v>
      </c>
    </row>
    <row r="23" spans="1:20" ht="12.75">
      <c r="A23" t="s">
        <v>2</v>
      </c>
      <c r="R23" s="56">
        <v>0</v>
      </c>
      <c r="S23" s="56">
        <v>4</v>
      </c>
      <c r="T23" s="73"/>
    </row>
    <row r="24" spans="18:20" ht="12.75">
      <c r="R24" s="56"/>
      <c r="S24" s="56"/>
      <c r="T24" s="73"/>
    </row>
    <row r="25" spans="1:20" ht="12.75">
      <c r="A25" s="64" t="s">
        <v>164</v>
      </c>
      <c r="R25" s="56"/>
      <c r="S25" s="56"/>
      <c r="T25" s="73"/>
    </row>
    <row r="26" spans="1:20" ht="12.75">
      <c r="A26" t="s">
        <v>1</v>
      </c>
      <c r="R26" s="56">
        <v>10498</v>
      </c>
      <c r="S26" s="56">
        <v>10496</v>
      </c>
      <c r="T26" s="73">
        <f t="shared" si="0"/>
        <v>0.9998094875214326</v>
      </c>
    </row>
    <row r="27" spans="1:20" ht="12.75">
      <c r="A27" t="s">
        <v>7</v>
      </c>
      <c r="R27" s="56">
        <v>1370</v>
      </c>
      <c r="S27" s="56">
        <v>1372</v>
      </c>
      <c r="T27" s="73">
        <f t="shared" si="0"/>
        <v>1.0014598540145985</v>
      </c>
    </row>
    <row r="28" spans="1:20" ht="12.75">
      <c r="A28" t="s">
        <v>2</v>
      </c>
      <c r="R28" s="56">
        <v>0</v>
      </c>
      <c r="S28" s="56">
        <v>0</v>
      </c>
      <c r="T28" s="73"/>
    </row>
    <row r="29" spans="18:20" ht="12.75">
      <c r="R29" s="56"/>
      <c r="S29" s="56"/>
      <c r="T29" s="73"/>
    </row>
    <row r="30" spans="1:20" ht="12.75">
      <c r="A30" s="64" t="s">
        <v>165</v>
      </c>
      <c r="R30" s="56"/>
      <c r="S30" s="56"/>
      <c r="T30" s="73"/>
    </row>
    <row r="31" spans="1:20" ht="12.75">
      <c r="A31" t="s">
        <v>1</v>
      </c>
      <c r="R31" s="56">
        <v>2266</v>
      </c>
      <c r="S31" s="56">
        <v>2266</v>
      </c>
      <c r="T31" s="73">
        <f t="shared" si="0"/>
        <v>1</v>
      </c>
    </row>
    <row r="32" spans="1:20" ht="12.75">
      <c r="A32" t="s">
        <v>7</v>
      </c>
      <c r="R32" s="56">
        <v>594</v>
      </c>
      <c r="S32" s="56">
        <v>606</v>
      </c>
      <c r="T32" s="73">
        <f t="shared" si="0"/>
        <v>1.02020202020202</v>
      </c>
    </row>
    <row r="33" spans="1:20" ht="12.75">
      <c r="A33" t="s">
        <v>2</v>
      </c>
      <c r="R33" s="56">
        <v>0</v>
      </c>
      <c r="S33" s="56">
        <v>0</v>
      </c>
      <c r="T33" s="73"/>
    </row>
    <row r="34" spans="18:20" ht="12.75">
      <c r="R34" s="56"/>
      <c r="S34" s="56"/>
      <c r="T34" s="73"/>
    </row>
    <row r="35" spans="1:20" ht="12.75">
      <c r="A35" s="64" t="s">
        <v>166</v>
      </c>
      <c r="R35" s="56"/>
      <c r="S35" s="56"/>
      <c r="T35" s="73"/>
    </row>
    <row r="36" spans="1:20" ht="12.75">
      <c r="A36" t="s">
        <v>1</v>
      </c>
      <c r="R36" s="56">
        <v>2242</v>
      </c>
      <c r="S36" s="56">
        <v>2241</v>
      </c>
      <c r="T36" s="73">
        <f t="shared" si="0"/>
        <v>0.9995539696699376</v>
      </c>
    </row>
    <row r="37" spans="1:20" ht="12.75">
      <c r="A37" t="s">
        <v>7</v>
      </c>
      <c r="R37" s="56">
        <v>562</v>
      </c>
      <c r="S37" s="56">
        <v>573</v>
      </c>
      <c r="T37" s="73">
        <f t="shared" si="0"/>
        <v>1.019572953736655</v>
      </c>
    </row>
    <row r="38" spans="1:20" ht="12.75">
      <c r="A38" t="s">
        <v>2</v>
      </c>
      <c r="R38" s="56">
        <v>0</v>
      </c>
      <c r="S38" s="56">
        <v>363</v>
      </c>
      <c r="T38" s="73"/>
    </row>
    <row r="39" spans="18:20" ht="12.75">
      <c r="R39" s="56"/>
      <c r="S39" s="56"/>
      <c r="T39" s="73"/>
    </row>
    <row r="40" spans="1:20" ht="12.75">
      <c r="A40" s="64" t="s">
        <v>174</v>
      </c>
      <c r="R40" s="56"/>
      <c r="S40" s="56"/>
      <c r="T40" s="73"/>
    </row>
    <row r="41" spans="1:20" ht="12.75">
      <c r="A41" t="s">
        <v>1</v>
      </c>
      <c r="R41" s="56">
        <v>3059</v>
      </c>
      <c r="S41" s="56">
        <v>3058</v>
      </c>
      <c r="T41" s="73">
        <f t="shared" si="0"/>
        <v>0.9996730957829356</v>
      </c>
    </row>
    <row r="42" spans="1:20" ht="12.75">
      <c r="A42" t="s">
        <v>7</v>
      </c>
      <c r="R42" s="56">
        <v>815</v>
      </c>
      <c r="S42" s="56">
        <v>831</v>
      </c>
      <c r="T42" s="73">
        <f t="shared" si="0"/>
        <v>1.019631901840491</v>
      </c>
    </row>
    <row r="43" spans="1:20" ht="12.75">
      <c r="A43" t="s">
        <v>2</v>
      </c>
      <c r="R43" s="56">
        <v>0</v>
      </c>
      <c r="S43" s="56">
        <v>16</v>
      </c>
      <c r="T43" s="73"/>
    </row>
    <row r="44" spans="18:20" ht="12.75">
      <c r="R44" s="56"/>
      <c r="T44" s="73"/>
    </row>
    <row r="45" spans="1:20" ht="12.75">
      <c r="A45" s="64" t="s">
        <v>167</v>
      </c>
      <c r="R45" s="56"/>
      <c r="T45" s="73"/>
    </row>
    <row r="46" spans="1:20" ht="12.75">
      <c r="A46" t="s">
        <v>1</v>
      </c>
      <c r="R46" s="56">
        <v>1842</v>
      </c>
      <c r="S46" s="56">
        <v>1835</v>
      </c>
      <c r="T46" s="73">
        <f t="shared" si="0"/>
        <v>0.996199782844734</v>
      </c>
    </row>
    <row r="47" spans="1:20" ht="12.75">
      <c r="A47" t="s">
        <v>7</v>
      </c>
      <c r="R47" s="56">
        <v>453</v>
      </c>
      <c r="S47" s="56">
        <v>478</v>
      </c>
      <c r="T47" s="73">
        <f t="shared" si="0"/>
        <v>1.055187637969095</v>
      </c>
    </row>
    <row r="48" spans="1:20" ht="12.75">
      <c r="A48" t="s">
        <v>2</v>
      </c>
      <c r="R48" s="56">
        <v>0</v>
      </c>
      <c r="S48" s="56">
        <v>0</v>
      </c>
      <c r="T48" s="73"/>
    </row>
    <row r="49" spans="18:20" ht="12.75">
      <c r="R49" s="56"/>
      <c r="T49" s="73"/>
    </row>
    <row r="50" spans="1:20" ht="12.75">
      <c r="A50" s="7" t="s">
        <v>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50">
        <f aca="true" t="shared" si="1" ref="P50:S52">P10+P16+P21+P26+P31+P36+P41+P46</f>
        <v>42489</v>
      </c>
      <c r="Q50" s="50">
        <f t="shared" si="1"/>
        <v>50835</v>
      </c>
      <c r="R50" s="50">
        <f t="shared" si="1"/>
        <v>56407</v>
      </c>
      <c r="S50" s="50">
        <f>S10+S16+S21+S26+S31+S36+S41+S46</f>
        <v>55553</v>
      </c>
      <c r="T50" s="73">
        <f t="shared" si="0"/>
        <v>0.9848600351020264</v>
      </c>
    </row>
    <row r="51" spans="1:20" ht="12.75">
      <c r="A51" s="7" t="s">
        <v>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50">
        <f t="shared" si="1"/>
        <v>10450</v>
      </c>
      <c r="Q51" s="50">
        <f t="shared" si="1"/>
        <v>11675</v>
      </c>
      <c r="R51" s="50">
        <f t="shared" si="1"/>
        <v>12790</v>
      </c>
      <c r="S51" s="50">
        <f t="shared" si="1"/>
        <v>12790</v>
      </c>
      <c r="T51" s="73">
        <f t="shared" si="0"/>
        <v>1</v>
      </c>
    </row>
    <row r="52" spans="1:20" ht="12.75">
      <c r="A52" s="7" t="s">
        <v>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50">
        <f t="shared" si="1"/>
        <v>6245</v>
      </c>
      <c r="Q52" s="50">
        <f t="shared" si="1"/>
        <v>6245</v>
      </c>
      <c r="R52" s="50">
        <f t="shared" si="1"/>
        <v>6754</v>
      </c>
      <c r="S52" s="50">
        <f>S12+S18+S23+S28+S33+S38+S43+S48</f>
        <v>6628</v>
      </c>
      <c r="T52" s="73">
        <f t="shared" si="0"/>
        <v>0.9813443885105123</v>
      </c>
    </row>
    <row r="53" spans="1:20" ht="12.75">
      <c r="A53" s="7" t="s">
        <v>29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50">
        <v>0</v>
      </c>
      <c r="Q53" s="50">
        <v>22</v>
      </c>
      <c r="R53" s="50">
        <v>22</v>
      </c>
      <c r="S53" s="50">
        <f>S13</f>
        <v>22</v>
      </c>
      <c r="T53" s="73">
        <f t="shared" si="0"/>
        <v>1</v>
      </c>
    </row>
    <row r="54" spans="1:20" ht="12.75">
      <c r="A54" s="7" t="s">
        <v>3</v>
      </c>
      <c r="P54" s="65">
        <f>SUM(P50:P53)</f>
        <v>59184</v>
      </c>
      <c r="Q54" s="65">
        <f>SUM(Q50:Q53)</f>
        <v>68777</v>
      </c>
      <c r="R54" s="65">
        <f>SUM(R50:R53)</f>
        <v>75973</v>
      </c>
      <c r="S54" s="65">
        <f>SUM(S50:S53)</f>
        <v>74993</v>
      </c>
      <c r="T54" s="73">
        <f t="shared" si="0"/>
        <v>0.9871006805049162</v>
      </c>
    </row>
    <row r="55" ht="12.75">
      <c r="T55" s="73"/>
    </row>
    <row r="56" ht="12.75">
      <c r="T56" s="73"/>
    </row>
  </sheetData>
  <sheetProtection/>
  <mergeCells count="5">
    <mergeCell ref="A1:T2"/>
    <mergeCell ref="A6:A7"/>
    <mergeCell ref="B6:B7"/>
    <mergeCell ref="C6:C7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&amp;RIII/2. sz. melléklet a 8/2016.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I28"/>
  <sheetViews>
    <sheetView view="pageLayout" workbookViewId="0" topLeftCell="A1">
      <selection activeCell="J6" sqref="J6"/>
    </sheetView>
  </sheetViews>
  <sheetFormatPr defaultColWidth="9.140625" defaultRowHeight="12.75"/>
  <cols>
    <col min="6" max="6" width="6.00390625" style="0" customWidth="1"/>
  </cols>
  <sheetData>
    <row r="5" spans="1:9" ht="12.75">
      <c r="A5" s="101" t="s">
        <v>135</v>
      </c>
      <c r="B5" s="101"/>
      <c r="C5" s="101"/>
      <c r="D5" s="101"/>
      <c r="E5" s="101"/>
      <c r="F5" s="101"/>
      <c r="G5" s="101"/>
      <c r="H5" s="101"/>
      <c r="I5" s="101"/>
    </row>
    <row r="6" spans="1:9" ht="12.75">
      <c r="A6" s="37"/>
      <c r="B6" s="37"/>
      <c r="C6" s="37"/>
      <c r="D6" s="37"/>
      <c r="E6" s="37"/>
      <c r="F6" s="37"/>
      <c r="G6" s="37"/>
      <c r="H6" s="37"/>
      <c r="I6" s="37"/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12.75">
      <c r="A8" s="37"/>
      <c r="B8" s="37"/>
      <c r="C8" s="37"/>
      <c r="D8" s="37"/>
      <c r="E8" s="37"/>
      <c r="F8" s="37"/>
      <c r="G8" s="37"/>
      <c r="H8" s="37"/>
      <c r="I8" s="37"/>
    </row>
    <row r="9" spans="1:9" ht="12.75">
      <c r="A9" s="37"/>
      <c r="B9" s="37"/>
      <c r="C9" s="37"/>
      <c r="D9" s="37"/>
      <c r="E9" s="37"/>
      <c r="F9" s="37"/>
      <c r="G9" s="37"/>
      <c r="H9" s="37"/>
      <c r="I9" s="37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12.75">
      <c r="A13" s="38" t="s">
        <v>0</v>
      </c>
      <c r="B13" s="32"/>
      <c r="C13" s="32"/>
      <c r="D13" s="32"/>
      <c r="E13" s="32"/>
      <c r="F13" s="32"/>
      <c r="G13" s="36" t="s">
        <v>33</v>
      </c>
      <c r="H13" s="36" t="s">
        <v>31</v>
      </c>
      <c r="I13" s="71" t="s">
        <v>172</v>
      </c>
    </row>
    <row r="14" spans="1:8" ht="12.75">
      <c r="A14" s="7"/>
      <c r="B14" s="31"/>
      <c r="C14" s="31"/>
      <c r="D14" s="31"/>
      <c r="E14" s="31"/>
      <c r="F14" s="31"/>
      <c r="G14" s="31"/>
      <c r="H14" s="31"/>
    </row>
    <row r="15" spans="1:8" ht="12.75">
      <c r="A15" s="31" t="s">
        <v>34</v>
      </c>
      <c r="B15" s="31"/>
      <c r="C15" s="31"/>
      <c r="D15" s="31"/>
      <c r="E15" s="31"/>
      <c r="F15" s="31"/>
      <c r="G15" s="31">
        <v>7</v>
      </c>
      <c r="H15" s="31">
        <v>7</v>
      </c>
    </row>
    <row r="16" spans="1:8" ht="12.75">
      <c r="A16" s="31" t="s">
        <v>171</v>
      </c>
      <c r="B16" s="31"/>
      <c r="C16" s="31"/>
      <c r="D16" s="31"/>
      <c r="E16" s="31"/>
      <c r="F16" s="31"/>
      <c r="G16" s="31">
        <v>1</v>
      </c>
      <c r="H16" s="31">
        <v>1</v>
      </c>
    </row>
    <row r="17" spans="1:8" ht="12.75">
      <c r="A17" s="31" t="s">
        <v>137</v>
      </c>
      <c r="B17" s="31"/>
      <c r="C17" s="31"/>
      <c r="D17" s="31"/>
      <c r="E17" s="31"/>
      <c r="F17" s="31"/>
      <c r="G17" s="31">
        <v>1</v>
      </c>
      <c r="H17" s="31">
        <v>1</v>
      </c>
    </row>
    <row r="18" spans="1:8" ht="12.75">
      <c r="A18" s="31" t="s">
        <v>139</v>
      </c>
      <c r="B18" s="31"/>
      <c r="C18" s="31"/>
      <c r="D18" s="31"/>
      <c r="E18" s="31"/>
      <c r="F18" s="31"/>
      <c r="G18" s="31">
        <v>1</v>
      </c>
      <c r="H18" s="31">
        <v>1</v>
      </c>
    </row>
    <row r="19" spans="1:8" s="41" customFormat="1" ht="12.75">
      <c r="A19" s="33" t="s">
        <v>138</v>
      </c>
      <c r="G19" s="33">
        <v>4</v>
      </c>
      <c r="H19" s="33">
        <v>4</v>
      </c>
    </row>
    <row r="20" spans="1:9" ht="12.75">
      <c r="A20" s="32" t="s">
        <v>140</v>
      </c>
      <c r="B20" s="32"/>
      <c r="C20" s="32"/>
      <c r="D20" s="32"/>
      <c r="E20" s="32"/>
      <c r="F20" s="32"/>
      <c r="G20" s="32">
        <v>1</v>
      </c>
      <c r="H20" s="30">
        <v>1</v>
      </c>
      <c r="I20" s="15"/>
    </row>
    <row r="21" spans="1:9" ht="12.75">
      <c r="A21" s="33"/>
      <c r="B21" s="33"/>
      <c r="C21" s="33"/>
      <c r="D21" s="33"/>
      <c r="E21" s="33"/>
      <c r="F21" s="33"/>
      <c r="G21" s="33"/>
      <c r="H21" s="33"/>
      <c r="I21" s="15"/>
    </row>
    <row r="22" spans="1:9" ht="12.75">
      <c r="A22" s="33"/>
      <c r="B22" s="33"/>
      <c r="C22" s="33"/>
      <c r="D22" s="33"/>
      <c r="E22" s="33"/>
      <c r="F22" s="33"/>
      <c r="G22" s="33"/>
      <c r="H22" s="15"/>
      <c r="I22" s="15"/>
    </row>
    <row r="23" spans="1:9" ht="12.75">
      <c r="A23" s="40" t="s">
        <v>3</v>
      </c>
      <c r="B23" s="31"/>
      <c r="C23" s="31"/>
      <c r="D23" s="31"/>
      <c r="E23" s="31"/>
      <c r="F23" s="31"/>
      <c r="G23" s="7">
        <f>SUM(G15:G28)</f>
        <v>15</v>
      </c>
      <c r="H23" s="7">
        <f>SUM(H15:H22)</f>
        <v>15</v>
      </c>
      <c r="I23" s="15"/>
    </row>
    <row r="24" ht="12.75">
      <c r="I24" s="15"/>
    </row>
    <row r="25" spans="1:9" ht="12.75">
      <c r="A25" s="33"/>
      <c r="B25" s="33"/>
      <c r="C25" s="33"/>
      <c r="D25" s="33"/>
      <c r="E25" s="33"/>
      <c r="F25" s="33"/>
      <c r="G25" s="33"/>
      <c r="H25" s="15"/>
      <c r="I25" s="15"/>
    </row>
    <row r="26" spans="1:9" ht="12.75">
      <c r="A26" s="33"/>
      <c r="B26" s="33"/>
      <c r="C26" s="33"/>
      <c r="D26" s="33"/>
      <c r="E26" s="33"/>
      <c r="F26" s="33"/>
      <c r="I26" s="15"/>
    </row>
    <row r="27" spans="1:9" ht="12.75">
      <c r="A27" s="40" t="s">
        <v>141</v>
      </c>
      <c r="B27" s="7"/>
      <c r="C27" s="7"/>
      <c r="D27" s="7"/>
      <c r="E27" s="7"/>
      <c r="F27" s="7"/>
      <c r="G27" s="42">
        <v>56</v>
      </c>
      <c r="H27" s="42">
        <v>9</v>
      </c>
      <c r="I27" s="7"/>
    </row>
    <row r="28" spans="1:8" ht="12.75">
      <c r="A28" s="39"/>
      <c r="B28" s="31"/>
      <c r="C28" s="31"/>
      <c r="D28" s="31"/>
      <c r="E28" s="31"/>
      <c r="F28" s="31"/>
      <c r="G28" s="31"/>
      <c r="H28" s="7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&amp;RIII/3. sz. melléklet a 8/2016.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2"/>
  <sheetViews>
    <sheetView view="pageLayout" workbookViewId="0" topLeftCell="A1">
      <selection activeCell="A10" sqref="A10"/>
    </sheetView>
  </sheetViews>
  <sheetFormatPr defaultColWidth="9.140625" defaultRowHeight="12.75"/>
  <cols>
    <col min="1" max="1" width="60.7109375" style="0" customWidth="1"/>
    <col min="2" max="2" width="25.7109375" style="0" customWidth="1"/>
    <col min="3" max="8" width="11.7109375" style="0" customWidth="1"/>
  </cols>
  <sheetData>
    <row r="4" spans="1:2" ht="18.75">
      <c r="A4" s="103" t="s">
        <v>35</v>
      </c>
      <c r="B4" s="103"/>
    </row>
    <row r="5" spans="1:2" ht="15.75">
      <c r="A5" s="102" t="s">
        <v>136</v>
      </c>
      <c r="B5" s="102"/>
    </row>
    <row r="6" spans="1:2" ht="18.75">
      <c r="A6" s="34"/>
      <c r="B6" s="34"/>
    </row>
    <row r="7" spans="1:2" ht="18.75">
      <c r="A7" s="103" t="s">
        <v>168</v>
      </c>
      <c r="B7" s="103"/>
    </row>
    <row r="8" spans="1:2" ht="18.75">
      <c r="A8" s="34"/>
      <c r="B8" s="34"/>
    </row>
    <row r="9" spans="1:2" ht="18.75">
      <c r="A9" s="34"/>
      <c r="B9" s="34"/>
    </row>
    <row r="10" spans="1:2" ht="18.75">
      <c r="A10" s="34"/>
      <c r="B10" s="34"/>
    </row>
    <row r="11" spans="1:3" ht="15.75">
      <c r="A11" s="74"/>
      <c r="B11" s="74"/>
      <c r="C11" s="75"/>
    </row>
    <row r="12" spans="1:3" ht="15.75" thickBot="1">
      <c r="A12" s="75"/>
      <c r="B12" s="35" t="s">
        <v>36</v>
      </c>
      <c r="C12" s="75"/>
    </row>
    <row r="13" spans="1:3" ht="16.5" thickBot="1">
      <c r="A13" s="76" t="s">
        <v>0</v>
      </c>
      <c r="B13" s="77" t="s">
        <v>37</v>
      </c>
      <c r="C13" s="75"/>
    </row>
    <row r="14" spans="1:3" ht="15">
      <c r="A14" s="78" t="s">
        <v>38</v>
      </c>
      <c r="B14" s="79">
        <v>0</v>
      </c>
      <c r="C14" s="75"/>
    </row>
    <row r="15" spans="1:3" ht="15">
      <c r="A15" s="80" t="s">
        <v>39</v>
      </c>
      <c r="B15" s="81">
        <v>74994</v>
      </c>
      <c r="C15" s="75"/>
    </row>
    <row r="16" spans="1:3" ht="15">
      <c r="A16" s="82" t="s">
        <v>40</v>
      </c>
      <c r="B16" s="83">
        <f>B14-B15</f>
        <v>-74994</v>
      </c>
      <c r="C16" s="75"/>
    </row>
    <row r="17" spans="1:3" ht="15">
      <c r="A17" s="80" t="s">
        <v>41</v>
      </c>
      <c r="B17" s="81">
        <v>75973</v>
      </c>
      <c r="C17" s="75"/>
    </row>
    <row r="18" spans="1:3" ht="15">
      <c r="A18" s="80" t="s">
        <v>42</v>
      </c>
      <c r="B18" s="81">
        <v>0</v>
      </c>
      <c r="C18" s="75"/>
    </row>
    <row r="19" spans="1:3" ht="15">
      <c r="A19" s="82" t="s">
        <v>43</v>
      </c>
      <c r="B19" s="83">
        <f>B17-B18</f>
        <v>75973</v>
      </c>
      <c r="C19" s="75"/>
    </row>
    <row r="20" spans="1:3" ht="15.75">
      <c r="A20" s="84" t="s">
        <v>44</v>
      </c>
      <c r="B20" s="85">
        <f>B16+B19</f>
        <v>979</v>
      </c>
      <c r="C20" s="75"/>
    </row>
    <row r="21" spans="1:3" ht="15">
      <c r="A21" s="75"/>
      <c r="B21" s="75"/>
      <c r="C21" s="75"/>
    </row>
    <row r="22" spans="1:3" ht="15">
      <c r="A22" s="75"/>
      <c r="B22" s="75"/>
      <c r="C22" s="75"/>
    </row>
  </sheetData>
  <sheetProtection/>
  <mergeCells count="3">
    <mergeCell ref="A5:B5"/>
    <mergeCell ref="A7:B7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&amp;RIII/5. sz. melléklet a 8/2016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K48"/>
  <sheetViews>
    <sheetView view="pageLayout" workbookViewId="0" topLeftCell="A1">
      <selection activeCell="D22" sqref="D22:U22"/>
    </sheetView>
  </sheetViews>
  <sheetFormatPr defaultColWidth="9.140625" defaultRowHeight="12.75"/>
  <cols>
    <col min="1" max="1" width="8.57421875" style="0" customWidth="1"/>
    <col min="2" max="2" width="0.9921875" style="0" hidden="1" customWidth="1"/>
    <col min="3" max="3" width="9.140625" style="0" hidden="1" customWidth="1"/>
    <col min="10" max="10" width="0.13671875" style="0" hidden="1" customWidth="1"/>
    <col min="11" max="11" width="7.28125" style="0" hidden="1" customWidth="1"/>
    <col min="12" max="21" width="9.140625" style="0" hidden="1" customWidth="1"/>
    <col min="22" max="22" width="0.13671875" style="0" hidden="1" customWidth="1"/>
    <col min="23" max="31" width="9.140625" style="0" hidden="1" customWidth="1"/>
    <col min="33" max="33" width="6.7109375" style="0" customWidth="1"/>
    <col min="34" max="34" width="1.421875" style="0" hidden="1" customWidth="1"/>
    <col min="35" max="35" width="4.28125" style="0" hidden="1" customWidth="1"/>
    <col min="36" max="36" width="9.140625" style="0" hidden="1" customWidth="1"/>
  </cols>
  <sheetData>
    <row r="3" spans="1:37" ht="12.75">
      <c r="A3" s="155" t="s">
        <v>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7"/>
      <c r="AK3" s="86"/>
    </row>
    <row r="4" spans="1:37" ht="12.75">
      <c r="A4" s="158" t="s">
        <v>142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  <c r="AK4" s="86"/>
    </row>
    <row r="5" spans="1:37" ht="12.75">
      <c r="A5" s="161" t="s">
        <v>36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2"/>
      <c r="AK5" s="86"/>
    </row>
    <row r="6" spans="1:37" ht="12.75">
      <c r="A6" s="162" t="s">
        <v>46</v>
      </c>
      <c r="B6" s="163"/>
      <c r="C6" s="164"/>
      <c r="D6" s="162" t="s">
        <v>0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62" t="s">
        <v>47</v>
      </c>
      <c r="W6" s="163"/>
      <c r="X6" s="163"/>
      <c r="Y6" s="163"/>
      <c r="Z6" s="164"/>
      <c r="AA6" s="162" t="s">
        <v>48</v>
      </c>
      <c r="AB6" s="163"/>
      <c r="AC6" s="163"/>
      <c r="AD6" s="163"/>
      <c r="AE6" s="164"/>
      <c r="AF6" s="162" t="s">
        <v>49</v>
      </c>
      <c r="AG6" s="163"/>
      <c r="AH6" s="163"/>
      <c r="AI6" s="163"/>
      <c r="AJ6" s="164"/>
      <c r="AK6" s="86"/>
    </row>
    <row r="7" spans="1:37" ht="12.75">
      <c r="A7" s="149" t="s">
        <v>50</v>
      </c>
      <c r="B7" s="150"/>
      <c r="C7" s="151"/>
      <c r="D7" s="149">
        <v>2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149" t="s">
        <v>51</v>
      </c>
      <c r="W7" s="150"/>
      <c r="X7" s="150"/>
      <c r="Y7" s="150"/>
      <c r="Z7" s="151"/>
      <c r="AA7" s="149" t="s">
        <v>52</v>
      </c>
      <c r="AB7" s="150"/>
      <c r="AC7" s="150"/>
      <c r="AD7" s="150"/>
      <c r="AE7" s="151"/>
      <c r="AF7" s="149" t="s">
        <v>51</v>
      </c>
      <c r="AG7" s="150"/>
      <c r="AH7" s="150"/>
      <c r="AI7" s="150"/>
      <c r="AJ7" s="151"/>
      <c r="AK7" s="86"/>
    </row>
    <row r="8" spans="1:37" ht="12.75">
      <c r="A8" s="117" t="s">
        <v>53</v>
      </c>
      <c r="B8" s="118"/>
      <c r="C8" s="119"/>
      <c r="D8" s="152" t="s">
        <v>54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  <c r="V8" s="110"/>
      <c r="W8" s="111"/>
      <c r="X8" s="111"/>
      <c r="Y8" s="111"/>
      <c r="Z8" s="112"/>
      <c r="AA8" s="110"/>
      <c r="AB8" s="111"/>
      <c r="AC8" s="111"/>
      <c r="AD8" s="111"/>
      <c r="AE8" s="112"/>
      <c r="AF8" s="136"/>
      <c r="AG8" s="137"/>
      <c r="AH8" s="137"/>
      <c r="AI8" s="137"/>
      <c r="AJ8" s="138"/>
      <c r="AK8" s="86"/>
    </row>
    <row r="9" spans="1:37" ht="12.75">
      <c r="A9" s="117" t="s">
        <v>55</v>
      </c>
      <c r="B9" s="118"/>
      <c r="C9" s="119"/>
      <c r="D9" s="142" t="s">
        <v>56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10"/>
      <c r="W9" s="111"/>
      <c r="X9" s="111"/>
      <c r="Y9" s="111"/>
      <c r="Z9" s="112"/>
      <c r="AA9" s="110"/>
      <c r="AB9" s="111"/>
      <c r="AC9" s="111"/>
      <c r="AD9" s="111"/>
      <c r="AE9" s="112"/>
      <c r="AF9" s="136"/>
      <c r="AG9" s="137"/>
      <c r="AH9" s="137"/>
      <c r="AI9" s="137"/>
      <c r="AJ9" s="138"/>
      <c r="AK9" s="86"/>
    </row>
    <row r="10" spans="1:37" ht="12.75">
      <c r="A10" s="117" t="s">
        <v>57</v>
      </c>
      <c r="B10" s="118"/>
      <c r="C10" s="119"/>
      <c r="D10" s="142" t="s">
        <v>58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4"/>
      <c r="V10" s="110"/>
      <c r="W10" s="111"/>
      <c r="X10" s="111"/>
      <c r="Y10" s="111"/>
      <c r="Z10" s="112"/>
      <c r="AA10" s="110"/>
      <c r="AB10" s="111"/>
      <c r="AC10" s="111"/>
      <c r="AD10" s="111"/>
      <c r="AE10" s="112"/>
      <c r="AF10" s="136"/>
      <c r="AG10" s="137"/>
      <c r="AH10" s="137"/>
      <c r="AI10" s="137"/>
      <c r="AJ10" s="138"/>
      <c r="AK10" s="86"/>
    </row>
    <row r="11" spans="1:37" ht="12.75">
      <c r="A11" s="104" t="s">
        <v>59</v>
      </c>
      <c r="B11" s="105"/>
      <c r="C11" s="106"/>
      <c r="D11" s="139" t="s">
        <v>60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  <c r="V11" s="110"/>
      <c r="W11" s="111"/>
      <c r="X11" s="111"/>
      <c r="Y11" s="111"/>
      <c r="Z11" s="112"/>
      <c r="AA11" s="110"/>
      <c r="AB11" s="111"/>
      <c r="AC11" s="111"/>
      <c r="AD11" s="111"/>
      <c r="AE11" s="112"/>
      <c r="AF11" s="113">
        <f>SUM(AF8:AJ10)</f>
        <v>0</v>
      </c>
      <c r="AG11" s="111"/>
      <c r="AH11" s="111"/>
      <c r="AI11" s="111"/>
      <c r="AJ11" s="112"/>
      <c r="AK11" s="86"/>
    </row>
    <row r="12" spans="1:37" ht="12.75">
      <c r="A12" s="117" t="s">
        <v>61</v>
      </c>
      <c r="B12" s="118"/>
      <c r="C12" s="119"/>
      <c r="D12" s="142" t="s">
        <v>62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  <c r="V12" s="110"/>
      <c r="W12" s="111"/>
      <c r="X12" s="111"/>
      <c r="Y12" s="111"/>
      <c r="Z12" s="112"/>
      <c r="AA12" s="110"/>
      <c r="AB12" s="111"/>
      <c r="AC12" s="111"/>
      <c r="AD12" s="111"/>
      <c r="AE12" s="112"/>
      <c r="AF12" s="136"/>
      <c r="AG12" s="137"/>
      <c r="AH12" s="137"/>
      <c r="AI12" s="137"/>
      <c r="AJ12" s="138"/>
      <c r="AK12" s="86"/>
    </row>
    <row r="13" spans="1:37" ht="12.75">
      <c r="A13" s="117" t="s">
        <v>63</v>
      </c>
      <c r="B13" s="118"/>
      <c r="C13" s="119"/>
      <c r="D13" s="142" t="s">
        <v>64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0"/>
      <c r="W13" s="111"/>
      <c r="X13" s="111"/>
      <c r="Y13" s="111"/>
      <c r="Z13" s="112"/>
      <c r="AA13" s="110"/>
      <c r="AB13" s="111"/>
      <c r="AC13" s="111"/>
      <c r="AD13" s="111"/>
      <c r="AE13" s="112"/>
      <c r="AF13" s="136"/>
      <c r="AG13" s="137"/>
      <c r="AH13" s="137"/>
      <c r="AI13" s="137"/>
      <c r="AJ13" s="138"/>
      <c r="AK13" s="86"/>
    </row>
    <row r="14" spans="1:37" ht="12.75">
      <c r="A14" s="104" t="s">
        <v>65</v>
      </c>
      <c r="B14" s="105"/>
      <c r="C14" s="106"/>
      <c r="D14" s="145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10"/>
      <c r="W14" s="111"/>
      <c r="X14" s="111"/>
      <c r="Y14" s="111"/>
      <c r="Z14" s="112"/>
      <c r="AA14" s="110"/>
      <c r="AB14" s="111"/>
      <c r="AC14" s="111"/>
      <c r="AD14" s="111"/>
      <c r="AE14" s="112"/>
      <c r="AF14" s="148"/>
      <c r="AG14" s="111"/>
      <c r="AH14" s="111"/>
      <c r="AI14" s="111"/>
      <c r="AJ14" s="112"/>
      <c r="AK14" s="86"/>
    </row>
    <row r="15" spans="1:37" ht="12.75">
      <c r="A15" s="117" t="s">
        <v>67</v>
      </c>
      <c r="B15" s="118"/>
      <c r="C15" s="119"/>
      <c r="D15" s="142" t="s">
        <v>68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10"/>
      <c r="W15" s="111"/>
      <c r="X15" s="111"/>
      <c r="Y15" s="111"/>
      <c r="Z15" s="112"/>
      <c r="AA15" s="110"/>
      <c r="AB15" s="111"/>
      <c r="AC15" s="111"/>
      <c r="AD15" s="111"/>
      <c r="AE15" s="112"/>
      <c r="AF15" s="136">
        <v>73520</v>
      </c>
      <c r="AG15" s="137"/>
      <c r="AH15" s="137"/>
      <c r="AI15" s="137"/>
      <c r="AJ15" s="138"/>
      <c r="AK15" s="86"/>
    </row>
    <row r="16" spans="1:37" ht="12.75">
      <c r="A16" s="117" t="s">
        <v>69</v>
      </c>
      <c r="B16" s="118"/>
      <c r="C16" s="119"/>
      <c r="D16" s="142" t="s">
        <v>70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10"/>
      <c r="W16" s="111"/>
      <c r="X16" s="111"/>
      <c r="Y16" s="111"/>
      <c r="Z16" s="112"/>
      <c r="AA16" s="110"/>
      <c r="AB16" s="111"/>
      <c r="AC16" s="111"/>
      <c r="AD16" s="111"/>
      <c r="AE16" s="112"/>
      <c r="AF16" s="136"/>
      <c r="AG16" s="137"/>
      <c r="AH16" s="137"/>
      <c r="AI16" s="137"/>
      <c r="AJ16" s="138"/>
      <c r="AK16" s="86"/>
    </row>
    <row r="17" spans="1:37" ht="12.75">
      <c r="A17" s="117" t="s">
        <v>71</v>
      </c>
      <c r="B17" s="118"/>
      <c r="C17" s="119"/>
      <c r="D17" s="142" t="s">
        <v>72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10"/>
      <c r="W17" s="111"/>
      <c r="X17" s="111"/>
      <c r="Y17" s="111"/>
      <c r="Z17" s="112"/>
      <c r="AA17" s="110"/>
      <c r="AB17" s="111"/>
      <c r="AC17" s="111"/>
      <c r="AD17" s="111"/>
      <c r="AE17" s="112"/>
      <c r="AF17" s="136"/>
      <c r="AG17" s="137"/>
      <c r="AH17" s="137"/>
      <c r="AI17" s="137"/>
      <c r="AJ17" s="138"/>
      <c r="AK17" s="86"/>
    </row>
    <row r="18" spans="1:37" ht="12.75">
      <c r="A18" s="104" t="s">
        <v>73</v>
      </c>
      <c r="B18" s="105"/>
      <c r="C18" s="106"/>
      <c r="D18" s="139" t="s">
        <v>74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110"/>
      <c r="W18" s="111"/>
      <c r="X18" s="111"/>
      <c r="Y18" s="111"/>
      <c r="Z18" s="112"/>
      <c r="AA18" s="110"/>
      <c r="AB18" s="111"/>
      <c r="AC18" s="111"/>
      <c r="AD18" s="111"/>
      <c r="AE18" s="112"/>
      <c r="AF18" s="113">
        <f>SUM(AF15:AJ17)</f>
        <v>73520</v>
      </c>
      <c r="AG18" s="111"/>
      <c r="AH18" s="111"/>
      <c r="AI18" s="111"/>
      <c r="AJ18" s="112"/>
      <c r="AK18" s="86"/>
    </row>
    <row r="19" spans="1:37" ht="12.75">
      <c r="A19" s="117" t="s">
        <v>75</v>
      </c>
      <c r="B19" s="118"/>
      <c r="C19" s="119"/>
      <c r="D19" s="142" t="s">
        <v>76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4"/>
      <c r="V19" s="110"/>
      <c r="W19" s="111"/>
      <c r="X19" s="111"/>
      <c r="Y19" s="111"/>
      <c r="Z19" s="112"/>
      <c r="AA19" s="110"/>
      <c r="AB19" s="111"/>
      <c r="AC19" s="111"/>
      <c r="AD19" s="111"/>
      <c r="AE19" s="112"/>
      <c r="AF19" s="136">
        <v>1201</v>
      </c>
      <c r="AG19" s="137"/>
      <c r="AH19" s="137"/>
      <c r="AI19" s="137"/>
      <c r="AJ19" s="138"/>
      <c r="AK19" s="86"/>
    </row>
    <row r="20" spans="1:37" ht="12.75">
      <c r="A20" s="117" t="s">
        <v>77</v>
      </c>
      <c r="B20" s="118"/>
      <c r="C20" s="119"/>
      <c r="D20" s="142" t="s">
        <v>78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V20" s="110"/>
      <c r="W20" s="111"/>
      <c r="X20" s="111"/>
      <c r="Y20" s="111"/>
      <c r="Z20" s="112"/>
      <c r="AA20" s="110"/>
      <c r="AB20" s="111"/>
      <c r="AC20" s="111"/>
      <c r="AD20" s="111"/>
      <c r="AE20" s="112"/>
      <c r="AF20" s="136">
        <v>3712</v>
      </c>
      <c r="AG20" s="137"/>
      <c r="AH20" s="137"/>
      <c r="AI20" s="137"/>
      <c r="AJ20" s="138"/>
      <c r="AK20" s="86"/>
    </row>
    <row r="21" spans="1:37" ht="12.75">
      <c r="A21" s="117" t="s">
        <v>79</v>
      </c>
      <c r="B21" s="118"/>
      <c r="C21" s="119"/>
      <c r="D21" s="120" t="s">
        <v>80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/>
      <c r="V21" s="110"/>
      <c r="W21" s="111"/>
      <c r="X21" s="111"/>
      <c r="Y21" s="111"/>
      <c r="Z21" s="112"/>
      <c r="AA21" s="110"/>
      <c r="AB21" s="111"/>
      <c r="AC21" s="111"/>
      <c r="AD21" s="111"/>
      <c r="AE21" s="112"/>
      <c r="AF21" s="136"/>
      <c r="AG21" s="137"/>
      <c r="AH21" s="137"/>
      <c r="AI21" s="137"/>
      <c r="AJ21" s="138"/>
      <c r="AK21" s="86"/>
    </row>
    <row r="22" spans="1:37" ht="12.75">
      <c r="A22" s="117" t="s">
        <v>81</v>
      </c>
      <c r="B22" s="118"/>
      <c r="C22" s="119"/>
      <c r="D22" s="142" t="s">
        <v>82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  <c r="V22" s="110"/>
      <c r="W22" s="111"/>
      <c r="X22" s="111"/>
      <c r="Y22" s="111"/>
      <c r="Z22" s="112"/>
      <c r="AA22" s="110"/>
      <c r="AB22" s="111"/>
      <c r="AC22" s="111"/>
      <c r="AD22" s="111"/>
      <c r="AE22" s="112"/>
      <c r="AF22" s="136"/>
      <c r="AG22" s="137"/>
      <c r="AH22" s="137"/>
      <c r="AI22" s="137"/>
      <c r="AJ22" s="138"/>
      <c r="AK22" s="86"/>
    </row>
    <row r="23" spans="1:37" ht="12.75">
      <c r="A23" s="104" t="s">
        <v>83</v>
      </c>
      <c r="B23" s="105"/>
      <c r="C23" s="106"/>
      <c r="D23" s="139" t="s">
        <v>84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1"/>
      <c r="V23" s="110"/>
      <c r="W23" s="111"/>
      <c r="X23" s="111"/>
      <c r="Y23" s="111"/>
      <c r="Z23" s="112"/>
      <c r="AA23" s="110"/>
      <c r="AB23" s="111"/>
      <c r="AC23" s="111"/>
      <c r="AD23" s="111"/>
      <c r="AE23" s="112"/>
      <c r="AF23" s="113">
        <f>SUM(AF19:AJ22)</f>
        <v>4913</v>
      </c>
      <c r="AG23" s="111"/>
      <c r="AH23" s="111"/>
      <c r="AI23" s="111"/>
      <c r="AJ23" s="112"/>
      <c r="AK23" s="86"/>
    </row>
    <row r="24" spans="1:37" ht="12.75">
      <c r="A24" s="117" t="s">
        <v>85</v>
      </c>
      <c r="B24" s="118"/>
      <c r="C24" s="119"/>
      <c r="D24" s="142" t="s">
        <v>86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  <c r="V24" s="110"/>
      <c r="W24" s="111"/>
      <c r="X24" s="111"/>
      <c r="Y24" s="111"/>
      <c r="Z24" s="112"/>
      <c r="AA24" s="110"/>
      <c r="AB24" s="111"/>
      <c r="AC24" s="111"/>
      <c r="AD24" s="111"/>
      <c r="AE24" s="112"/>
      <c r="AF24" s="136">
        <v>39655</v>
      </c>
      <c r="AG24" s="137"/>
      <c r="AH24" s="137"/>
      <c r="AI24" s="137"/>
      <c r="AJ24" s="138"/>
      <c r="AK24" s="86"/>
    </row>
    <row r="25" spans="1:37" ht="12.75">
      <c r="A25" s="117" t="s">
        <v>87</v>
      </c>
      <c r="B25" s="118"/>
      <c r="C25" s="119"/>
      <c r="D25" s="142" t="s">
        <v>88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110"/>
      <c r="W25" s="111"/>
      <c r="X25" s="111"/>
      <c r="Y25" s="111"/>
      <c r="Z25" s="112"/>
      <c r="AA25" s="110"/>
      <c r="AB25" s="111"/>
      <c r="AC25" s="111"/>
      <c r="AD25" s="111"/>
      <c r="AE25" s="112"/>
      <c r="AF25" s="136">
        <v>14784</v>
      </c>
      <c r="AG25" s="137"/>
      <c r="AH25" s="137"/>
      <c r="AI25" s="137"/>
      <c r="AJ25" s="138"/>
      <c r="AK25" s="86"/>
    </row>
    <row r="26" spans="1:37" ht="12.75">
      <c r="A26" s="117" t="s">
        <v>89</v>
      </c>
      <c r="B26" s="118"/>
      <c r="C26" s="119"/>
      <c r="D26" s="142" t="s">
        <v>90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10"/>
      <c r="W26" s="111"/>
      <c r="X26" s="111"/>
      <c r="Y26" s="111"/>
      <c r="Z26" s="112"/>
      <c r="AA26" s="110"/>
      <c r="AB26" s="111"/>
      <c r="AC26" s="111"/>
      <c r="AD26" s="111"/>
      <c r="AE26" s="112"/>
      <c r="AF26" s="136">
        <v>12848</v>
      </c>
      <c r="AG26" s="137"/>
      <c r="AH26" s="137"/>
      <c r="AI26" s="137"/>
      <c r="AJ26" s="138"/>
      <c r="AK26" s="86"/>
    </row>
    <row r="27" spans="1:37" ht="12.75">
      <c r="A27" s="104" t="s">
        <v>91</v>
      </c>
      <c r="B27" s="105"/>
      <c r="C27" s="106"/>
      <c r="D27" s="139" t="s">
        <v>92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10"/>
      <c r="W27" s="111"/>
      <c r="X27" s="111"/>
      <c r="Y27" s="111"/>
      <c r="Z27" s="112"/>
      <c r="AA27" s="110"/>
      <c r="AB27" s="111"/>
      <c r="AC27" s="111"/>
      <c r="AD27" s="111"/>
      <c r="AE27" s="112"/>
      <c r="AF27" s="113">
        <f>SUM(AF24:AJ26)</f>
        <v>67287</v>
      </c>
      <c r="AG27" s="111"/>
      <c r="AH27" s="111"/>
      <c r="AI27" s="111"/>
      <c r="AJ27" s="112"/>
      <c r="AK27" s="86"/>
    </row>
    <row r="28" spans="1:37" ht="12.75">
      <c r="A28" s="104" t="s">
        <v>93</v>
      </c>
      <c r="B28" s="105"/>
      <c r="C28" s="106"/>
      <c r="D28" s="139" t="s">
        <v>94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1"/>
      <c r="V28" s="110"/>
      <c r="W28" s="111"/>
      <c r="X28" s="111"/>
      <c r="Y28" s="111"/>
      <c r="Z28" s="112"/>
      <c r="AA28" s="110"/>
      <c r="AB28" s="111"/>
      <c r="AC28" s="111"/>
      <c r="AD28" s="111"/>
      <c r="AE28" s="112"/>
      <c r="AF28" s="114">
        <v>17</v>
      </c>
      <c r="AG28" s="115"/>
      <c r="AH28" s="115"/>
      <c r="AI28" s="115"/>
      <c r="AJ28" s="116"/>
      <c r="AK28" s="86"/>
    </row>
    <row r="29" spans="1:37" ht="12.75">
      <c r="A29" s="104" t="s">
        <v>95</v>
      </c>
      <c r="B29" s="105"/>
      <c r="C29" s="106"/>
      <c r="D29" s="139" t="s">
        <v>96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10"/>
      <c r="W29" s="111"/>
      <c r="X29" s="111"/>
      <c r="Y29" s="111"/>
      <c r="Z29" s="112"/>
      <c r="AA29" s="110"/>
      <c r="AB29" s="111"/>
      <c r="AC29" s="111"/>
      <c r="AD29" s="111"/>
      <c r="AE29" s="112"/>
      <c r="AF29" s="114">
        <v>1468</v>
      </c>
      <c r="AG29" s="115"/>
      <c r="AH29" s="115"/>
      <c r="AI29" s="115"/>
      <c r="AJ29" s="116"/>
      <c r="AK29" s="86"/>
    </row>
    <row r="30" spans="1:37" ht="12.75">
      <c r="A30" s="104" t="s">
        <v>97</v>
      </c>
      <c r="B30" s="105"/>
      <c r="C30" s="106"/>
      <c r="D30" s="107" t="s">
        <v>98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110"/>
      <c r="W30" s="111"/>
      <c r="X30" s="111"/>
      <c r="Y30" s="111"/>
      <c r="Z30" s="112"/>
      <c r="AA30" s="110"/>
      <c r="AB30" s="111"/>
      <c r="AC30" s="111"/>
      <c r="AD30" s="111"/>
      <c r="AE30" s="112"/>
      <c r="AF30" s="113">
        <f>AF11+AF18-AF23-AF27-AF28-AF29</f>
        <v>-165</v>
      </c>
      <c r="AG30" s="111"/>
      <c r="AH30" s="111"/>
      <c r="AI30" s="111"/>
      <c r="AJ30" s="112"/>
      <c r="AK30" s="86"/>
    </row>
    <row r="31" spans="1:37" ht="12.75">
      <c r="A31" s="117" t="s">
        <v>99</v>
      </c>
      <c r="B31" s="118"/>
      <c r="C31" s="119"/>
      <c r="D31" s="120" t="s">
        <v>100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110"/>
      <c r="W31" s="111"/>
      <c r="X31" s="111"/>
      <c r="Y31" s="111"/>
      <c r="Z31" s="112"/>
      <c r="AA31" s="110"/>
      <c r="AB31" s="111"/>
      <c r="AC31" s="111"/>
      <c r="AD31" s="111"/>
      <c r="AE31" s="112"/>
      <c r="AF31" s="114"/>
      <c r="AG31" s="115"/>
      <c r="AH31" s="115"/>
      <c r="AI31" s="115"/>
      <c r="AJ31" s="116"/>
      <c r="AK31" s="86"/>
    </row>
    <row r="32" spans="1:37" ht="12.75">
      <c r="A32" s="117" t="s">
        <v>101</v>
      </c>
      <c r="B32" s="118"/>
      <c r="C32" s="119"/>
      <c r="D32" s="120" t="s">
        <v>102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10"/>
      <c r="W32" s="111"/>
      <c r="X32" s="111"/>
      <c r="Y32" s="111"/>
      <c r="Z32" s="112"/>
      <c r="AA32" s="110"/>
      <c r="AB32" s="111"/>
      <c r="AC32" s="111"/>
      <c r="AD32" s="111"/>
      <c r="AE32" s="112"/>
      <c r="AF32" s="114"/>
      <c r="AG32" s="115"/>
      <c r="AH32" s="115"/>
      <c r="AI32" s="115"/>
      <c r="AJ32" s="116"/>
      <c r="AK32" s="86"/>
    </row>
    <row r="33" spans="1:37" ht="12.75">
      <c r="A33" s="123" t="s">
        <v>103</v>
      </c>
      <c r="B33" s="124"/>
      <c r="C33" s="125"/>
      <c r="D33" s="127" t="s">
        <v>104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9"/>
      <c r="V33" s="110"/>
      <c r="W33" s="111"/>
      <c r="X33" s="111"/>
      <c r="Y33" s="111"/>
      <c r="Z33" s="112"/>
      <c r="AA33" s="110"/>
      <c r="AB33" s="111"/>
      <c r="AC33" s="111"/>
      <c r="AD33" s="111"/>
      <c r="AE33" s="112"/>
      <c r="AF33" s="114"/>
      <c r="AG33" s="115"/>
      <c r="AH33" s="115"/>
      <c r="AI33" s="115"/>
      <c r="AJ33" s="116"/>
      <c r="AK33" s="86"/>
    </row>
    <row r="34" spans="1:37" ht="12.75">
      <c r="A34" s="123" t="s">
        <v>105</v>
      </c>
      <c r="B34" s="124"/>
      <c r="C34" s="125"/>
      <c r="D34" s="126" t="s">
        <v>106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2"/>
      <c r="V34" s="110"/>
      <c r="W34" s="111"/>
      <c r="X34" s="111"/>
      <c r="Y34" s="111"/>
      <c r="Z34" s="112"/>
      <c r="AA34" s="110"/>
      <c r="AB34" s="111"/>
      <c r="AC34" s="111"/>
      <c r="AD34" s="111"/>
      <c r="AE34" s="112"/>
      <c r="AF34" s="114"/>
      <c r="AG34" s="115"/>
      <c r="AH34" s="115"/>
      <c r="AI34" s="115"/>
      <c r="AJ34" s="116"/>
      <c r="AK34" s="86"/>
    </row>
    <row r="35" spans="1:37" ht="12.75">
      <c r="A35" s="130" t="s">
        <v>107</v>
      </c>
      <c r="B35" s="131"/>
      <c r="C35" s="132"/>
      <c r="D35" s="133" t="s">
        <v>108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110"/>
      <c r="W35" s="111"/>
      <c r="X35" s="111"/>
      <c r="Y35" s="111"/>
      <c r="Z35" s="112"/>
      <c r="AA35" s="110"/>
      <c r="AB35" s="111"/>
      <c r="AC35" s="111"/>
      <c r="AD35" s="111"/>
      <c r="AE35" s="112"/>
      <c r="AF35" s="113"/>
      <c r="AG35" s="111"/>
      <c r="AH35" s="111"/>
      <c r="AI35" s="111"/>
      <c r="AJ35" s="112"/>
      <c r="AK35" s="86"/>
    </row>
    <row r="36" spans="1:37" ht="12.75">
      <c r="A36" s="123" t="s">
        <v>109</v>
      </c>
      <c r="B36" s="124"/>
      <c r="C36" s="125"/>
      <c r="D36" s="127" t="s">
        <v>110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9"/>
      <c r="V36" s="110"/>
      <c r="W36" s="111"/>
      <c r="X36" s="111"/>
      <c r="Y36" s="111"/>
      <c r="Z36" s="112"/>
      <c r="AA36" s="110"/>
      <c r="AB36" s="111"/>
      <c r="AC36" s="111"/>
      <c r="AD36" s="111"/>
      <c r="AE36" s="112"/>
      <c r="AF36" s="136">
        <v>12</v>
      </c>
      <c r="AG36" s="137"/>
      <c r="AH36" s="137"/>
      <c r="AI36" s="137"/>
      <c r="AJ36" s="138"/>
      <c r="AK36" s="86"/>
    </row>
    <row r="37" spans="1:37" ht="12.75">
      <c r="A37" s="123" t="s">
        <v>111</v>
      </c>
      <c r="B37" s="124"/>
      <c r="C37" s="125"/>
      <c r="D37" s="127" t="s">
        <v>112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10"/>
      <c r="W37" s="111"/>
      <c r="X37" s="111"/>
      <c r="Y37" s="111"/>
      <c r="Z37" s="112"/>
      <c r="AA37" s="110"/>
      <c r="AB37" s="111"/>
      <c r="AC37" s="111"/>
      <c r="AD37" s="111"/>
      <c r="AE37" s="112"/>
      <c r="AF37" s="114"/>
      <c r="AG37" s="115"/>
      <c r="AH37" s="115"/>
      <c r="AI37" s="115"/>
      <c r="AJ37" s="116"/>
      <c r="AK37" s="86"/>
    </row>
    <row r="38" spans="1:37" ht="12.75">
      <c r="A38" s="123" t="s">
        <v>113</v>
      </c>
      <c r="B38" s="124"/>
      <c r="C38" s="125"/>
      <c r="D38" s="127" t="s">
        <v>114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10"/>
      <c r="W38" s="111"/>
      <c r="X38" s="111"/>
      <c r="Y38" s="111"/>
      <c r="Z38" s="112"/>
      <c r="AA38" s="110"/>
      <c r="AB38" s="111"/>
      <c r="AC38" s="111"/>
      <c r="AD38" s="111"/>
      <c r="AE38" s="112"/>
      <c r="AF38" s="114"/>
      <c r="AG38" s="115"/>
      <c r="AH38" s="115"/>
      <c r="AI38" s="115"/>
      <c r="AJ38" s="116"/>
      <c r="AK38" s="86"/>
    </row>
    <row r="39" spans="1:37" ht="12.75">
      <c r="A39" s="123" t="s">
        <v>115</v>
      </c>
      <c r="B39" s="124"/>
      <c r="C39" s="125"/>
      <c r="D39" s="126" t="s">
        <v>116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10"/>
      <c r="W39" s="111"/>
      <c r="X39" s="111"/>
      <c r="Y39" s="111"/>
      <c r="Z39" s="112"/>
      <c r="AA39" s="110"/>
      <c r="AB39" s="111"/>
      <c r="AC39" s="111"/>
      <c r="AD39" s="111"/>
      <c r="AE39" s="112"/>
      <c r="AF39" s="114"/>
      <c r="AG39" s="115"/>
      <c r="AH39" s="115"/>
      <c r="AI39" s="115"/>
      <c r="AJ39" s="116"/>
      <c r="AK39" s="86"/>
    </row>
    <row r="40" spans="1:37" ht="12.75">
      <c r="A40" s="104" t="s">
        <v>117</v>
      </c>
      <c r="B40" s="105"/>
      <c r="C40" s="106"/>
      <c r="D40" s="107" t="s">
        <v>118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9"/>
      <c r="V40" s="110"/>
      <c r="W40" s="111"/>
      <c r="X40" s="111"/>
      <c r="Y40" s="111"/>
      <c r="Z40" s="112"/>
      <c r="AA40" s="110"/>
      <c r="AB40" s="111"/>
      <c r="AC40" s="111"/>
      <c r="AD40" s="111"/>
      <c r="AE40" s="112"/>
      <c r="AF40" s="113">
        <f>SUM(AF36:AJ39)</f>
        <v>12</v>
      </c>
      <c r="AG40" s="111"/>
      <c r="AH40" s="111"/>
      <c r="AI40" s="111"/>
      <c r="AJ40" s="112"/>
      <c r="AK40" s="86"/>
    </row>
    <row r="41" spans="1:37" ht="12.75">
      <c r="A41" s="104" t="s">
        <v>119</v>
      </c>
      <c r="B41" s="105"/>
      <c r="C41" s="106"/>
      <c r="D41" s="107" t="s">
        <v>120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9"/>
      <c r="V41" s="110"/>
      <c r="W41" s="111"/>
      <c r="X41" s="111"/>
      <c r="Y41" s="111"/>
      <c r="Z41" s="112"/>
      <c r="AA41" s="110"/>
      <c r="AB41" s="111"/>
      <c r="AC41" s="111"/>
      <c r="AD41" s="111"/>
      <c r="AE41" s="112"/>
      <c r="AF41" s="113">
        <f>AF35+AF40</f>
        <v>12</v>
      </c>
      <c r="AG41" s="111"/>
      <c r="AH41" s="111"/>
      <c r="AI41" s="111"/>
      <c r="AJ41" s="112"/>
      <c r="AK41" s="86"/>
    </row>
    <row r="42" spans="1:37" ht="12.75">
      <c r="A42" s="104" t="s">
        <v>121</v>
      </c>
      <c r="B42" s="105"/>
      <c r="C42" s="106"/>
      <c r="D42" s="107" t="s">
        <v>122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  <c r="V42" s="110"/>
      <c r="W42" s="111"/>
      <c r="X42" s="111"/>
      <c r="Y42" s="111"/>
      <c r="Z42" s="112"/>
      <c r="AA42" s="110"/>
      <c r="AB42" s="111"/>
      <c r="AC42" s="111"/>
      <c r="AD42" s="111"/>
      <c r="AE42" s="112"/>
      <c r="AF42" s="113">
        <f>AF30-AF41</f>
        <v>-177</v>
      </c>
      <c r="AG42" s="111"/>
      <c r="AH42" s="111"/>
      <c r="AI42" s="111"/>
      <c r="AJ42" s="112"/>
      <c r="AK42" s="86"/>
    </row>
    <row r="43" spans="1:37" ht="12.75">
      <c r="A43" s="117" t="s">
        <v>123</v>
      </c>
      <c r="B43" s="118"/>
      <c r="C43" s="119"/>
      <c r="D43" s="120" t="s">
        <v>124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  <c r="V43" s="110"/>
      <c r="W43" s="111"/>
      <c r="X43" s="111"/>
      <c r="Y43" s="111"/>
      <c r="Z43" s="112"/>
      <c r="AA43" s="110"/>
      <c r="AB43" s="111"/>
      <c r="AC43" s="111"/>
      <c r="AD43" s="111"/>
      <c r="AE43" s="112"/>
      <c r="AF43" s="114"/>
      <c r="AG43" s="115"/>
      <c r="AH43" s="115"/>
      <c r="AI43" s="115"/>
      <c r="AJ43" s="116"/>
      <c r="AK43" s="86"/>
    </row>
    <row r="44" spans="1:37" ht="12.75">
      <c r="A44" s="117" t="s">
        <v>125</v>
      </c>
      <c r="B44" s="118"/>
      <c r="C44" s="119"/>
      <c r="D44" s="120" t="s">
        <v>126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/>
      <c r="V44" s="110"/>
      <c r="W44" s="111"/>
      <c r="X44" s="111"/>
      <c r="Y44" s="111"/>
      <c r="Z44" s="112"/>
      <c r="AA44" s="110"/>
      <c r="AB44" s="111"/>
      <c r="AC44" s="111"/>
      <c r="AD44" s="111"/>
      <c r="AE44" s="112"/>
      <c r="AF44" s="114"/>
      <c r="AG44" s="115"/>
      <c r="AH44" s="115"/>
      <c r="AI44" s="115"/>
      <c r="AJ44" s="116"/>
      <c r="AK44" s="86"/>
    </row>
    <row r="45" spans="1:37" ht="12.75">
      <c r="A45" s="104" t="s">
        <v>127</v>
      </c>
      <c r="B45" s="105"/>
      <c r="C45" s="106"/>
      <c r="D45" s="107" t="s">
        <v>128</v>
      </c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10"/>
      <c r="W45" s="111"/>
      <c r="X45" s="111"/>
      <c r="Y45" s="111"/>
      <c r="Z45" s="112"/>
      <c r="AA45" s="110"/>
      <c r="AB45" s="111"/>
      <c r="AC45" s="111"/>
      <c r="AD45" s="111"/>
      <c r="AE45" s="112"/>
      <c r="AF45" s="113"/>
      <c r="AG45" s="111"/>
      <c r="AH45" s="111"/>
      <c r="AI45" s="111"/>
      <c r="AJ45" s="112"/>
      <c r="AK45" s="86"/>
    </row>
    <row r="46" spans="1:37" ht="12.75">
      <c r="A46" s="104" t="s">
        <v>129</v>
      </c>
      <c r="B46" s="105"/>
      <c r="C46" s="106"/>
      <c r="D46" s="107" t="s">
        <v>130</v>
      </c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10"/>
      <c r="W46" s="111"/>
      <c r="X46" s="111"/>
      <c r="Y46" s="111"/>
      <c r="Z46" s="112"/>
      <c r="AA46" s="110"/>
      <c r="AB46" s="111"/>
      <c r="AC46" s="111"/>
      <c r="AD46" s="111"/>
      <c r="AE46" s="112"/>
      <c r="AF46" s="114"/>
      <c r="AG46" s="115"/>
      <c r="AH46" s="115"/>
      <c r="AI46" s="115"/>
      <c r="AJ46" s="116"/>
      <c r="AK46" s="86"/>
    </row>
    <row r="47" spans="1:37" ht="12.75">
      <c r="A47" s="104" t="s">
        <v>131</v>
      </c>
      <c r="B47" s="105"/>
      <c r="C47" s="106"/>
      <c r="D47" s="107" t="s">
        <v>132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110"/>
      <c r="W47" s="111"/>
      <c r="X47" s="111"/>
      <c r="Y47" s="111"/>
      <c r="Z47" s="112"/>
      <c r="AA47" s="110"/>
      <c r="AB47" s="111"/>
      <c r="AC47" s="111"/>
      <c r="AD47" s="111"/>
      <c r="AE47" s="112"/>
      <c r="AF47" s="113">
        <f>AF46</f>
        <v>0</v>
      </c>
      <c r="AG47" s="111"/>
      <c r="AH47" s="111"/>
      <c r="AI47" s="111"/>
      <c r="AJ47" s="112"/>
      <c r="AK47" s="86"/>
    </row>
    <row r="48" spans="1:37" ht="12.75">
      <c r="A48" s="104" t="s">
        <v>133</v>
      </c>
      <c r="B48" s="105"/>
      <c r="C48" s="106"/>
      <c r="D48" s="107" t="s">
        <v>134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10"/>
      <c r="W48" s="111"/>
      <c r="X48" s="111"/>
      <c r="Y48" s="111"/>
      <c r="Z48" s="112"/>
      <c r="AA48" s="110"/>
      <c r="AB48" s="111"/>
      <c r="AC48" s="111"/>
      <c r="AD48" s="111"/>
      <c r="AE48" s="112"/>
      <c r="AF48" s="113">
        <f>AF42-AF47</f>
        <v>-177</v>
      </c>
      <c r="AG48" s="111"/>
      <c r="AH48" s="111"/>
      <c r="AI48" s="111"/>
      <c r="AJ48" s="112"/>
      <c r="AK48" s="86"/>
    </row>
  </sheetData>
  <sheetProtection/>
  <mergeCells count="218">
    <mergeCell ref="A3:AJ3"/>
    <mergeCell ref="A4:AJ4"/>
    <mergeCell ref="A5:AJ5"/>
    <mergeCell ref="A6:C6"/>
    <mergeCell ref="D6:U6"/>
    <mergeCell ref="V6:Z6"/>
    <mergeCell ref="AA6:AE6"/>
    <mergeCell ref="AF6:AJ6"/>
    <mergeCell ref="A7:C7"/>
    <mergeCell ref="D7:U7"/>
    <mergeCell ref="V7:Z7"/>
    <mergeCell ref="AA7:AE7"/>
    <mergeCell ref="AF7:AJ7"/>
    <mergeCell ref="A8:C8"/>
    <mergeCell ref="D8:U8"/>
    <mergeCell ref="V8:Z8"/>
    <mergeCell ref="AA8:AE8"/>
    <mergeCell ref="AF8:AJ8"/>
    <mergeCell ref="A9:C9"/>
    <mergeCell ref="D9:U9"/>
    <mergeCell ref="V9:Z9"/>
    <mergeCell ref="AA9:AE9"/>
    <mergeCell ref="AF9:AJ9"/>
    <mergeCell ref="A10:C10"/>
    <mergeCell ref="D10:U10"/>
    <mergeCell ref="V10:Z10"/>
    <mergeCell ref="AA10:AE10"/>
    <mergeCell ref="AF10:AJ10"/>
    <mergeCell ref="A11:C11"/>
    <mergeCell ref="D11:U11"/>
    <mergeCell ref="V11:Z11"/>
    <mergeCell ref="AA11:AE11"/>
    <mergeCell ref="AF11:AJ11"/>
    <mergeCell ref="A12:C12"/>
    <mergeCell ref="D12:U12"/>
    <mergeCell ref="V12:Z12"/>
    <mergeCell ref="AA12:AE12"/>
    <mergeCell ref="AF12:AJ12"/>
    <mergeCell ref="A13:C13"/>
    <mergeCell ref="D13:U13"/>
    <mergeCell ref="V13:Z13"/>
    <mergeCell ref="AA13:AE13"/>
    <mergeCell ref="AF13:AJ13"/>
    <mergeCell ref="A14:C14"/>
    <mergeCell ref="D14:U14"/>
    <mergeCell ref="V14:Z14"/>
    <mergeCell ref="AA14:AE14"/>
    <mergeCell ref="AF14:AJ14"/>
    <mergeCell ref="A15:C15"/>
    <mergeCell ref="D15:U15"/>
    <mergeCell ref="V15:Z15"/>
    <mergeCell ref="AA15:AE15"/>
    <mergeCell ref="AF15:AJ15"/>
    <mergeCell ref="A16:C16"/>
    <mergeCell ref="D16:U16"/>
    <mergeCell ref="V16:Z16"/>
    <mergeCell ref="AA16:AE16"/>
    <mergeCell ref="AF16:AJ16"/>
    <mergeCell ref="A17:C17"/>
    <mergeCell ref="D17:U17"/>
    <mergeCell ref="V17:Z17"/>
    <mergeCell ref="AA17:AE17"/>
    <mergeCell ref="AF17:AJ17"/>
    <mergeCell ref="A18:C18"/>
    <mergeCell ref="D18:U18"/>
    <mergeCell ref="V18:Z18"/>
    <mergeCell ref="AA18:AE18"/>
    <mergeCell ref="AF18:AJ18"/>
    <mergeCell ref="A19:C19"/>
    <mergeCell ref="D19:U19"/>
    <mergeCell ref="V19:Z19"/>
    <mergeCell ref="AA19:AE19"/>
    <mergeCell ref="AF19:AJ19"/>
    <mergeCell ref="A20:C20"/>
    <mergeCell ref="D20:U20"/>
    <mergeCell ref="V20:Z20"/>
    <mergeCell ref="AA20:AE20"/>
    <mergeCell ref="AF20:AJ20"/>
    <mergeCell ref="A21:C21"/>
    <mergeCell ref="D21:U21"/>
    <mergeCell ref="V21:Z21"/>
    <mergeCell ref="AA21:AE21"/>
    <mergeCell ref="AF21:AJ21"/>
    <mergeCell ref="A22:C22"/>
    <mergeCell ref="D22:U22"/>
    <mergeCell ref="V22:Z22"/>
    <mergeCell ref="AA22:AE22"/>
    <mergeCell ref="AF22:AJ22"/>
    <mergeCell ref="A23:C23"/>
    <mergeCell ref="D23:U23"/>
    <mergeCell ref="V23:Z23"/>
    <mergeCell ref="AA23:AE23"/>
    <mergeCell ref="AF23:AJ23"/>
    <mergeCell ref="A24:C24"/>
    <mergeCell ref="D24:U24"/>
    <mergeCell ref="V24:Z24"/>
    <mergeCell ref="AA24:AE24"/>
    <mergeCell ref="AF24:AJ24"/>
    <mergeCell ref="A25:C25"/>
    <mergeCell ref="D25:U25"/>
    <mergeCell ref="V25:Z25"/>
    <mergeCell ref="AA25:AE25"/>
    <mergeCell ref="AF25:AJ25"/>
    <mergeCell ref="A26:C26"/>
    <mergeCell ref="D26:U26"/>
    <mergeCell ref="V26:Z26"/>
    <mergeCell ref="AA26:AE26"/>
    <mergeCell ref="AF26:AJ26"/>
    <mergeCell ref="A27:C27"/>
    <mergeCell ref="D27:U27"/>
    <mergeCell ref="V27:Z27"/>
    <mergeCell ref="AA27:AE27"/>
    <mergeCell ref="AF27:AJ27"/>
    <mergeCell ref="A28:C28"/>
    <mergeCell ref="D28:U28"/>
    <mergeCell ref="V28:Z28"/>
    <mergeCell ref="AA28:AE28"/>
    <mergeCell ref="AF28:AJ28"/>
    <mergeCell ref="A29:C29"/>
    <mergeCell ref="D29:U29"/>
    <mergeCell ref="V29:Z29"/>
    <mergeCell ref="AA29:AE29"/>
    <mergeCell ref="AF29:AJ29"/>
    <mergeCell ref="A30:C30"/>
    <mergeCell ref="D30:U30"/>
    <mergeCell ref="V30:Z30"/>
    <mergeCell ref="AA30:AE30"/>
    <mergeCell ref="AF30:AJ30"/>
    <mergeCell ref="A31:C31"/>
    <mergeCell ref="D31:U31"/>
    <mergeCell ref="V31:Z31"/>
    <mergeCell ref="AA31:AE31"/>
    <mergeCell ref="AF31:AJ31"/>
    <mergeCell ref="A32:C32"/>
    <mergeCell ref="D32:U32"/>
    <mergeCell ref="V32:Z32"/>
    <mergeCell ref="AA32:AE32"/>
    <mergeCell ref="AF32:AJ32"/>
    <mergeCell ref="A33:C33"/>
    <mergeCell ref="D33:U33"/>
    <mergeCell ref="V33:Z33"/>
    <mergeCell ref="AA33:AE33"/>
    <mergeCell ref="AF33:AJ33"/>
    <mergeCell ref="A34:C34"/>
    <mergeCell ref="D34:U34"/>
    <mergeCell ref="V34:Z34"/>
    <mergeCell ref="AA34:AE34"/>
    <mergeCell ref="AF34:AJ34"/>
    <mergeCell ref="A35:C35"/>
    <mergeCell ref="D35:U35"/>
    <mergeCell ref="V35:Z35"/>
    <mergeCell ref="AA35:AE35"/>
    <mergeCell ref="AF35:AJ35"/>
    <mergeCell ref="A36:C36"/>
    <mergeCell ref="D36:U36"/>
    <mergeCell ref="V36:Z36"/>
    <mergeCell ref="AA36:AE36"/>
    <mergeCell ref="AF36:AJ36"/>
    <mergeCell ref="A37:C37"/>
    <mergeCell ref="D37:U37"/>
    <mergeCell ref="V37:Z37"/>
    <mergeCell ref="AA37:AE37"/>
    <mergeCell ref="AF37:AJ37"/>
    <mergeCell ref="A38:C38"/>
    <mergeCell ref="D38:U38"/>
    <mergeCell ref="V38:Z38"/>
    <mergeCell ref="AA38:AE38"/>
    <mergeCell ref="AF38:AJ38"/>
    <mergeCell ref="A39:C39"/>
    <mergeCell ref="D39:U39"/>
    <mergeCell ref="V39:Z39"/>
    <mergeCell ref="AA39:AE39"/>
    <mergeCell ref="AF39:AJ39"/>
    <mergeCell ref="A40:C40"/>
    <mergeCell ref="D40:U40"/>
    <mergeCell ref="V40:Z40"/>
    <mergeCell ref="AA40:AE40"/>
    <mergeCell ref="AF40:AJ40"/>
    <mergeCell ref="A41:C41"/>
    <mergeCell ref="D41:U41"/>
    <mergeCell ref="V41:Z41"/>
    <mergeCell ref="AA41:AE41"/>
    <mergeCell ref="AF41:AJ41"/>
    <mergeCell ref="A42:C42"/>
    <mergeCell ref="D42:U42"/>
    <mergeCell ref="V42:Z42"/>
    <mergeCell ref="AA42:AE42"/>
    <mergeCell ref="AF42:AJ42"/>
    <mergeCell ref="A43:C43"/>
    <mergeCell ref="D43:U43"/>
    <mergeCell ref="V43:Z43"/>
    <mergeCell ref="AA43:AE43"/>
    <mergeCell ref="AF43:AJ43"/>
    <mergeCell ref="A44:C44"/>
    <mergeCell ref="D44:U44"/>
    <mergeCell ref="V44:Z44"/>
    <mergeCell ref="AA44:AE44"/>
    <mergeCell ref="AF44:AJ44"/>
    <mergeCell ref="A45:C45"/>
    <mergeCell ref="D45:U45"/>
    <mergeCell ref="V45:Z45"/>
    <mergeCell ref="AA45:AE45"/>
    <mergeCell ref="AF45:AJ45"/>
    <mergeCell ref="A46:C46"/>
    <mergeCell ref="D46:U46"/>
    <mergeCell ref="V46:Z46"/>
    <mergeCell ref="AA46:AE46"/>
    <mergeCell ref="AF46:AJ46"/>
    <mergeCell ref="A47:C47"/>
    <mergeCell ref="D47:U47"/>
    <mergeCell ref="V47:Z47"/>
    <mergeCell ref="AA47:AE47"/>
    <mergeCell ref="AF47:AJ47"/>
    <mergeCell ref="A48:C48"/>
    <mergeCell ref="D48:U48"/>
    <mergeCell ref="V48:Z48"/>
    <mergeCell ref="AA48:AE48"/>
    <mergeCell ref="AF48:AJ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&amp;RIII/6. sz. melléklet a 8/2016.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C22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52.421875" style="0" customWidth="1"/>
    <col min="2" max="2" width="19.57421875" style="0" customWidth="1"/>
  </cols>
  <sheetData>
    <row r="6" spans="1:3" ht="15.75">
      <c r="A6" s="165" t="s">
        <v>143</v>
      </c>
      <c r="B6" s="165"/>
      <c r="C6" s="165"/>
    </row>
    <row r="7" spans="1:3" ht="12.75">
      <c r="A7" s="101" t="s">
        <v>136</v>
      </c>
      <c r="B7" s="101"/>
      <c r="C7" s="101"/>
    </row>
    <row r="12" ht="12.75">
      <c r="B12" s="3" t="s">
        <v>36</v>
      </c>
    </row>
    <row r="13" ht="12.75">
      <c r="A13" s="7" t="s">
        <v>169</v>
      </c>
    </row>
    <row r="14" spans="1:2" ht="12.75">
      <c r="A14" t="s">
        <v>144</v>
      </c>
      <c r="B14" s="16">
        <v>1503</v>
      </c>
    </row>
    <row r="15" spans="1:2" ht="12.75">
      <c r="A15" t="s">
        <v>145</v>
      </c>
      <c r="B15" s="16">
        <v>0</v>
      </c>
    </row>
    <row r="16" spans="1:2" ht="12.75">
      <c r="A16" s="7" t="s">
        <v>146</v>
      </c>
      <c r="B16" s="20">
        <f>SUM(B14:B15)</f>
        <v>1503</v>
      </c>
    </row>
    <row r="17" spans="1:2" ht="12.75">
      <c r="A17" s="7" t="s">
        <v>147</v>
      </c>
      <c r="B17" s="20">
        <v>20003</v>
      </c>
    </row>
    <row r="18" spans="1:2" ht="12.75">
      <c r="A18" s="7" t="s">
        <v>148</v>
      </c>
      <c r="B18" s="20">
        <v>19958</v>
      </c>
    </row>
    <row r="19" spans="1:2" ht="12.75">
      <c r="A19" s="7" t="s">
        <v>170</v>
      </c>
      <c r="B19" s="70">
        <f>B17-B18</f>
        <v>45</v>
      </c>
    </row>
    <row r="20" spans="1:2" ht="12.75">
      <c r="A20" t="s">
        <v>144</v>
      </c>
      <c r="B20" s="16">
        <v>45</v>
      </c>
    </row>
    <row r="21" spans="1:2" ht="12.75">
      <c r="A21" t="s">
        <v>145</v>
      </c>
      <c r="B21" s="16">
        <v>0</v>
      </c>
    </row>
    <row r="22" spans="1:2" ht="12.75">
      <c r="A22" s="7" t="s">
        <v>146</v>
      </c>
      <c r="B22" s="20">
        <f>SUM(B20:B21)</f>
        <v>45</v>
      </c>
    </row>
  </sheetData>
  <sheetProtection/>
  <mergeCells count="2"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  <headerFooter>
    <oddHeader>&amp;RIII/4. sz. melléklet a 8/2016.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Pénzügy1</cp:lastModifiedBy>
  <cp:lastPrinted>2016-05-24T09:22:29Z</cp:lastPrinted>
  <dcterms:created xsi:type="dcterms:W3CDTF">2012-02-09T07:37:27Z</dcterms:created>
  <dcterms:modified xsi:type="dcterms:W3CDTF">2016-05-24T09:22:33Z</dcterms:modified>
  <cp:category/>
  <cp:version/>
  <cp:contentType/>
  <cp:contentStatus/>
</cp:coreProperties>
</file>