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'Munka1'!$1:$4</definedName>
  </definedNames>
  <calcPr fullCalcOnLoad="1"/>
</workbook>
</file>

<file path=xl/sharedStrings.xml><?xml version="1.0" encoding="utf-8"?>
<sst xmlns="http://schemas.openxmlformats.org/spreadsheetml/2006/main" count="105" uniqueCount="87">
  <si>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</si>
  <si>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</si>
  <si>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</si>
  <si>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</si>
  <si>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</si>
  <si>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</si>
  <si>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</si>
  <si>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</si>
  <si>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</si>
  <si>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</si>
  <si>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Előirányzat Csop.</t>
  </si>
  <si>
    <t>Kiem. eir.</t>
  </si>
  <si>
    <t>KIADÁSOK</t>
  </si>
  <si>
    <t>Eredeti előirányzat</t>
  </si>
  <si>
    <t>Kötelező feladatok</t>
  </si>
  <si>
    <t>Önként vállalt feladatok</t>
  </si>
  <si>
    <t>Állami (államigazgatási) feladatok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</si>
  <si>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</si>
  <si>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</si>
  <si>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</si>
  <si>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</si>
  <si>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</si>
  <si>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</si>
  <si>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</si>
  <si>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</si>
  <si>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</si>
  <si>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</si>
  <si>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</si>
  <si>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</si>
  <si>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</si>
  <si>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</si>
  <si>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Finanszírozási kiadások</t>
  </si>
  <si>
    <t>9.1</t>
  </si>
  <si>
    <t>9.1.1</t>
  </si>
  <si>
    <t>9.1.2</t>
  </si>
  <si>
    <t>9.2</t>
  </si>
  <si>
    <t>9.2.1</t>
  </si>
  <si>
    <t>Felhalmozási célú kiadások</t>
  </si>
  <si>
    <t>9.2.2</t>
  </si>
  <si>
    <t>Működési célú kiadások</t>
  </si>
  <si>
    <t>Tárgyévi kiadások (I.+II.+III.)</t>
  </si>
  <si>
    <t>BEVÉTELEK</t>
  </si>
  <si>
    <t>Működési bevételek</t>
  </si>
  <si>
    <t>Működési célú támogatások államháztartáson belülről</t>
  </si>
  <si>
    <t>Közhatalmi bevételek</t>
  </si>
  <si>
    <t xml:space="preserve">Működési célú átvett pénzeszközök </t>
  </si>
  <si>
    <t>Felhalmozási bevételek</t>
  </si>
  <si>
    <t>Felhalmozási célú támogatások államháztartáson belülről</t>
  </si>
  <si>
    <t xml:space="preserve">Felhalmozási célú átvett pénzeszközök </t>
  </si>
  <si>
    <t>Költségvetési bevételek összesen (I+II)</t>
  </si>
  <si>
    <t>Finanszírozási bevételek</t>
  </si>
  <si>
    <t>8.1.</t>
  </si>
  <si>
    <t>8.1.1</t>
  </si>
  <si>
    <t>8.1.2</t>
  </si>
  <si>
    <t>8.2</t>
  </si>
  <si>
    <t>Belföldi értékpapírok bevételei</t>
  </si>
  <si>
    <t>8.2.1</t>
  </si>
  <si>
    <t>Forgatási célú</t>
  </si>
  <si>
    <t>8.2.2</t>
  </si>
  <si>
    <t>Befektetési célú</t>
  </si>
  <si>
    <t>8.3</t>
  </si>
  <si>
    <t>Maradvány igénybevétele</t>
  </si>
  <si>
    <t>8.3.1</t>
  </si>
  <si>
    <t>Felhalmozási célú</t>
  </si>
  <si>
    <t>8.3.2</t>
  </si>
  <si>
    <t>Működési célú</t>
  </si>
  <si>
    <t>Tárgyévi bevételek (I.+II.+III.)</t>
  </si>
  <si>
    <t>KÖLTSÉGVETÉSI MŰKÖDÉSI KIADÁSOK ÉS BEVÉTELEK EGYENLEGE       (A I. - B I.)</t>
  </si>
  <si>
    <t>KÖLTSÉGVETÉSI FELHALMOZÁSI KIADÁSOK ÉS BEVÉTELEK EGYENLEGE (A II. - B II.)</t>
  </si>
  <si>
    <t>Módosított előirányzat</t>
  </si>
  <si>
    <t>Megelőlegzés</t>
  </si>
  <si>
    <t>Betétlekötés éven túl</t>
  </si>
  <si>
    <t>Lekötött betét megszüntetése</t>
  </si>
  <si>
    <t>Éven túli betét megszüntetése</t>
  </si>
  <si>
    <t>K</t>
  </si>
  <si>
    <t>L</t>
  </si>
  <si>
    <t>Módosítás 1.</t>
  </si>
  <si>
    <t>Költségvetési egyenleg</t>
  </si>
  <si>
    <t>Működési egyenleg</t>
  </si>
  <si>
    <t>felhalmozási egyenleg</t>
  </si>
  <si>
    <t xml:space="preserve"> NEMESNÁDUDVAR KÖZSÉG KÖLTSÉGVETÉSI MÉRLEGE FT-BAN</t>
  </si>
  <si>
    <t>Betétlekötés/kincstárjegy éven belül</t>
  </si>
  <si>
    <t>Betétlekötés/Kincstárjegy</t>
  </si>
  <si>
    <t>Éven belüli betét/KTJ megszüntetése</t>
  </si>
  <si>
    <t>M</t>
  </si>
  <si>
    <t>Módosítás 2.</t>
  </si>
  <si>
    <t>1. melléklet a 10/2019. (IX.25.)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</si>
</sst>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</numFmts>
  <fonts count="43">
    <font>
      <sz val="10"/>
      <name val="Arial CE"/>
      <family val="0"/>
    </font>
    <font>
      <sz val="10"/>
      <color indexed="8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57" applyFont="1">
      <alignment/>
      <protection/>
    </xf>
    <xf numFmtId="0" fontId="3" fillId="0" borderId="0" xfId="57" applyFont="1" applyAlignment="1">
      <alignment wrapText="1"/>
      <protection/>
    </xf>
    <xf numFmtId="0" fontId="1" fillId="0" borderId="0" xfId="57" applyFont="1" applyAlignment="1">
      <alignment horizontal="right"/>
      <protection/>
    </xf>
    <xf numFmtId="0" fontId="1" fillId="0" borderId="10" xfId="57" applyFont="1" applyBorder="1">
      <alignment/>
      <protection/>
    </xf>
    <xf numFmtId="0" fontId="4" fillId="0" borderId="11" xfId="58" applyFont="1" applyFill="1" applyBorder="1" applyAlignment="1">
      <alignment horizontal="center" wrapText="1"/>
      <protection/>
    </xf>
    <xf numFmtId="0" fontId="3" fillId="0" borderId="11" xfId="57" applyFont="1" applyBorder="1" applyAlignment="1">
      <alignment horizontal="center"/>
      <protection/>
    </xf>
    <xf numFmtId="0" fontId="3" fillId="0" borderId="12" xfId="57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0" fontId="4" fillId="33" borderId="14" xfId="57" applyFont="1" applyFill="1" applyBorder="1" applyAlignment="1">
      <alignment horizontal="center"/>
      <protection/>
    </xf>
    <xf numFmtId="49" fontId="4" fillId="33" borderId="14" xfId="57" applyNumberFormat="1" applyFont="1" applyFill="1" applyBorder="1" applyAlignment="1">
      <alignment horizontal="center"/>
      <protection/>
    </xf>
    <xf numFmtId="0" fontId="4" fillId="33" borderId="14" xfId="57" applyFont="1" applyFill="1" applyBorder="1">
      <alignment/>
      <protection/>
    </xf>
    <xf numFmtId="3" fontId="4" fillId="33" borderId="14" xfId="57" applyNumberFormat="1" applyFont="1" applyFill="1" applyBorder="1">
      <alignment/>
      <protection/>
    </xf>
    <xf numFmtId="3" fontId="4" fillId="33" borderId="15" xfId="57" applyNumberFormat="1" applyFont="1" applyFill="1" applyBorder="1">
      <alignment/>
      <protection/>
    </xf>
    <xf numFmtId="0" fontId="7" fillId="34" borderId="14" xfId="57" applyFont="1" applyFill="1" applyBorder="1" applyAlignment="1">
      <alignment horizontal="center"/>
      <protection/>
    </xf>
    <xf numFmtId="49" fontId="7" fillId="34" borderId="14" xfId="57" applyNumberFormat="1" applyFont="1" applyFill="1" applyBorder="1" applyAlignment="1">
      <alignment horizontal="center"/>
      <protection/>
    </xf>
    <xf numFmtId="0" fontId="7" fillId="34" borderId="14" xfId="57" applyFont="1" applyFill="1" applyBorder="1">
      <alignment/>
      <protection/>
    </xf>
    <xf numFmtId="3" fontId="7" fillId="34" borderId="14" xfId="57" applyNumberFormat="1" applyFont="1" applyFill="1" applyBorder="1">
      <alignment/>
      <protection/>
    </xf>
    <xf numFmtId="0" fontId="3" fillId="35" borderId="14" xfId="57" applyFont="1" applyFill="1" applyBorder="1">
      <alignment/>
      <protection/>
    </xf>
    <xf numFmtId="3" fontId="3" fillId="35" borderId="14" xfId="57" applyNumberFormat="1" applyFont="1" applyFill="1" applyBorder="1">
      <alignment/>
      <protection/>
    </xf>
    <xf numFmtId="3" fontId="3" fillId="35" borderId="15" xfId="57" applyNumberFormat="1" applyFont="1" applyFill="1" applyBorder="1">
      <alignment/>
      <protection/>
    </xf>
    <xf numFmtId="0" fontId="3" fillId="33" borderId="14" xfId="57" applyFont="1" applyFill="1" applyBorder="1">
      <alignment/>
      <protection/>
    </xf>
    <xf numFmtId="3" fontId="3" fillId="33" borderId="14" xfId="57" applyNumberFormat="1" applyFont="1" applyFill="1" applyBorder="1">
      <alignment/>
      <protection/>
    </xf>
    <xf numFmtId="3" fontId="3" fillId="33" borderId="15" xfId="57" applyNumberFormat="1" applyFont="1" applyFill="1" applyBorder="1">
      <alignment/>
      <protection/>
    </xf>
    <xf numFmtId="0" fontId="3" fillId="0" borderId="14" xfId="57" applyFont="1" applyFill="1" applyBorder="1">
      <alignment/>
      <protection/>
    </xf>
    <xf numFmtId="0" fontId="1" fillId="0" borderId="14" xfId="57" applyFont="1" applyFill="1" applyBorder="1">
      <alignment/>
      <protection/>
    </xf>
    <xf numFmtId="3" fontId="3" fillId="0" borderId="14" xfId="57" applyNumberFormat="1" applyFont="1" applyFill="1" applyBorder="1">
      <alignment/>
      <protection/>
    </xf>
    <xf numFmtId="0" fontId="3" fillId="0" borderId="14" xfId="57" applyFont="1" applyFill="1" applyBorder="1" applyAlignment="1">
      <alignment horizontal="center"/>
      <protection/>
    </xf>
    <xf numFmtId="49" fontId="1" fillId="0" borderId="14" xfId="57" applyNumberFormat="1" applyFont="1" applyFill="1" applyBorder="1">
      <alignment/>
      <protection/>
    </xf>
    <xf numFmtId="3" fontId="3" fillId="0" borderId="15" xfId="57" applyNumberFormat="1" applyFont="1" applyFill="1" applyBorder="1">
      <alignment/>
      <protection/>
    </xf>
    <xf numFmtId="0" fontId="1" fillId="0" borderId="14" xfId="57" applyFont="1" applyFill="1" applyBorder="1" applyAlignment="1">
      <alignment horizontal="center"/>
      <protection/>
    </xf>
    <xf numFmtId="49" fontId="1" fillId="0" borderId="14" xfId="57" applyNumberFormat="1" applyFont="1" applyFill="1" applyBorder="1" applyAlignment="1">
      <alignment horizontal="center"/>
      <protection/>
    </xf>
    <xf numFmtId="0" fontId="1" fillId="0" borderId="14" xfId="57" applyFont="1" applyFill="1" applyBorder="1" applyAlignment="1">
      <alignment wrapText="1"/>
      <protection/>
    </xf>
    <xf numFmtId="3" fontId="1" fillId="0" borderId="14" xfId="57" applyNumberFormat="1" applyFont="1" applyFill="1" applyBorder="1">
      <alignment/>
      <protection/>
    </xf>
    <xf numFmtId="49" fontId="3" fillId="0" borderId="14" xfId="57" applyNumberFormat="1" applyFont="1" applyFill="1" applyBorder="1" applyAlignment="1">
      <alignment horizontal="center"/>
      <protection/>
    </xf>
    <xf numFmtId="0" fontId="1" fillId="0" borderId="14" xfId="57" applyFont="1" applyBorder="1">
      <alignment/>
      <protection/>
    </xf>
    <xf numFmtId="49" fontId="1" fillId="0" borderId="14" xfId="57" applyNumberFormat="1" applyFont="1" applyBorder="1" applyAlignment="1">
      <alignment horizontal="center"/>
      <protection/>
    </xf>
    <xf numFmtId="0" fontId="3" fillId="36" borderId="16" xfId="57" applyFont="1" applyFill="1" applyBorder="1">
      <alignment/>
      <protection/>
    </xf>
    <xf numFmtId="0" fontId="3" fillId="36" borderId="16" xfId="57" applyFont="1" applyFill="1" applyBorder="1" applyAlignment="1">
      <alignment horizontal="center"/>
      <protection/>
    </xf>
    <xf numFmtId="3" fontId="3" fillId="36" borderId="16" xfId="57" applyNumberFormat="1" applyFont="1" applyFill="1" applyBorder="1">
      <alignment/>
      <protection/>
    </xf>
    <xf numFmtId="3" fontId="3" fillId="36" borderId="17" xfId="57" applyNumberFormat="1" applyFont="1" applyFill="1" applyBorder="1">
      <alignment/>
      <protection/>
    </xf>
    <xf numFmtId="0" fontId="3" fillId="0" borderId="13" xfId="57" applyFont="1" applyBorder="1" applyAlignment="1">
      <alignment horizontal="right" vertical="center"/>
      <protection/>
    </xf>
    <xf numFmtId="0" fontId="3" fillId="0" borderId="13" xfId="57" applyFont="1" applyBorder="1" applyAlignment="1">
      <alignment horizontal="right"/>
      <protection/>
    </xf>
    <xf numFmtId="0" fontId="4" fillId="33" borderId="14" xfId="58" applyFont="1" applyFill="1" applyBorder="1" applyAlignment="1">
      <alignment horizontal="center"/>
      <protection/>
    </xf>
    <xf numFmtId="0" fontId="4" fillId="33" borderId="14" xfId="58" applyFont="1" applyFill="1" applyBorder="1">
      <alignment/>
      <protection/>
    </xf>
    <xf numFmtId="3" fontId="4" fillId="33" borderId="14" xfId="58" applyNumberFormat="1" applyFont="1" applyFill="1" applyBorder="1">
      <alignment/>
      <protection/>
    </xf>
    <xf numFmtId="3" fontId="4" fillId="33" borderId="15" xfId="58" applyNumberFormat="1" applyFont="1" applyFill="1" applyBorder="1">
      <alignment/>
      <protection/>
    </xf>
    <xf numFmtId="0" fontId="7" fillId="0" borderId="14" xfId="58" applyFont="1" applyBorder="1" applyAlignment="1">
      <alignment horizontal="center"/>
      <protection/>
    </xf>
    <xf numFmtId="0" fontId="7" fillId="0" borderId="14" xfId="58" applyFont="1" applyBorder="1">
      <alignment/>
      <protection/>
    </xf>
    <xf numFmtId="3" fontId="7" fillId="34" borderId="14" xfId="58" applyNumberFormat="1" applyFont="1" applyFill="1" applyBorder="1">
      <alignment/>
      <protection/>
    </xf>
    <xf numFmtId="49" fontId="7" fillId="0" borderId="14" xfId="58" applyNumberFormat="1" applyFont="1" applyBorder="1" applyAlignment="1">
      <alignment horizontal="center"/>
      <protection/>
    </xf>
    <xf numFmtId="49" fontId="4" fillId="33" borderId="14" xfId="58" applyNumberFormat="1" applyFont="1" applyFill="1" applyBorder="1" applyAlignment="1">
      <alignment horizontal="center"/>
      <protection/>
    </xf>
    <xf numFmtId="49" fontId="7" fillId="0" borderId="14" xfId="58" applyNumberFormat="1" applyFont="1" applyBorder="1">
      <alignment/>
      <protection/>
    </xf>
    <xf numFmtId="0" fontId="4" fillId="37" borderId="14" xfId="58" applyFont="1" applyFill="1" applyBorder="1" applyAlignment="1">
      <alignment horizontal="center"/>
      <protection/>
    </xf>
    <xf numFmtId="49" fontId="4" fillId="37" borderId="14" xfId="58" applyNumberFormat="1" applyFont="1" applyFill="1" applyBorder="1" applyAlignment="1">
      <alignment horizontal="center"/>
      <protection/>
    </xf>
    <xf numFmtId="0" fontId="4" fillId="37" borderId="14" xfId="58" applyFont="1" applyFill="1" applyBorder="1">
      <alignment/>
      <protection/>
    </xf>
    <xf numFmtId="3" fontId="4" fillId="37" borderId="14" xfId="58" applyNumberFormat="1" applyFont="1" applyFill="1" applyBorder="1">
      <alignment/>
      <protection/>
    </xf>
    <xf numFmtId="3" fontId="4" fillId="37" borderId="15" xfId="58" applyNumberFormat="1" applyFont="1" applyFill="1" applyBorder="1">
      <alignment/>
      <protection/>
    </xf>
    <xf numFmtId="0" fontId="4" fillId="38" borderId="14" xfId="58" applyFont="1" applyFill="1" applyBorder="1" applyAlignment="1">
      <alignment horizontal="center"/>
      <protection/>
    </xf>
    <xf numFmtId="49" fontId="4" fillId="38" borderId="14" xfId="58" applyNumberFormat="1" applyFont="1" applyFill="1" applyBorder="1" applyAlignment="1">
      <alignment horizontal="center"/>
      <protection/>
    </xf>
    <xf numFmtId="0" fontId="4" fillId="38" borderId="14" xfId="58" applyFont="1" applyFill="1" applyBorder="1" applyAlignment="1">
      <alignment horizontal="center" vertical="center" wrapText="1"/>
      <protection/>
    </xf>
    <xf numFmtId="3" fontId="4" fillId="38" borderId="14" xfId="58" applyNumberFormat="1" applyFont="1" applyFill="1" applyBorder="1">
      <alignment/>
      <protection/>
    </xf>
    <xf numFmtId="3" fontId="4" fillId="38" borderId="15" xfId="58" applyNumberFormat="1" applyFont="1" applyFill="1" applyBorder="1">
      <alignment/>
      <protection/>
    </xf>
    <xf numFmtId="0" fontId="4" fillId="0" borderId="14" xfId="58" applyFont="1" applyFill="1" applyBorder="1" applyAlignment="1">
      <alignment horizontal="center"/>
      <protection/>
    </xf>
    <xf numFmtId="0" fontId="7" fillId="0" borderId="14" xfId="58" applyFont="1" applyFill="1" applyBorder="1" applyAlignment="1">
      <alignment horizontal="center"/>
      <protection/>
    </xf>
    <xf numFmtId="49" fontId="7" fillId="0" borderId="14" xfId="58" applyNumberFormat="1" applyFont="1" applyFill="1" applyBorder="1" applyAlignment="1">
      <alignment horizontal="center"/>
      <protection/>
    </xf>
    <xf numFmtId="0" fontId="7" fillId="0" borderId="14" xfId="58" applyFont="1" applyFill="1" applyBorder="1">
      <alignment/>
      <protection/>
    </xf>
    <xf numFmtId="3" fontId="4" fillId="0" borderId="14" xfId="58" applyNumberFormat="1" applyFont="1" applyFill="1" applyBorder="1">
      <alignment/>
      <protection/>
    </xf>
    <xf numFmtId="0" fontId="7" fillId="0" borderId="14" xfId="58" applyFont="1" applyFill="1" applyBorder="1" applyAlignment="1">
      <alignment vertical="center" wrapText="1"/>
      <protection/>
    </xf>
    <xf numFmtId="3" fontId="4" fillId="0" borderId="15" xfId="58" applyNumberFormat="1" applyFont="1" applyFill="1" applyBorder="1">
      <alignment/>
      <protection/>
    </xf>
    <xf numFmtId="0" fontId="7" fillId="0" borderId="14" xfId="58" applyFont="1" applyFill="1" applyBorder="1" applyAlignment="1">
      <alignment wrapText="1"/>
      <protection/>
    </xf>
    <xf numFmtId="3" fontId="7" fillId="0" borderId="14" xfId="58" applyNumberFormat="1" applyFont="1" applyFill="1" applyBorder="1">
      <alignment/>
      <protection/>
    </xf>
    <xf numFmtId="49" fontId="4" fillId="0" borderId="14" xfId="58" applyNumberFormat="1" applyFont="1" applyFill="1" applyBorder="1" applyAlignment="1">
      <alignment horizontal="center"/>
      <protection/>
    </xf>
    <xf numFmtId="0" fontId="4" fillId="36" borderId="11" xfId="56" applyFont="1" applyFill="1" applyBorder="1" applyAlignment="1">
      <alignment horizontal="center" vertical="center" wrapText="1"/>
      <protection/>
    </xf>
    <xf numFmtId="0" fontId="3" fillId="0" borderId="18" xfId="57" applyFont="1" applyBorder="1" applyAlignment="1">
      <alignment horizontal="center"/>
      <protection/>
    </xf>
    <xf numFmtId="0" fontId="4" fillId="36" borderId="19" xfId="56" applyFont="1" applyFill="1" applyBorder="1" applyAlignment="1">
      <alignment horizontal="center" vertical="center" wrapText="1"/>
      <protection/>
    </xf>
    <xf numFmtId="0" fontId="4" fillId="36" borderId="20" xfId="56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0" fontId="4" fillId="36" borderId="21" xfId="56" applyFont="1" applyFill="1" applyBorder="1" applyAlignment="1">
      <alignment horizontal="center" vertical="center" wrapText="1"/>
      <protection/>
    </xf>
    <xf numFmtId="0" fontId="4" fillId="36" borderId="22" xfId="56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wrapText="1"/>
      <protection/>
    </xf>
    <xf numFmtId="3" fontId="4" fillId="39" borderId="23" xfId="57" applyNumberFormat="1" applyFont="1" applyFill="1" applyBorder="1">
      <alignment/>
      <protection/>
    </xf>
    <xf numFmtId="3" fontId="7" fillId="40" borderId="23" xfId="57" applyNumberFormat="1" applyFont="1" applyFill="1" applyBorder="1">
      <alignment/>
      <protection/>
    </xf>
    <xf numFmtId="3" fontId="3" fillId="41" borderId="23" xfId="57" applyNumberFormat="1" applyFont="1" applyFill="1" applyBorder="1">
      <alignment/>
      <protection/>
    </xf>
    <xf numFmtId="3" fontId="3" fillId="39" borderId="23" xfId="57" applyNumberFormat="1" applyFont="1" applyFill="1" applyBorder="1">
      <alignment/>
      <protection/>
    </xf>
    <xf numFmtId="3" fontId="3" fillId="0" borderId="23" xfId="57" applyNumberFormat="1" applyFont="1" applyFill="1" applyBorder="1">
      <alignment/>
      <protection/>
    </xf>
    <xf numFmtId="3" fontId="3" fillId="42" borderId="24" xfId="57" applyNumberFormat="1" applyFont="1" applyFill="1" applyBorder="1">
      <alignment/>
      <protection/>
    </xf>
    <xf numFmtId="3" fontId="4" fillId="39" borderId="23" xfId="58" applyNumberFormat="1" applyFont="1" applyFill="1" applyBorder="1">
      <alignment/>
      <protection/>
    </xf>
    <xf numFmtId="3" fontId="4" fillId="43" borderId="23" xfId="58" applyNumberFormat="1" applyFont="1" applyFill="1" applyBorder="1">
      <alignment/>
      <protection/>
    </xf>
    <xf numFmtId="3" fontId="4" fillId="44" borderId="23" xfId="58" applyNumberFormat="1" applyFont="1" applyFill="1" applyBorder="1">
      <alignment/>
      <protection/>
    </xf>
    <xf numFmtId="3" fontId="4" fillId="0" borderId="23" xfId="58" applyNumberFormat="1" applyFont="1" applyFill="1" applyBorder="1">
      <alignment/>
      <protection/>
    </xf>
    <xf numFmtId="0" fontId="1" fillId="0" borderId="23" xfId="57" applyFont="1" applyFill="1" applyBorder="1" applyAlignment="1">
      <alignment wrapText="1"/>
      <protection/>
    </xf>
    <xf numFmtId="0" fontId="1" fillId="0" borderId="23" xfId="57" applyFont="1" applyFill="1" applyBorder="1">
      <alignment/>
      <protection/>
    </xf>
    <xf numFmtId="0" fontId="7" fillId="0" borderId="23" xfId="58" applyFont="1" applyFill="1" applyBorder="1" applyAlignment="1">
      <alignment wrapText="1"/>
      <protection/>
    </xf>
    <xf numFmtId="0" fontId="4" fillId="36" borderId="11" xfId="56" applyFont="1" applyFill="1" applyBorder="1" applyAlignment="1">
      <alignment horizontal="left" vertical="center"/>
      <protection/>
    </xf>
    <xf numFmtId="0" fontId="7" fillId="36" borderId="14" xfId="56" applyFont="1" applyFill="1" applyBorder="1" applyAlignment="1">
      <alignment/>
      <protection/>
    </xf>
    <xf numFmtId="0" fontId="3" fillId="0" borderId="0" xfId="57" applyFont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4" fillId="36" borderId="14" xfId="57" applyFont="1" applyFill="1" applyBorder="1" applyAlignment="1">
      <alignment horizontal="center" textRotation="90"/>
      <protection/>
    </xf>
    <xf numFmtId="0" fontId="3" fillId="36" borderId="14" xfId="57" applyFont="1" applyFill="1" applyBorder="1" applyAlignment="1">
      <alignment horizontal="center" vertical="center" textRotation="90" wrapText="1"/>
      <protection/>
    </xf>
    <xf numFmtId="0" fontId="3" fillId="36" borderId="14" xfId="57" applyFont="1" applyFill="1" applyBorder="1" applyAlignment="1">
      <alignment horizontal="center" textRotation="90" wrapText="1"/>
      <protection/>
    </xf>
    <xf numFmtId="49" fontId="4" fillId="36" borderId="14" xfId="57" applyNumberFormat="1" applyFont="1" applyFill="1" applyBorder="1" applyAlignment="1">
      <alignment horizontal="center" textRotation="90"/>
      <protection/>
    </xf>
    <xf numFmtId="49" fontId="4" fillId="36" borderId="19" xfId="57" applyNumberFormat="1" applyFont="1" applyFill="1" applyBorder="1" applyAlignment="1">
      <alignment horizontal="center" textRotation="90"/>
      <protection/>
    </xf>
    <xf numFmtId="49" fontId="4" fillId="36" borderId="20" xfId="57" applyNumberFormat="1" applyFont="1" applyFill="1" applyBorder="1" applyAlignment="1">
      <alignment horizontal="center" textRotation="90"/>
      <protection/>
    </xf>
    <xf numFmtId="0" fontId="4" fillId="36" borderId="14" xfId="56" applyFont="1" applyFill="1" applyBorder="1" applyAlignment="1">
      <alignment horizontal="left" vertical="center"/>
      <protection/>
    </xf>
    <xf numFmtId="0" fontId="3" fillId="0" borderId="10" xfId="57" applyFont="1" applyBorder="1" applyAlignment="1">
      <alignment horizontal="right" vertical="center"/>
      <protection/>
    </xf>
    <xf numFmtId="0" fontId="3" fillId="0" borderId="13" xfId="57" applyFont="1" applyBorder="1" applyAlignment="1">
      <alignment horizontal="right" vertical="center"/>
      <protection/>
    </xf>
    <xf numFmtId="0" fontId="4" fillId="36" borderId="11" xfId="57" applyFont="1" applyFill="1" applyBorder="1" applyAlignment="1">
      <alignment horizontal="center" textRotation="90"/>
      <protection/>
    </xf>
    <xf numFmtId="0" fontId="3" fillId="36" borderId="11" xfId="57" applyFont="1" applyFill="1" applyBorder="1" applyAlignment="1">
      <alignment horizontal="center" textRotation="90" wrapText="1"/>
      <protection/>
    </xf>
    <xf numFmtId="49" fontId="4" fillId="36" borderId="11" xfId="57" applyNumberFormat="1" applyFont="1" applyFill="1" applyBorder="1" applyAlignment="1">
      <alignment horizontal="center" textRotation="90"/>
      <protection/>
    </xf>
    <xf numFmtId="49" fontId="4" fillId="36" borderId="18" xfId="57" applyNumberFormat="1" applyFont="1" applyFill="1" applyBorder="1" applyAlignment="1">
      <alignment horizontal="center" textRotation="90"/>
      <protection/>
    </xf>
    <xf numFmtId="0" fontId="4" fillId="42" borderId="25" xfId="56" applyFont="1" applyFill="1" applyBorder="1" applyAlignment="1">
      <alignment horizontal="center" vertical="center" wrapText="1"/>
      <protection/>
    </xf>
    <xf numFmtId="0" fontId="6" fillId="36" borderId="11" xfId="59" applyFont="1" applyFill="1" applyBorder="1" applyAlignment="1">
      <alignment horizontal="center" vertical="center" wrapText="1"/>
      <protection/>
    </xf>
    <xf numFmtId="0" fontId="6" fillId="36" borderId="14" xfId="59" applyFont="1" applyFill="1" applyBorder="1" applyAlignment="1">
      <alignment horizontal="center" vertical="center" wrapText="1"/>
      <protection/>
    </xf>
    <xf numFmtId="0" fontId="6" fillId="36" borderId="12" xfId="59" applyFont="1" applyFill="1" applyBorder="1" applyAlignment="1">
      <alignment horizontal="center" vertical="center" wrapText="1"/>
      <protection/>
    </xf>
    <xf numFmtId="0" fontId="6" fillId="36" borderId="15" xfId="59" applyFont="1" applyFill="1" applyBorder="1" applyAlignment="1">
      <alignment horizontal="center" vertical="center" wrapText="1"/>
      <protection/>
    </xf>
    <xf numFmtId="0" fontId="6" fillId="36" borderId="26" xfId="59" applyFont="1" applyFill="1" applyBorder="1" applyAlignment="1">
      <alignment horizontal="center" vertical="center" wrapText="1"/>
      <protection/>
    </xf>
    <xf numFmtId="0" fontId="4" fillId="36" borderId="27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4 2" xfId="58"/>
    <cellStyle name="Normál_Részletes költségvetés táblák 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4.00390625" style="0" bestFit="1" customWidth="1"/>
    <col min="2" max="2" width="2.50390625" style="0" bestFit="1" customWidth="1"/>
    <col min="3" max="3" width="4.50390625" style="0" customWidth="1"/>
    <col min="4" max="4" width="4.625" style="0" customWidth="1"/>
    <col min="5" max="5" width="4.125" style="0" bestFit="1" customWidth="1"/>
    <col min="6" max="6" width="5.125" style="0" bestFit="1" customWidth="1"/>
    <col min="7" max="7" width="52.00390625" style="0" bestFit="1" customWidth="1"/>
    <col min="8" max="8" width="19.00390625" style="0" bestFit="1" customWidth="1"/>
    <col min="9" max="9" width="11.875" style="0" bestFit="1" customWidth="1"/>
    <col min="10" max="10" width="11.875" style="0" customWidth="1"/>
    <col min="11" max="11" width="13.25390625" style="0" bestFit="1" customWidth="1"/>
    <col min="12" max="12" width="14.375" style="0" bestFit="1" customWidth="1"/>
    <col min="13" max="13" width="15.375" style="0" customWidth="1"/>
    <col min="14" max="14" width="9.375" style="0" bestFit="1" customWidth="1"/>
    <col min="15" max="15" width="10.125" style="0" bestFit="1" customWidth="1"/>
    <col min="16" max="16" width="15.125" style="0" customWidth="1"/>
    <col min="18" max="18" width="10.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 t="s">
        <v>86</v>
      </c>
    </row>
    <row r="2" spans="1:14" ht="12.75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</row>
    <row r="3" spans="1:14" ht="12.75">
      <c r="A3" s="1"/>
      <c r="B3" s="96" t="s">
        <v>80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3.5" thickBot="1">
      <c r="A4" s="1"/>
      <c r="B4" s="97">
        <v>2019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2.7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  <c r="I5" s="74" t="s">
        <v>7</v>
      </c>
      <c r="J5" s="74" t="s">
        <v>8</v>
      </c>
      <c r="K5" s="74" t="s">
        <v>9</v>
      </c>
      <c r="L5" s="6" t="s">
        <v>74</v>
      </c>
      <c r="M5" s="6" t="s">
        <v>75</v>
      </c>
      <c r="N5" s="7" t="s">
        <v>84</v>
      </c>
    </row>
    <row r="6" spans="1:14" ht="12.75" hidden="1">
      <c r="A6" s="98">
        <v>1</v>
      </c>
      <c r="B6" s="99"/>
      <c r="C6" s="100" t="s">
        <v>10</v>
      </c>
      <c r="D6" s="101" t="s">
        <v>11</v>
      </c>
      <c r="E6" s="102"/>
      <c r="F6" s="103"/>
      <c r="G6" s="105" t="s">
        <v>12</v>
      </c>
      <c r="H6" s="118" t="s">
        <v>13</v>
      </c>
      <c r="I6" s="78"/>
      <c r="J6" s="78"/>
      <c r="K6" s="75"/>
      <c r="L6" s="117" t="s">
        <v>14</v>
      </c>
      <c r="M6" s="114" t="s">
        <v>15</v>
      </c>
      <c r="N6" s="116" t="s">
        <v>16</v>
      </c>
    </row>
    <row r="7" spans="1:14" ht="54" customHeight="1">
      <c r="A7" s="98"/>
      <c r="B7" s="99"/>
      <c r="C7" s="100"/>
      <c r="D7" s="101"/>
      <c r="E7" s="102"/>
      <c r="F7" s="104"/>
      <c r="G7" s="95"/>
      <c r="H7" s="118"/>
      <c r="I7" s="79" t="s">
        <v>76</v>
      </c>
      <c r="J7" s="79" t="s">
        <v>85</v>
      </c>
      <c r="K7" s="76" t="s">
        <v>69</v>
      </c>
      <c r="L7" s="117"/>
      <c r="M7" s="114"/>
      <c r="N7" s="116"/>
    </row>
    <row r="8" spans="1:16" ht="12.75">
      <c r="A8" s="8">
        <v>2</v>
      </c>
      <c r="B8" s="9"/>
      <c r="C8" s="9" t="s">
        <v>17</v>
      </c>
      <c r="D8" s="9"/>
      <c r="E8" s="10"/>
      <c r="F8" s="10"/>
      <c r="G8" s="11" t="s">
        <v>18</v>
      </c>
      <c r="H8" s="81">
        <f aca="true" t="shared" si="0" ref="H8:N8">SUM(H9:H13)</f>
        <v>246458805</v>
      </c>
      <c r="I8" s="12">
        <f t="shared" si="0"/>
        <v>12379930</v>
      </c>
      <c r="J8" s="12">
        <f t="shared" si="0"/>
        <v>35942180</v>
      </c>
      <c r="K8" s="12">
        <f t="shared" si="0"/>
        <v>294780915</v>
      </c>
      <c r="L8" s="12">
        <f t="shared" si="0"/>
        <v>294780915</v>
      </c>
      <c r="M8" s="12">
        <f t="shared" si="0"/>
        <v>0</v>
      </c>
      <c r="N8" s="13">
        <f t="shared" si="0"/>
        <v>0</v>
      </c>
      <c r="P8" s="77"/>
    </row>
    <row r="9" spans="1:16" ht="12.75">
      <c r="A9" s="8">
        <v>3</v>
      </c>
      <c r="B9" s="14"/>
      <c r="C9" s="14"/>
      <c r="D9" s="14">
        <v>1</v>
      </c>
      <c r="E9" s="15"/>
      <c r="F9" s="15"/>
      <c r="G9" s="16" t="s">
        <v>19</v>
      </c>
      <c r="H9" s="82">
        <v>108000000</v>
      </c>
      <c r="I9" s="17">
        <v>1000000</v>
      </c>
      <c r="J9" s="17">
        <v>5969079</v>
      </c>
      <c r="K9" s="17">
        <f>H9+I9+J9</f>
        <v>114969079</v>
      </c>
      <c r="L9" s="82">
        <v>114969079</v>
      </c>
      <c r="M9" s="17">
        <v>0</v>
      </c>
      <c r="N9" s="17">
        <v>0</v>
      </c>
      <c r="P9" s="77"/>
    </row>
    <row r="10" spans="1:16" ht="12.75">
      <c r="A10" s="8">
        <v>4</v>
      </c>
      <c r="B10" s="14"/>
      <c r="C10" s="14"/>
      <c r="D10" s="14">
        <v>2</v>
      </c>
      <c r="E10" s="15"/>
      <c r="F10" s="15"/>
      <c r="G10" s="16" t="s">
        <v>20</v>
      </c>
      <c r="H10" s="82">
        <v>22000000</v>
      </c>
      <c r="I10" s="17">
        <v>0</v>
      </c>
      <c r="J10" s="17">
        <v>300000</v>
      </c>
      <c r="K10" s="17">
        <f>H10+I10+J10</f>
        <v>22300000</v>
      </c>
      <c r="L10" s="82">
        <v>22300000</v>
      </c>
      <c r="M10" s="17">
        <v>0</v>
      </c>
      <c r="N10" s="17">
        <v>0</v>
      </c>
      <c r="P10" s="77"/>
    </row>
    <row r="11" spans="1:16" ht="12.75">
      <c r="A11" s="8">
        <v>5</v>
      </c>
      <c r="B11" s="14"/>
      <c r="C11" s="14"/>
      <c r="D11" s="14">
        <v>3</v>
      </c>
      <c r="E11" s="15"/>
      <c r="F11" s="15"/>
      <c r="G11" s="16" t="s">
        <v>21</v>
      </c>
      <c r="H11" s="82">
        <v>79700000</v>
      </c>
      <c r="I11" s="17">
        <v>4076006</v>
      </c>
      <c r="J11" s="17">
        <v>11240736</v>
      </c>
      <c r="K11" s="17">
        <f>H11+I11+J11</f>
        <v>95016742</v>
      </c>
      <c r="L11" s="82">
        <v>95016742</v>
      </c>
      <c r="M11" s="17"/>
      <c r="N11" s="17">
        <v>0</v>
      </c>
      <c r="P11" s="77"/>
    </row>
    <row r="12" spans="1:16" ht="12.75">
      <c r="A12" s="8">
        <v>6</v>
      </c>
      <c r="B12" s="14"/>
      <c r="C12" s="14"/>
      <c r="D12" s="14">
        <v>4</v>
      </c>
      <c r="E12" s="15"/>
      <c r="F12" s="15"/>
      <c r="G12" s="16" t="s">
        <v>22</v>
      </c>
      <c r="H12" s="82">
        <v>3363000</v>
      </c>
      <c r="I12" s="17">
        <v>0</v>
      </c>
      <c r="J12" s="17">
        <v>400000</v>
      </c>
      <c r="K12" s="17">
        <f>H12+I12+J12</f>
        <v>3763000</v>
      </c>
      <c r="L12" s="82">
        <v>3763000</v>
      </c>
      <c r="M12" s="17">
        <v>0</v>
      </c>
      <c r="N12" s="17">
        <v>0</v>
      </c>
      <c r="P12" s="77"/>
    </row>
    <row r="13" spans="1:16" ht="12.75">
      <c r="A13" s="8">
        <v>7</v>
      </c>
      <c r="B13" s="14"/>
      <c r="C13" s="14"/>
      <c r="D13" s="14">
        <v>5</v>
      </c>
      <c r="E13" s="15"/>
      <c r="F13" s="15"/>
      <c r="G13" s="16" t="s">
        <v>23</v>
      </c>
      <c r="H13" s="82">
        <v>33395805</v>
      </c>
      <c r="I13" s="17">
        <v>7303924</v>
      </c>
      <c r="J13" s="17">
        <v>18032365</v>
      </c>
      <c r="K13" s="17">
        <f>H13+I13+J13</f>
        <v>58732094</v>
      </c>
      <c r="L13" s="82">
        <v>58732094</v>
      </c>
      <c r="M13" s="17">
        <v>0</v>
      </c>
      <c r="N13" s="17">
        <v>0</v>
      </c>
      <c r="P13" s="77"/>
    </row>
    <row r="14" spans="1:16" ht="12.75">
      <c r="A14" s="8">
        <v>8</v>
      </c>
      <c r="B14" s="9"/>
      <c r="C14" s="9" t="s">
        <v>24</v>
      </c>
      <c r="D14" s="9"/>
      <c r="E14" s="10"/>
      <c r="F14" s="10"/>
      <c r="G14" s="11" t="s">
        <v>25</v>
      </c>
      <c r="H14" s="81">
        <f aca="true" t="shared" si="1" ref="H14:N14">SUM(H15:H17)</f>
        <v>202926400</v>
      </c>
      <c r="I14" s="12">
        <f t="shared" si="1"/>
        <v>13938294</v>
      </c>
      <c r="J14" s="12">
        <f t="shared" si="1"/>
        <v>-8708171</v>
      </c>
      <c r="K14" s="12">
        <f t="shared" si="1"/>
        <v>208156523</v>
      </c>
      <c r="L14" s="12">
        <f t="shared" si="1"/>
        <v>208156523</v>
      </c>
      <c r="M14" s="12">
        <f t="shared" si="1"/>
        <v>0</v>
      </c>
      <c r="N14" s="13">
        <f t="shared" si="1"/>
        <v>0</v>
      </c>
      <c r="P14" s="77"/>
    </row>
    <row r="15" spans="1:18" ht="12.75">
      <c r="A15" s="8">
        <v>9</v>
      </c>
      <c r="B15" s="14"/>
      <c r="C15" s="14"/>
      <c r="D15" s="14">
        <v>6</v>
      </c>
      <c r="E15" s="15"/>
      <c r="F15" s="15"/>
      <c r="G15" s="16" t="s">
        <v>26</v>
      </c>
      <c r="H15" s="82">
        <v>11429400</v>
      </c>
      <c r="I15" s="17">
        <v>5622424</v>
      </c>
      <c r="J15" s="17">
        <v>8099707</v>
      </c>
      <c r="K15" s="17">
        <f>H15+I15+J15</f>
        <v>25151531</v>
      </c>
      <c r="L15" s="82">
        <v>25151531</v>
      </c>
      <c r="M15" s="82">
        <v>0</v>
      </c>
      <c r="N15" s="17">
        <v>0</v>
      </c>
      <c r="P15" s="77"/>
      <c r="R15" s="77"/>
    </row>
    <row r="16" spans="1:16" ht="12.75">
      <c r="A16" s="8">
        <v>10</v>
      </c>
      <c r="B16" s="14"/>
      <c r="C16" s="14"/>
      <c r="D16" s="14">
        <v>7</v>
      </c>
      <c r="E16" s="15"/>
      <c r="F16" s="15"/>
      <c r="G16" s="16" t="s">
        <v>27</v>
      </c>
      <c r="H16" s="82">
        <v>166497000</v>
      </c>
      <c r="I16" s="17">
        <v>8315870</v>
      </c>
      <c r="J16" s="17">
        <v>-15240000</v>
      </c>
      <c r="K16" s="17">
        <f>H16+I16+J16</f>
        <v>159572870</v>
      </c>
      <c r="L16" s="82">
        <v>159572870</v>
      </c>
      <c r="M16" s="82">
        <v>0</v>
      </c>
      <c r="N16" s="17">
        <v>0</v>
      </c>
      <c r="P16" s="77"/>
    </row>
    <row r="17" spans="1:16" ht="12.75">
      <c r="A17" s="8">
        <v>11</v>
      </c>
      <c r="B17" s="14"/>
      <c r="C17" s="14"/>
      <c r="D17" s="14">
        <v>8</v>
      </c>
      <c r="E17" s="15"/>
      <c r="F17" s="15"/>
      <c r="G17" s="16" t="s">
        <v>28</v>
      </c>
      <c r="H17" s="82">
        <v>25000000</v>
      </c>
      <c r="I17" s="17">
        <v>0</v>
      </c>
      <c r="J17" s="17">
        <v>-1567878</v>
      </c>
      <c r="K17" s="17">
        <f>H17+I17+J17</f>
        <v>23432122</v>
      </c>
      <c r="L17" s="82">
        <v>23432122</v>
      </c>
      <c r="M17" s="82">
        <v>0</v>
      </c>
      <c r="N17" s="17">
        <v>0</v>
      </c>
      <c r="P17" s="77"/>
    </row>
    <row r="18" spans="1:16" ht="12.75">
      <c r="A18" s="8">
        <v>12</v>
      </c>
      <c r="B18" s="18" t="s">
        <v>0</v>
      </c>
      <c r="C18" s="18"/>
      <c r="D18" s="18"/>
      <c r="E18" s="18"/>
      <c r="F18" s="18"/>
      <c r="G18" s="18" t="s">
        <v>29</v>
      </c>
      <c r="H18" s="83">
        <f>H8+H14</f>
        <v>449385205</v>
      </c>
      <c r="I18" s="19">
        <f>I8+I14</f>
        <v>26318224</v>
      </c>
      <c r="J18" s="19">
        <f>J8+J14</f>
        <v>27234009</v>
      </c>
      <c r="K18" s="19">
        <f>K8+K14</f>
        <v>502937438</v>
      </c>
      <c r="L18" s="19">
        <f>L8+L14</f>
        <v>502937438</v>
      </c>
      <c r="M18" s="19">
        <f>SUM(M8,M14)</f>
        <v>0</v>
      </c>
      <c r="N18" s="20">
        <v>0</v>
      </c>
      <c r="P18" s="77"/>
    </row>
    <row r="19" spans="1:16" ht="12.75">
      <c r="A19" s="8">
        <v>13</v>
      </c>
      <c r="B19" s="21"/>
      <c r="C19" s="21" t="s">
        <v>30</v>
      </c>
      <c r="D19" s="21"/>
      <c r="E19" s="21"/>
      <c r="F19" s="21"/>
      <c r="G19" s="21" t="s">
        <v>31</v>
      </c>
      <c r="H19" s="84">
        <f aca="true" t="shared" si="2" ref="H19:N19">H20</f>
        <v>2553282</v>
      </c>
      <c r="I19" s="22">
        <f t="shared" si="2"/>
        <v>0</v>
      </c>
      <c r="J19" s="22">
        <f t="shared" si="2"/>
        <v>0</v>
      </c>
      <c r="K19" s="22">
        <f t="shared" si="2"/>
        <v>2553282</v>
      </c>
      <c r="L19" s="22">
        <f t="shared" si="2"/>
        <v>2553282</v>
      </c>
      <c r="M19" s="22">
        <f t="shared" si="2"/>
        <v>0</v>
      </c>
      <c r="N19" s="23">
        <f t="shared" si="2"/>
        <v>0</v>
      </c>
      <c r="P19" s="77"/>
    </row>
    <row r="20" spans="1:16" ht="12.75">
      <c r="A20" s="8">
        <v>14</v>
      </c>
      <c r="B20" s="24"/>
      <c r="C20" s="24"/>
      <c r="D20" s="30">
        <v>9</v>
      </c>
      <c r="E20" s="24"/>
      <c r="F20" s="24"/>
      <c r="G20" s="24" t="s">
        <v>31</v>
      </c>
      <c r="H20" s="85">
        <f>H21+H24</f>
        <v>2553282</v>
      </c>
      <c r="I20" s="26">
        <f>I21+I24</f>
        <v>0</v>
      </c>
      <c r="J20" s="26">
        <f>J21+J24</f>
        <v>0</v>
      </c>
      <c r="K20" s="17">
        <f aca="true" t="shared" si="3" ref="K20:K26">H20+I20</f>
        <v>2553282</v>
      </c>
      <c r="L20" s="26">
        <f>L21+L24</f>
        <v>2553282</v>
      </c>
      <c r="M20" s="26">
        <f>M21+M24</f>
        <v>0</v>
      </c>
      <c r="N20" s="26">
        <f>N21+N24</f>
        <v>0</v>
      </c>
      <c r="P20" s="77"/>
    </row>
    <row r="21" spans="1:16" ht="12.75">
      <c r="A21" s="8">
        <v>15</v>
      </c>
      <c r="B21" s="24"/>
      <c r="C21" s="27"/>
      <c r="D21" s="24"/>
      <c r="E21" s="28" t="s">
        <v>32</v>
      </c>
      <c r="F21" s="25"/>
      <c r="G21" s="92" t="s">
        <v>82</v>
      </c>
      <c r="H21" s="85">
        <f>SUM(H22:H23)</f>
        <v>0</v>
      </c>
      <c r="I21" s="26">
        <f>SUM(I22:I23)</f>
        <v>0</v>
      </c>
      <c r="J21" s="26">
        <f>SUM(J22:J23)</f>
        <v>0</v>
      </c>
      <c r="K21" s="17">
        <f t="shared" si="3"/>
        <v>0</v>
      </c>
      <c r="L21" s="26">
        <f>L22+L25</f>
        <v>0</v>
      </c>
      <c r="M21" s="26">
        <f>SUM(M22:M23)</f>
        <v>0</v>
      </c>
      <c r="N21" s="29">
        <f>SUM(N22:N23)</f>
        <v>0</v>
      </c>
      <c r="P21" s="77"/>
    </row>
    <row r="22" spans="1:16" ht="24.75" customHeight="1">
      <c r="A22" s="8">
        <v>16</v>
      </c>
      <c r="B22" s="25"/>
      <c r="C22" s="25"/>
      <c r="D22" s="30"/>
      <c r="E22" s="30"/>
      <c r="F22" s="31" t="s">
        <v>33</v>
      </c>
      <c r="G22" s="91" t="s">
        <v>81</v>
      </c>
      <c r="H22" s="82">
        <v>0</v>
      </c>
      <c r="I22" s="17">
        <v>0</v>
      </c>
      <c r="J22" s="17">
        <v>0</v>
      </c>
      <c r="K22" s="17">
        <f t="shared" si="3"/>
        <v>0</v>
      </c>
      <c r="L22" s="33">
        <v>0</v>
      </c>
      <c r="M22" s="33">
        <v>0</v>
      </c>
      <c r="N22" s="33">
        <v>0</v>
      </c>
      <c r="P22" s="77"/>
    </row>
    <row r="23" spans="1:16" ht="24.75" customHeight="1">
      <c r="A23" s="8">
        <v>17</v>
      </c>
      <c r="B23" s="25"/>
      <c r="C23" s="25"/>
      <c r="D23" s="30"/>
      <c r="E23" s="30"/>
      <c r="F23" s="31" t="s">
        <v>34</v>
      </c>
      <c r="G23" s="32" t="s">
        <v>71</v>
      </c>
      <c r="H23" s="82">
        <f>I23+K23+L23</f>
        <v>0</v>
      </c>
      <c r="I23" s="17"/>
      <c r="J23" s="17"/>
      <c r="K23" s="17"/>
      <c r="L23" s="33">
        <v>0</v>
      </c>
      <c r="M23" s="33">
        <v>0</v>
      </c>
      <c r="N23" s="33">
        <v>0</v>
      </c>
      <c r="P23" s="77"/>
    </row>
    <row r="24" spans="1:16" ht="12.75">
      <c r="A24" s="8">
        <v>18</v>
      </c>
      <c r="B24" s="25"/>
      <c r="C24" s="27"/>
      <c r="D24" s="34"/>
      <c r="E24" s="31" t="s">
        <v>35</v>
      </c>
      <c r="F24" s="34"/>
      <c r="G24" s="25" t="s">
        <v>70</v>
      </c>
      <c r="H24" s="85">
        <f>SUM(H25:H26)</f>
        <v>2553282</v>
      </c>
      <c r="I24" s="26"/>
      <c r="J24" s="26"/>
      <c r="K24" s="17">
        <f t="shared" si="3"/>
        <v>2553282</v>
      </c>
      <c r="L24" s="26">
        <f>SUM(L25:L26)</f>
        <v>2553282</v>
      </c>
      <c r="M24" s="26">
        <f>SUM(M25:M26)</f>
        <v>0</v>
      </c>
      <c r="N24" s="29">
        <f>SUM(N25:N26)</f>
        <v>0</v>
      </c>
      <c r="P24" s="77"/>
    </row>
    <row r="25" spans="1:16" ht="12.75">
      <c r="A25" s="8">
        <v>19</v>
      </c>
      <c r="B25" s="35"/>
      <c r="C25" s="25"/>
      <c r="D25" s="31"/>
      <c r="E25" s="31"/>
      <c r="F25" s="31" t="s">
        <v>36</v>
      </c>
      <c r="G25" s="25" t="s">
        <v>37</v>
      </c>
      <c r="H25" s="82">
        <f>I25+K25+L25</f>
        <v>0</v>
      </c>
      <c r="I25" s="17"/>
      <c r="J25" s="17"/>
      <c r="K25" s="17"/>
      <c r="L25" s="33">
        <v>0</v>
      </c>
      <c r="M25" s="33">
        <v>0</v>
      </c>
      <c r="N25" s="33">
        <v>0</v>
      </c>
      <c r="P25" s="77"/>
    </row>
    <row r="26" spans="1:18" ht="12.75">
      <c r="A26" s="8">
        <v>20</v>
      </c>
      <c r="B26" s="35"/>
      <c r="C26" s="35"/>
      <c r="D26" s="36"/>
      <c r="E26" s="36"/>
      <c r="F26" s="36" t="s">
        <v>38</v>
      </c>
      <c r="G26" s="35" t="s">
        <v>39</v>
      </c>
      <c r="H26" s="82">
        <v>2553282</v>
      </c>
      <c r="I26" s="17"/>
      <c r="J26" s="17"/>
      <c r="K26" s="17">
        <f t="shared" si="3"/>
        <v>2553282</v>
      </c>
      <c r="L26" s="33">
        <v>2553282</v>
      </c>
      <c r="M26" s="33">
        <v>0</v>
      </c>
      <c r="N26" s="33">
        <v>0</v>
      </c>
      <c r="P26" s="77"/>
      <c r="R26" s="77"/>
    </row>
    <row r="27" spans="1:16" ht="13.5" thickBot="1">
      <c r="A27" s="8">
        <v>21</v>
      </c>
      <c r="B27" s="37"/>
      <c r="C27" s="38"/>
      <c r="D27" s="37"/>
      <c r="E27" s="37"/>
      <c r="F27" s="37"/>
      <c r="G27" s="37" t="s">
        <v>40</v>
      </c>
      <c r="H27" s="86">
        <f aca="true" t="shared" si="4" ref="H27:N27">H18+H19</f>
        <v>451938487</v>
      </c>
      <c r="I27" s="39">
        <f t="shared" si="4"/>
        <v>26318224</v>
      </c>
      <c r="J27" s="39">
        <f>J18+J19</f>
        <v>27234009</v>
      </c>
      <c r="K27" s="39">
        <f t="shared" si="4"/>
        <v>505490720</v>
      </c>
      <c r="L27" s="39">
        <f t="shared" si="4"/>
        <v>505490720</v>
      </c>
      <c r="M27" s="39">
        <f t="shared" si="4"/>
        <v>0</v>
      </c>
      <c r="N27" s="40">
        <f t="shared" si="4"/>
        <v>0</v>
      </c>
      <c r="P27" s="77"/>
    </row>
    <row r="28" spans="1:16" ht="12.75" customHeight="1" hidden="1">
      <c r="A28" s="106">
        <v>22</v>
      </c>
      <c r="B28" s="108"/>
      <c r="C28" s="109" t="s">
        <v>10</v>
      </c>
      <c r="D28" s="109" t="s">
        <v>11</v>
      </c>
      <c r="E28" s="110"/>
      <c r="F28" s="111"/>
      <c r="G28" s="94" t="s">
        <v>41</v>
      </c>
      <c r="H28" s="112" t="s">
        <v>13</v>
      </c>
      <c r="I28" s="73"/>
      <c r="J28" s="73"/>
      <c r="K28" s="73"/>
      <c r="L28" s="113" t="s">
        <v>14</v>
      </c>
      <c r="M28" s="113" t="s">
        <v>15</v>
      </c>
      <c r="N28" s="115" t="s">
        <v>16</v>
      </c>
      <c r="P28" s="77"/>
    </row>
    <row r="29" spans="1:16" ht="57" customHeight="1">
      <c r="A29" s="107"/>
      <c r="B29" s="99"/>
      <c r="C29" s="101"/>
      <c r="D29" s="101"/>
      <c r="E29" s="102"/>
      <c r="F29" s="104"/>
      <c r="G29" s="95"/>
      <c r="H29" s="112"/>
      <c r="I29" s="79" t="s">
        <v>76</v>
      </c>
      <c r="J29" s="79" t="s">
        <v>85</v>
      </c>
      <c r="K29" s="76" t="s">
        <v>69</v>
      </c>
      <c r="L29" s="114"/>
      <c r="M29" s="114"/>
      <c r="N29" s="116"/>
      <c r="P29" s="77"/>
    </row>
    <row r="30" spans="1:16" ht="12.75">
      <c r="A30" s="42">
        <v>23</v>
      </c>
      <c r="B30" s="43"/>
      <c r="C30" s="43" t="s">
        <v>17</v>
      </c>
      <c r="D30" s="43"/>
      <c r="E30" s="43"/>
      <c r="F30" s="43"/>
      <c r="G30" s="44" t="s">
        <v>42</v>
      </c>
      <c r="H30" s="87">
        <f aca="true" t="shared" si="5" ref="H30:N30">H31+H32+H33+H34</f>
        <v>173432031</v>
      </c>
      <c r="I30" s="45">
        <f t="shared" si="5"/>
        <v>5218804</v>
      </c>
      <c r="J30" s="45">
        <f>J31+J32+J33+J34</f>
        <v>12339894</v>
      </c>
      <c r="K30" s="45">
        <f t="shared" si="5"/>
        <v>190990729</v>
      </c>
      <c r="L30" s="45">
        <f t="shared" si="5"/>
        <v>190990729</v>
      </c>
      <c r="M30" s="45">
        <f t="shared" si="5"/>
        <v>0</v>
      </c>
      <c r="N30" s="46">
        <f t="shared" si="5"/>
        <v>0</v>
      </c>
      <c r="P30" s="77"/>
    </row>
    <row r="31" spans="1:16" ht="12.75">
      <c r="A31" s="41">
        <v>24</v>
      </c>
      <c r="B31" s="47"/>
      <c r="C31" s="47"/>
      <c r="D31" s="47">
        <v>1</v>
      </c>
      <c r="E31" s="47"/>
      <c r="F31" s="47"/>
      <c r="G31" s="48" t="s">
        <v>43</v>
      </c>
      <c r="H31" s="82">
        <v>78232031</v>
      </c>
      <c r="I31" s="17">
        <v>5218804</v>
      </c>
      <c r="J31" s="17">
        <v>12339894</v>
      </c>
      <c r="K31" s="17">
        <f>H31+I31+J31</f>
        <v>95790729</v>
      </c>
      <c r="L31" s="82">
        <v>95790729</v>
      </c>
      <c r="M31" s="49">
        <v>0</v>
      </c>
      <c r="N31" s="49">
        <v>0</v>
      </c>
      <c r="P31" s="77"/>
    </row>
    <row r="32" spans="1:16" ht="12.75">
      <c r="A32" s="42">
        <v>25</v>
      </c>
      <c r="B32" s="47"/>
      <c r="C32" s="47"/>
      <c r="D32" s="47">
        <v>3</v>
      </c>
      <c r="E32" s="47"/>
      <c r="F32" s="47"/>
      <c r="G32" s="48" t="s">
        <v>44</v>
      </c>
      <c r="H32" s="82">
        <v>80000000</v>
      </c>
      <c r="I32" s="17"/>
      <c r="J32" s="17"/>
      <c r="K32" s="17">
        <f>H32+I32</f>
        <v>80000000</v>
      </c>
      <c r="L32" s="82">
        <v>80000000</v>
      </c>
      <c r="M32" s="49">
        <v>0</v>
      </c>
      <c r="N32" s="49">
        <v>0</v>
      </c>
      <c r="P32" s="77"/>
    </row>
    <row r="33" spans="1:16" ht="12.75">
      <c r="A33" s="41">
        <v>26</v>
      </c>
      <c r="B33" s="47"/>
      <c r="C33" s="47"/>
      <c r="D33" s="47">
        <v>4</v>
      </c>
      <c r="E33" s="50"/>
      <c r="F33" s="50"/>
      <c r="G33" s="48" t="s">
        <v>42</v>
      </c>
      <c r="H33" s="82">
        <v>15200000</v>
      </c>
      <c r="I33" s="17"/>
      <c r="J33" s="17"/>
      <c r="K33" s="17">
        <f>H33+I33</f>
        <v>15200000</v>
      </c>
      <c r="L33" s="82">
        <v>15200000</v>
      </c>
      <c r="M33" s="49">
        <v>0</v>
      </c>
      <c r="N33" s="49">
        <v>0</v>
      </c>
      <c r="P33" s="77"/>
    </row>
    <row r="34" spans="1:16" ht="12.75">
      <c r="A34" s="42">
        <v>27</v>
      </c>
      <c r="B34" s="47"/>
      <c r="C34" s="47"/>
      <c r="D34" s="47">
        <v>6</v>
      </c>
      <c r="E34" s="50"/>
      <c r="F34" s="50"/>
      <c r="G34" s="48" t="s">
        <v>45</v>
      </c>
      <c r="H34" s="82">
        <v>0</v>
      </c>
      <c r="I34" s="17">
        <v>0</v>
      </c>
      <c r="J34" s="17">
        <v>0</v>
      </c>
      <c r="K34" s="17">
        <f>H34+I34</f>
        <v>0</v>
      </c>
      <c r="L34" s="82">
        <v>0</v>
      </c>
      <c r="M34" s="49">
        <v>0</v>
      </c>
      <c r="N34" s="49">
        <v>0</v>
      </c>
      <c r="P34" s="77"/>
    </row>
    <row r="35" spans="1:16" ht="12.75">
      <c r="A35" s="41">
        <v>28</v>
      </c>
      <c r="B35" s="43"/>
      <c r="C35" s="43" t="s">
        <v>24</v>
      </c>
      <c r="D35" s="43"/>
      <c r="E35" s="51"/>
      <c r="F35" s="51"/>
      <c r="G35" s="44" t="s">
        <v>46</v>
      </c>
      <c r="H35" s="87">
        <f aca="true" t="shared" si="6" ref="H35:N35">SUM(H36:H38)</f>
        <v>95000000</v>
      </c>
      <c r="I35" s="45">
        <f t="shared" si="6"/>
        <v>21099420</v>
      </c>
      <c r="J35" s="45">
        <f>SUM(J36:J38)</f>
        <v>14894115</v>
      </c>
      <c r="K35" s="45">
        <f t="shared" si="6"/>
        <v>130993535</v>
      </c>
      <c r="L35" s="45">
        <f t="shared" si="6"/>
        <v>130993535</v>
      </c>
      <c r="M35" s="45">
        <f t="shared" si="6"/>
        <v>0</v>
      </c>
      <c r="N35" s="46">
        <f t="shared" si="6"/>
        <v>0</v>
      </c>
      <c r="P35" s="77"/>
    </row>
    <row r="36" spans="1:16" ht="12.75">
      <c r="A36" s="42">
        <v>29</v>
      </c>
      <c r="B36" s="47"/>
      <c r="C36" s="47"/>
      <c r="D36" s="47">
        <v>2</v>
      </c>
      <c r="E36" s="50"/>
      <c r="F36" s="50"/>
      <c r="G36" s="48" t="s">
        <v>47</v>
      </c>
      <c r="H36" s="82">
        <v>95000000</v>
      </c>
      <c r="I36" s="17">
        <v>-1332702</v>
      </c>
      <c r="J36" s="17">
        <v>14894115</v>
      </c>
      <c r="K36" s="17">
        <f>H36+I36+J36</f>
        <v>108561413</v>
      </c>
      <c r="L36" s="49">
        <v>108561413</v>
      </c>
      <c r="M36" s="49">
        <v>0</v>
      </c>
      <c r="N36" s="49">
        <v>0</v>
      </c>
      <c r="P36" s="77"/>
    </row>
    <row r="37" spans="1:16" ht="12.75">
      <c r="A37" s="41">
        <v>30</v>
      </c>
      <c r="B37" s="47"/>
      <c r="C37" s="47"/>
      <c r="D37" s="47">
        <v>5</v>
      </c>
      <c r="E37" s="50"/>
      <c r="F37" s="50"/>
      <c r="G37" s="52" t="s">
        <v>46</v>
      </c>
      <c r="H37" s="82"/>
      <c r="I37" s="17">
        <v>22432122</v>
      </c>
      <c r="J37" s="17"/>
      <c r="K37" s="17">
        <f>H37+I37</f>
        <v>22432122</v>
      </c>
      <c r="L37" s="49">
        <v>22432122</v>
      </c>
      <c r="M37" s="49">
        <v>0</v>
      </c>
      <c r="N37" s="49">
        <v>0</v>
      </c>
      <c r="P37" s="77"/>
    </row>
    <row r="38" spans="1:16" ht="12.75">
      <c r="A38" s="42">
        <v>31</v>
      </c>
      <c r="B38" s="47"/>
      <c r="C38" s="47"/>
      <c r="D38" s="47">
        <v>7</v>
      </c>
      <c r="E38" s="50"/>
      <c r="F38" s="50"/>
      <c r="G38" s="48" t="s">
        <v>48</v>
      </c>
      <c r="H38" s="82">
        <v>0</v>
      </c>
      <c r="I38" s="17"/>
      <c r="J38" s="17"/>
      <c r="K38" s="17">
        <f>H38+I38</f>
        <v>0</v>
      </c>
      <c r="L38" s="49">
        <v>0</v>
      </c>
      <c r="M38" s="49">
        <v>0</v>
      </c>
      <c r="N38" s="49">
        <v>0</v>
      </c>
      <c r="P38" s="77"/>
    </row>
    <row r="39" spans="1:16" ht="12.75">
      <c r="A39" s="41">
        <v>32</v>
      </c>
      <c r="B39" s="53" t="s">
        <v>1</v>
      </c>
      <c r="C39" s="53"/>
      <c r="D39" s="53"/>
      <c r="E39" s="54"/>
      <c r="F39" s="54"/>
      <c r="G39" s="55" t="s">
        <v>49</v>
      </c>
      <c r="H39" s="88">
        <f aca="true" t="shared" si="7" ref="H39:N39">H35+H30</f>
        <v>268432031</v>
      </c>
      <c r="I39" s="56">
        <f t="shared" si="7"/>
        <v>26318224</v>
      </c>
      <c r="J39" s="56">
        <f>J35+J30</f>
        <v>27234009</v>
      </c>
      <c r="K39" s="56">
        <f t="shared" si="7"/>
        <v>321984264</v>
      </c>
      <c r="L39" s="56">
        <f t="shared" si="7"/>
        <v>321984264</v>
      </c>
      <c r="M39" s="56">
        <f t="shared" si="7"/>
        <v>0</v>
      </c>
      <c r="N39" s="57">
        <f t="shared" si="7"/>
        <v>0</v>
      </c>
      <c r="P39" s="77"/>
    </row>
    <row r="40" spans="1:19" ht="33.75" customHeight="1">
      <c r="A40" s="42">
        <v>33</v>
      </c>
      <c r="B40" s="58"/>
      <c r="C40" s="58"/>
      <c r="D40" s="58"/>
      <c r="E40" s="59"/>
      <c r="F40" s="59"/>
      <c r="G40" s="60" t="s">
        <v>67</v>
      </c>
      <c r="H40" s="89">
        <f>H8-H30</f>
        <v>73026774</v>
      </c>
      <c r="I40" s="61"/>
      <c r="J40" s="61"/>
      <c r="K40" s="61">
        <f>K8-K30</f>
        <v>103790186</v>
      </c>
      <c r="L40" s="61">
        <f>L8-L30</f>
        <v>103790186</v>
      </c>
      <c r="M40" s="61">
        <f>M8-M30</f>
        <v>0</v>
      </c>
      <c r="N40" s="62">
        <f>N8-N30</f>
        <v>0</v>
      </c>
      <c r="P40" s="77"/>
      <c r="Q40" s="77"/>
      <c r="S40" s="77"/>
    </row>
    <row r="41" spans="1:16" ht="30" customHeight="1">
      <c r="A41" s="41">
        <v>34</v>
      </c>
      <c r="B41" s="58"/>
      <c r="C41" s="58"/>
      <c r="D41" s="58"/>
      <c r="E41" s="59"/>
      <c r="F41" s="59"/>
      <c r="G41" s="60" t="s">
        <v>68</v>
      </c>
      <c r="H41" s="89">
        <f>H14-H35</f>
        <v>107926400</v>
      </c>
      <c r="I41" s="61"/>
      <c r="J41" s="61"/>
      <c r="K41" s="61">
        <f>K14-K35</f>
        <v>77162988</v>
      </c>
      <c r="L41" s="61">
        <f>L14-L35</f>
        <v>77162988</v>
      </c>
      <c r="M41" s="61">
        <f>M14-M35</f>
        <v>0</v>
      </c>
      <c r="N41" s="62">
        <f>N14-N35</f>
        <v>0</v>
      </c>
      <c r="P41" s="77"/>
    </row>
    <row r="42" spans="1:16" ht="12.75">
      <c r="A42" s="42">
        <v>35</v>
      </c>
      <c r="B42" s="43"/>
      <c r="C42" s="43" t="s">
        <v>30</v>
      </c>
      <c r="D42" s="43"/>
      <c r="E42" s="51"/>
      <c r="F42" s="51"/>
      <c r="G42" s="44" t="s">
        <v>50</v>
      </c>
      <c r="H42" s="87">
        <f aca="true" t="shared" si="8" ref="H42:N42">H43</f>
        <v>183506456</v>
      </c>
      <c r="I42" s="45">
        <f t="shared" si="8"/>
        <v>0</v>
      </c>
      <c r="J42" s="45">
        <f t="shared" si="8"/>
        <v>0</v>
      </c>
      <c r="K42" s="45">
        <f t="shared" si="8"/>
        <v>183506456</v>
      </c>
      <c r="L42" s="45">
        <f t="shared" si="8"/>
        <v>183506456</v>
      </c>
      <c r="M42" s="45">
        <f t="shared" si="8"/>
        <v>0</v>
      </c>
      <c r="N42" s="46">
        <f t="shared" si="8"/>
        <v>0</v>
      </c>
      <c r="P42" s="77"/>
    </row>
    <row r="43" spans="1:16" ht="12.75">
      <c r="A43" s="41">
        <v>36</v>
      </c>
      <c r="B43" s="63"/>
      <c r="C43" s="63"/>
      <c r="D43" s="64">
        <v>8</v>
      </c>
      <c r="E43" s="65"/>
      <c r="F43" s="65"/>
      <c r="G43" s="66" t="s">
        <v>50</v>
      </c>
      <c r="H43" s="90">
        <f>H44+H47+H50</f>
        <v>183506456</v>
      </c>
      <c r="I43" s="67">
        <f>I44+I47+I50</f>
        <v>0</v>
      </c>
      <c r="J43" s="67">
        <f>J44+J47+J50</f>
        <v>0</v>
      </c>
      <c r="K43" s="17">
        <f>H43+I43</f>
        <v>183506456</v>
      </c>
      <c r="L43" s="67">
        <f>L44+L47+L50</f>
        <v>183506456</v>
      </c>
      <c r="M43" s="67">
        <f>M44+M47+M50</f>
        <v>0</v>
      </c>
      <c r="N43" s="67">
        <f>N44+N47+N50</f>
        <v>0</v>
      </c>
      <c r="P43" s="77"/>
    </row>
    <row r="44" spans="1:16" ht="15" customHeight="1">
      <c r="A44" s="42">
        <v>37</v>
      </c>
      <c r="B44" s="63"/>
      <c r="C44" s="63"/>
      <c r="D44" s="63"/>
      <c r="E44" s="65" t="s">
        <v>51</v>
      </c>
      <c r="F44" s="65"/>
      <c r="G44" s="68" t="s">
        <v>72</v>
      </c>
      <c r="H44" s="90">
        <f>SUM(H45:H46)</f>
        <v>0</v>
      </c>
      <c r="I44" s="67">
        <f>SUM(I45:I46)</f>
        <v>0</v>
      </c>
      <c r="J44" s="67">
        <f>SUM(J45:J46)</f>
        <v>0</v>
      </c>
      <c r="K44" s="17">
        <f aca="true" t="shared" si="9" ref="K44:K50">H44+I44</f>
        <v>0</v>
      </c>
      <c r="L44" s="67">
        <f>SUM(L45:L46)</f>
        <v>0</v>
      </c>
      <c r="M44" s="67">
        <f>SUM(M45:M46)</f>
        <v>0</v>
      </c>
      <c r="N44" s="69">
        <f>SUM(N45:N46)</f>
        <v>0</v>
      </c>
      <c r="P44" s="77"/>
    </row>
    <row r="45" spans="1:16" ht="19.5" customHeight="1">
      <c r="A45" s="41">
        <v>38</v>
      </c>
      <c r="B45" s="64"/>
      <c r="C45" s="64"/>
      <c r="D45" s="64"/>
      <c r="E45" s="65"/>
      <c r="F45" s="65" t="s">
        <v>52</v>
      </c>
      <c r="G45" s="93" t="s">
        <v>83</v>
      </c>
      <c r="H45" s="82">
        <v>0</v>
      </c>
      <c r="I45" s="17"/>
      <c r="J45" s="17"/>
      <c r="K45" s="17">
        <f t="shared" si="9"/>
        <v>0</v>
      </c>
      <c r="L45" s="71">
        <v>0</v>
      </c>
      <c r="M45" s="71">
        <v>0</v>
      </c>
      <c r="N45" s="71">
        <v>0</v>
      </c>
      <c r="P45" s="77"/>
    </row>
    <row r="46" spans="1:16" ht="15" customHeight="1">
      <c r="A46" s="42">
        <v>39</v>
      </c>
      <c r="B46" s="64"/>
      <c r="C46" s="64"/>
      <c r="D46" s="64"/>
      <c r="E46" s="65"/>
      <c r="F46" s="65" t="s">
        <v>53</v>
      </c>
      <c r="G46" s="70" t="s">
        <v>73</v>
      </c>
      <c r="H46" s="82">
        <f>I46+K46+L46</f>
        <v>0</v>
      </c>
      <c r="I46" s="17"/>
      <c r="J46" s="17"/>
      <c r="K46" s="17"/>
      <c r="L46" s="71">
        <v>0</v>
      </c>
      <c r="M46" s="71">
        <v>0</v>
      </c>
      <c r="N46" s="71">
        <v>0</v>
      </c>
      <c r="P46" s="77"/>
    </row>
    <row r="47" spans="1:16" ht="15.75" customHeight="1">
      <c r="A47" s="41">
        <v>40</v>
      </c>
      <c r="B47" s="63"/>
      <c r="C47" s="63"/>
      <c r="D47" s="63"/>
      <c r="E47" s="65" t="s">
        <v>54</v>
      </c>
      <c r="F47" s="72"/>
      <c r="G47" s="68" t="s">
        <v>55</v>
      </c>
      <c r="H47" s="90">
        <f>SUM(H48:H49)</f>
        <v>0</v>
      </c>
      <c r="I47" s="67"/>
      <c r="J47" s="67"/>
      <c r="K47" s="17">
        <f t="shared" si="9"/>
        <v>0</v>
      </c>
      <c r="L47" s="67">
        <f>SUM(L48:L49)</f>
        <v>0</v>
      </c>
      <c r="M47" s="67">
        <f>SUM(M48:M49)</f>
        <v>0</v>
      </c>
      <c r="N47" s="69">
        <f>SUM(N48:N49)</f>
        <v>0</v>
      </c>
      <c r="P47" s="77"/>
    </row>
    <row r="48" spans="1:16" ht="12.75">
      <c r="A48" s="42">
        <v>41</v>
      </c>
      <c r="B48" s="64"/>
      <c r="C48" s="64"/>
      <c r="D48" s="64"/>
      <c r="E48" s="65"/>
      <c r="F48" s="65" t="s">
        <v>56</v>
      </c>
      <c r="G48" s="70" t="s">
        <v>57</v>
      </c>
      <c r="H48" s="82"/>
      <c r="I48" s="17"/>
      <c r="J48" s="17"/>
      <c r="K48" s="17">
        <f t="shared" si="9"/>
        <v>0</v>
      </c>
      <c r="L48" s="71">
        <v>0</v>
      </c>
      <c r="M48" s="71">
        <v>0</v>
      </c>
      <c r="N48" s="71">
        <v>0</v>
      </c>
      <c r="P48" s="77"/>
    </row>
    <row r="49" spans="1:16" ht="12.75">
      <c r="A49" s="41">
        <v>42</v>
      </c>
      <c r="B49" s="64"/>
      <c r="C49" s="64"/>
      <c r="D49" s="64"/>
      <c r="E49" s="65"/>
      <c r="F49" s="65" t="s">
        <v>58</v>
      </c>
      <c r="G49" s="70" t="s">
        <v>59</v>
      </c>
      <c r="H49" s="82">
        <f>I49+K49+L49</f>
        <v>0</v>
      </c>
      <c r="I49" s="17"/>
      <c r="J49" s="17"/>
      <c r="K49" s="17"/>
      <c r="L49" s="71">
        <v>0</v>
      </c>
      <c r="M49" s="71">
        <v>0</v>
      </c>
      <c r="N49" s="71">
        <v>0</v>
      </c>
      <c r="P49" s="77"/>
    </row>
    <row r="50" spans="1:16" ht="15" customHeight="1">
      <c r="A50" s="42">
        <v>43</v>
      </c>
      <c r="B50" s="64"/>
      <c r="C50" s="64"/>
      <c r="D50" s="64"/>
      <c r="E50" s="65" t="s">
        <v>60</v>
      </c>
      <c r="F50" s="65"/>
      <c r="G50" s="70" t="s">
        <v>61</v>
      </c>
      <c r="H50" s="90">
        <f>SUM(H51:H52)</f>
        <v>183506456</v>
      </c>
      <c r="I50" s="67"/>
      <c r="J50" s="67"/>
      <c r="K50" s="17">
        <f t="shared" si="9"/>
        <v>183506456</v>
      </c>
      <c r="L50" s="67">
        <f>SUM(L51:L52)</f>
        <v>183506456</v>
      </c>
      <c r="M50" s="67">
        <f>SUM(M51:M52)</f>
        <v>0</v>
      </c>
      <c r="N50" s="69">
        <f>SUM(N51:N52)</f>
        <v>0</v>
      </c>
      <c r="P50" s="77"/>
    </row>
    <row r="51" spans="1:16" ht="17.25" customHeight="1">
      <c r="A51" s="41">
        <v>44</v>
      </c>
      <c r="B51" s="64"/>
      <c r="C51" s="64"/>
      <c r="D51" s="64"/>
      <c r="E51" s="65"/>
      <c r="F51" s="65" t="s">
        <v>62</v>
      </c>
      <c r="G51" s="70" t="s">
        <v>63</v>
      </c>
      <c r="H51" s="82">
        <v>0</v>
      </c>
      <c r="I51" s="17"/>
      <c r="J51" s="17"/>
      <c r="K51" s="17">
        <v>0</v>
      </c>
      <c r="L51" s="71">
        <v>0</v>
      </c>
      <c r="M51" s="71">
        <v>0</v>
      </c>
      <c r="N51" s="71">
        <v>0</v>
      </c>
      <c r="P51" s="77"/>
    </row>
    <row r="52" spans="1:16" ht="18.75" customHeight="1">
      <c r="A52" s="42">
        <v>45</v>
      </c>
      <c r="B52" s="64"/>
      <c r="C52" s="64"/>
      <c r="D52" s="64"/>
      <c r="E52" s="65"/>
      <c r="F52" s="65" t="s">
        <v>64</v>
      </c>
      <c r="G52" s="70" t="s">
        <v>65</v>
      </c>
      <c r="H52" s="82">
        <v>183506456</v>
      </c>
      <c r="I52" s="17"/>
      <c r="J52" s="17"/>
      <c r="K52" s="17">
        <v>183506456</v>
      </c>
      <c r="L52" s="71">
        <v>183506456</v>
      </c>
      <c r="M52" s="71">
        <v>0</v>
      </c>
      <c r="N52" s="71">
        <v>0</v>
      </c>
      <c r="P52" s="77"/>
    </row>
    <row r="53" spans="1:16" ht="13.5" thickBot="1">
      <c r="A53" s="41">
        <v>46</v>
      </c>
      <c r="B53" s="37"/>
      <c r="C53" s="37"/>
      <c r="D53" s="37"/>
      <c r="E53" s="37"/>
      <c r="F53" s="37"/>
      <c r="G53" s="37" t="s">
        <v>66</v>
      </c>
      <c r="H53" s="86">
        <f aca="true" t="shared" si="10" ref="H53:N53">H39+H42</f>
        <v>451938487</v>
      </c>
      <c r="I53" s="39">
        <f t="shared" si="10"/>
        <v>26318224</v>
      </c>
      <c r="J53" s="39">
        <f>J39+J42</f>
        <v>27234009</v>
      </c>
      <c r="K53" s="39">
        <f t="shared" si="10"/>
        <v>505490720</v>
      </c>
      <c r="L53" s="39">
        <f t="shared" si="10"/>
        <v>505490720</v>
      </c>
      <c r="M53" s="39">
        <f t="shared" si="10"/>
        <v>0</v>
      </c>
      <c r="N53" s="39">
        <f t="shared" si="10"/>
        <v>0</v>
      </c>
      <c r="P53" s="77"/>
    </row>
    <row r="54" ht="12.75">
      <c r="Q54" s="77"/>
    </row>
    <row r="55" spans="7:13" ht="12.75">
      <c r="G55" s="80" t="s">
        <v>77</v>
      </c>
      <c r="H55" s="77"/>
      <c r="I55" s="77"/>
      <c r="J55" s="77"/>
      <c r="K55" s="77">
        <f>K39-K18</f>
        <v>-180953174</v>
      </c>
      <c r="M55" s="77"/>
    </row>
    <row r="56" spans="7:16" ht="12.75">
      <c r="G56" s="80" t="s">
        <v>78</v>
      </c>
      <c r="H56" s="77"/>
      <c r="I56" s="77"/>
      <c r="J56" s="77"/>
      <c r="K56" s="77">
        <f>K30-K8</f>
        <v>-103790186</v>
      </c>
      <c r="M56" s="77"/>
      <c r="P56" s="77"/>
    </row>
    <row r="57" spans="7:11" ht="12.75">
      <c r="G57" s="80" t="s">
        <v>79</v>
      </c>
      <c r="K57" s="77">
        <f>K35-K14</f>
        <v>-77162988</v>
      </c>
    </row>
    <row r="58" spans="8:13" ht="12.75">
      <c r="H58" s="77"/>
      <c r="I58" s="77"/>
      <c r="J58" s="77"/>
      <c r="M58" s="77"/>
    </row>
    <row r="59" spans="8:16" ht="12.75">
      <c r="H59" s="77"/>
      <c r="I59" s="77"/>
      <c r="J59" s="77"/>
      <c r="K59" s="77"/>
      <c r="L59" s="77"/>
      <c r="P59" s="77"/>
    </row>
    <row r="60" ht="12.75">
      <c r="O60" s="77"/>
    </row>
    <row r="61" spans="9:13" ht="12.75">
      <c r="I61" s="77"/>
      <c r="J61" s="77"/>
      <c r="L61" s="77"/>
      <c r="M61" s="77"/>
    </row>
    <row r="62" spans="11:15" ht="12.75">
      <c r="K62" s="77"/>
      <c r="L62" s="77"/>
      <c r="O62" s="77"/>
    </row>
    <row r="64" ht="12.75">
      <c r="O64" s="77"/>
    </row>
  </sheetData>
  <sheetProtection/>
  <mergeCells count="24">
    <mergeCell ref="H28:H29"/>
    <mergeCell ref="L28:L29"/>
    <mergeCell ref="M28:M29"/>
    <mergeCell ref="N28:N29"/>
    <mergeCell ref="L6:L7"/>
    <mergeCell ref="M6:M7"/>
    <mergeCell ref="N6:N7"/>
    <mergeCell ref="H6:H7"/>
    <mergeCell ref="A28:A29"/>
    <mergeCell ref="B28:B29"/>
    <mergeCell ref="C28:C29"/>
    <mergeCell ref="D28:D29"/>
    <mergeCell ref="E28:E29"/>
    <mergeCell ref="F28:F29"/>
    <mergeCell ref="G28:G29"/>
    <mergeCell ref="B3:N3"/>
    <mergeCell ref="B4:N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.5" footer="0.5"/>
  <pageSetup fitToHeight="2" fitToWidth="1" horizontalDpi="600" verticalDpi="600" orientation="landscape" paperSize="9" scale="98" r:id="rId1"/>
  <headerFooter alignWithMargins="0">
    <oddFooter>&amp;C&amp;P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2015-02-19T13:34:34Z</cp:lastPrinted>
  <dcterms:created xsi:type="dcterms:W3CDTF">2014-02-20T13:07:05Z</dcterms:created>
  <dcterms:modified xsi:type="dcterms:W3CDTF">2019-10-04T07:41:50Z</dcterms:modified>
  <cp:category/>
  <cp:version/>
  <cp:contentType/>
  <cp:contentStatus/>
</cp:coreProperties>
</file>