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9.m.OVI Mű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 s="1"/>
  <c r="C37" i="1"/>
  <c r="D36" i="1"/>
  <c r="D35" i="1"/>
  <c r="D34" i="1"/>
  <c r="D33" i="1"/>
  <c r="E32" i="1"/>
  <c r="D32" i="1" s="1"/>
  <c r="C32" i="1"/>
  <c r="D31" i="1"/>
  <c r="D30" i="1"/>
  <c r="D29" i="1"/>
  <c r="D28" i="1"/>
  <c r="D27" i="1"/>
  <c r="E26" i="1"/>
  <c r="D26" i="1" s="1"/>
  <c r="C26" i="1"/>
  <c r="D25" i="1"/>
  <c r="D24" i="1"/>
  <c r="E23" i="1"/>
  <c r="E38" i="1" s="1"/>
  <c r="E39" i="1" s="1"/>
  <c r="C23" i="1"/>
  <c r="C38" i="1" s="1"/>
  <c r="C39" i="1" s="1"/>
  <c r="D22" i="1"/>
  <c r="D21" i="1"/>
  <c r="D20" i="1"/>
  <c r="D19" i="1"/>
  <c r="D18" i="1"/>
  <c r="D16" i="1" s="1"/>
  <c r="D17" i="1"/>
  <c r="E16" i="1"/>
  <c r="C16" i="1"/>
  <c r="C15" i="1"/>
  <c r="E14" i="1"/>
  <c r="E15" i="1" s="1"/>
  <c r="C14" i="1"/>
  <c r="D13" i="1"/>
  <c r="E12" i="1"/>
  <c r="C12" i="1"/>
  <c r="D11" i="1"/>
  <c r="D10" i="1"/>
  <c r="D9" i="1"/>
  <c r="D8" i="1"/>
  <c r="D7" i="1"/>
  <c r="D6" i="1"/>
  <c r="D12" i="1" s="1"/>
  <c r="D23" i="1" l="1"/>
  <c r="D38" i="1" s="1"/>
  <c r="D39" i="1" s="1"/>
  <c r="D14" i="1"/>
  <c r="D15" i="1" s="1"/>
</calcChain>
</file>

<file path=xl/sharedStrings.xml><?xml version="1.0" encoding="utf-8"?>
<sst xmlns="http://schemas.openxmlformats.org/spreadsheetml/2006/main" count="75" uniqueCount="70">
  <si>
    <t>Óvoda működési kiadásai kiemelt előirányzatonként</t>
  </si>
  <si>
    <t>adatok forintban</t>
  </si>
  <si>
    <t>rovat</t>
  </si>
  <si>
    <t>Megnevezés</t>
  </si>
  <si>
    <t xml:space="preserve">2018.évi </t>
  </si>
  <si>
    <t>Eredeti előirányzat</t>
  </si>
  <si>
    <t>Módosítási javaslat</t>
  </si>
  <si>
    <t>Módosított előirányzat</t>
  </si>
  <si>
    <t>K1101</t>
  </si>
  <si>
    <t xml:space="preserve">Törvény szerinti illetmények, munkabérek </t>
  </si>
  <si>
    <t>K1106</t>
  </si>
  <si>
    <t xml:space="preserve">Jubileumi jutalom </t>
  </si>
  <si>
    <t>K1107</t>
  </si>
  <si>
    <t xml:space="preserve">Béren kívüli juttatások </t>
  </si>
  <si>
    <t>K1109</t>
  </si>
  <si>
    <t xml:space="preserve">Közlekedési költségtérítés </t>
  </si>
  <si>
    <t>K1110</t>
  </si>
  <si>
    <t xml:space="preserve">Egyéb költségtérítések </t>
  </si>
  <si>
    <t>K1113</t>
  </si>
  <si>
    <t xml:space="preserve">Foglalkoztatottak egyéb személyi juttatásai </t>
  </si>
  <si>
    <t>K11</t>
  </si>
  <si>
    <t xml:space="preserve">Foglalkoztatottak személyi juttatásai </t>
  </si>
  <si>
    <t>K122</t>
  </si>
  <si>
    <t xml:space="preserve">Munkavégzésre ir.egyéb jogv.nem saját foglalkoztatottnak fizetett juttatások </t>
  </si>
  <si>
    <t xml:space="preserve">Külső személyi juttatások </t>
  </si>
  <si>
    <t>K1</t>
  </si>
  <si>
    <t xml:space="preserve">Személyi juttatások </t>
  </si>
  <si>
    <t>K2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</si>
  <si>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</si>
  <si>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</si>
  <si>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</si>
  <si>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</si>
  <si>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>ebből: munkáltatót terhelő szja</t>
  </si>
  <si>
    <t>K311</t>
  </si>
  <si>
    <t xml:space="preserve">Szakmai anyagok beszerzése </t>
  </si>
  <si>
    <t>K312</t>
  </si>
  <si>
    <t xml:space="preserve">Üzemeltetési anyagok beszerzése </t>
  </si>
  <si>
    <t>K31</t>
  </si>
  <si>
    <t xml:space="preserve">Készletbeszerzés 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</si>
  <si>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</si>
  <si>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</si>
  <si>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</si>
  <si>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</si>
  <si>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</si>
  <si>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 össz.:</t>
  </si>
  <si>
    <t>K331</t>
  </si>
  <si>
    <t xml:space="preserve">Közüzemi díjak </t>
  </si>
  <si>
    <t>Vásárolt élelmezés</t>
  </si>
  <si>
    <t>K334</t>
  </si>
  <si>
    <t xml:space="preserve">Karbantartási, kisjavítási szolgáltatások </t>
  </si>
  <si>
    <t>K336</t>
  </si>
  <si>
    <t xml:space="preserve">Szakmai tevékenységet segítő szolgáltatások  </t>
  </si>
  <si>
    <t>K337</t>
  </si>
  <si>
    <t xml:space="preserve">Egyéb szolgáltatások </t>
  </si>
  <si>
    <t>K33</t>
  </si>
  <si>
    <t xml:space="preserve">Szolgáltatási kiadások 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</si>
  <si>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</si>
  <si>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</si>
  <si>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</si>
  <si>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</si>
  <si>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K352</t>
  </si>
  <si>
    <t xml:space="preserve">Fizetendő általános forgalmi adó 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</si>
  <si>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</si>
  <si>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</si>
  <si>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</si>
  <si>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</si>
  <si>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</si>
  <si>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</t>
  </si>
  <si>
    <t xml:space="preserve">Működési kiadások </t>
  </si>
  <si>
    <t>13.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</si>
</sst>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5" fillId="0" borderId="0" xfId="2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 2 2 2" xfId="1"/>
    <cellStyle name="Normá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G6" sqref="G6"/>
    </sheetView>
  </sheetViews>
  <sheetFormatPr defaultRowHeight="12.75" x14ac:dyDescent="0.2"/>
  <cols>
    <col min="1" max="1" width="8.140625" style="14" customWidth="1"/>
    <col min="2" max="2" width="33.42578125" style="15" customWidth="1"/>
    <col min="3" max="3" width="11.7109375" style="16" customWidth="1"/>
    <col min="4" max="4" width="12.7109375" style="16" customWidth="1"/>
    <col min="5" max="5" width="11.7109375" style="16" customWidth="1"/>
    <col min="6" max="16384" width="9.140625" style="2"/>
  </cols>
  <sheetData>
    <row r="1" spans="1:5" s="1" customFormat="1" ht="17.25" customHeight="1" x14ac:dyDescent="0.25">
      <c r="A1" s="17" t="s">
        <v>69</v>
      </c>
      <c r="B1" s="17"/>
      <c r="C1" s="17"/>
      <c r="D1" s="17"/>
      <c r="E1" s="17"/>
    </row>
    <row r="2" spans="1:5" s="1" customFormat="1" ht="14.25" customHeight="1" x14ac:dyDescent="0.25">
      <c r="A2" s="18" t="s">
        <v>0</v>
      </c>
      <c r="B2" s="18"/>
      <c r="C2" s="18"/>
      <c r="D2" s="18"/>
      <c r="E2" s="18"/>
    </row>
    <row r="3" spans="1:5" s="1" customFormat="1" ht="14.25" customHeight="1" x14ac:dyDescent="0.25">
      <c r="A3" s="19" t="s">
        <v>1</v>
      </c>
      <c r="B3" s="19"/>
      <c r="C3" s="19"/>
      <c r="D3" s="19"/>
      <c r="E3" s="19"/>
    </row>
    <row r="4" spans="1:5" x14ac:dyDescent="0.2">
      <c r="A4" s="20" t="s">
        <v>2</v>
      </c>
      <c r="B4" s="21" t="s">
        <v>3</v>
      </c>
      <c r="C4" s="21" t="s">
        <v>4</v>
      </c>
      <c r="D4" s="21"/>
      <c r="E4" s="21"/>
    </row>
    <row r="5" spans="1:5" ht="25.5" x14ac:dyDescent="0.2">
      <c r="A5" s="20"/>
      <c r="B5" s="21"/>
      <c r="C5" s="3" t="s">
        <v>5</v>
      </c>
      <c r="D5" s="3" t="s">
        <v>6</v>
      </c>
      <c r="E5" s="3" t="s">
        <v>7</v>
      </c>
    </row>
    <row r="6" spans="1:5" x14ac:dyDescent="0.2">
      <c r="A6" s="4" t="s">
        <v>8</v>
      </c>
      <c r="B6" s="5" t="s">
        <v>9</v>
      </c>
      <c r="C6" s="6">
        <v>18501000</v>
      </c>
      <c r="D6" s="7">
        <f>E6-C6</f>
        <v>-129122</v>
      </c>
      <c r="E6" s="7">
        <v>18371878</v>
      </c>
    </row>
    <row r="7" spans="1:5" x14ac:dyDescent="0.2">
      <c r="A7" s="4" t="s">
        <v>10</v>
      </c>
      <c r="B7" s="5" t="s">
        <v>11</v>
      </c>
      <c r="C7" s="6">
        <v>1014000</v>
      </c>
      <c r="D7" s="7">
        <f t="shared" ref="D7:D37" si="0">E7-C7</f>
        <v>-15</v>
      </c>
      <c r="E7" s="7">
        <v>1013985</v>
      </c>
    </row>
    <row r="8" spans="1:5" x14ac:dyDescent="0.2">
      <c r="A8" s="4" t="s">
        <v>12</v>
      </c>
      <c r="B8" s="5" t="s">
        <v>13</v>
      </c>
      <c r="C8" s="6">
        <v>600000</v>
      </c>
      <c r="D8" s="7">
        <f t="shared" si="0"/>
        <v>-4000</v>
      </c>
      <c r="E8" s="7">
        <v>596000</v>
      </c>
    </row>
    <row r="9" spans="1:5" x14ac:dyDescent="0.2">
      <c r="A9" s="4" t="s">
        <v>14</v>
      </c>
      <c r="B9" s="5" t="s">
        <v>15</v>
      </c>
      <c r="C9" s="6"/>
      <c r="D9" s="7">
        <f t="shared" si="0"/>
        <v>0</v>
      </c>
      <c r="E9" s="7">
        <v>0</v>
      </c>
    </row>
    <row r="10" spans="1:5" x14ac:dyDescent="0.2">
      <c r="A10" s="4" t="s">
        <v>16</v>
      </c>
      <c r="B10" s="5" t="s">
        <v>17</v>
      </c>
      <c r="C10" s="6">
        <v>72000</v>
      </c>
      <c r="D10" s="7">
        <f t="shared" si="0"/>
        <v>4000</v>
      </c>
      <c r="E10" s="7">
        <v>76000</v>
      </c>
    </row>
    <row r="11" spans="1:5" ht="25.5" x14ac:dyDescent="0.2">
      <c r="A11" s="4" t="s">
        <v>18</v>
      </c>
      <c r="B11" s="5" t="s">
        <v>19</v>
      </c>
      <c r="C11" s="6">
        <v>100000</v>
      </c>
      <c r="D11" s="7">
        <f t="shared" si="0"/>
        <v>272413</v>
      </c>
      <c r="E11" s="7">
        <v>372413</v>
      </c>
    </row>
    <row r="12" spans="1:5" x14ac:dyDescent="0.2">
      <c r="A12" s="4" t="s">
        <v>20</v>
      </c>
      <c r="B12" s="5" t="s">
        <v>21</v>
      </c>
      <c r="C12" s="7">
        <f>SUM(C6:C11)</f>
        <v>20287000</v>
      </c>
      <c r="D12" s="7">
        <f>SUM(D6:D11)</f>
        <v>143276</v>
      </c>
      <c r="E12" s="7">
        <f>SUM(E6:E11)</f>
        <v>20430276</v>
      </c>
    </row>
    <row r="13" spans="1:5" ht="25.5" x14ac:dyDescent="0.2">
      <c r="A13" s="4" t="s">
        <v>22</v>
      </c>
      <c r="B13" s="5" t="s">
        <v>23</v>
      </c>
      <c r="C13" s="6">
        <v>240000</v>
      </c>
      <c r="D13" s="7">
        <f t="shared" si="0"/>
        <v>0</v>
      </c>
      <c r="E13" s="7">
        <v>240000</v>
      </c>
    </row>
    <row r="14" spans="1:5" x14ac:dyDescent="0.2">
      <c r="A14" s="4" t="s">
        <v>22</v>
      </c>
      <c r="B14" s="5" t="s">
        <v>24</v>
      </c>
      <c r="C14" s="7">
        <f>SUM(C13)</f>
        <v>240000</v>
      </c>
      <c r="D14" s="7">
        <f t="shared" si="0"/>
        <v>0</v>
      </c>
      <c r="E14" s="7">
        <f>SUM(E13)</f>
        <v>240000</v>
      </c>
    </row>
    <row r="15" spans="1:5" x14ac:dyDescent="0.2">
      <c r="A15" s="8" t="s">
        <v>25</v>
      </c>
      <c r="B15" s="9" t="s">
        <v>26</v>
      </c>
      <c r="C15" s="10">
        <f>C14+C12</f>
        <v>20527000</v>
      </c>
      <c r="D15" s="10">
        <f>D14+D12</f>
        <v>143276</v>
      </c>
      <c r="E15" s="10">
        <f>E14+E12</f>
        <v>20670276</v>
      </c>
    </row>
    <row r="16" spans="1:5" ht="25.5" x14ac:dyDescent="0.2">
      <c r="A16" s="8" t="s">
        <v>27</v>
      </c>
      <c r="B16" s="9" t="s">
        <v>28</v>
      </c>
      <c r="C16" s="10">
        <f>SUM(C17:C20)</f>
        <v>4120000</v>
      </c>
      <c r="D16" s="10">
        <f>SUM(D17:D20)</f>
        <v>101703</v>
      </c>
      <c r="E16" s="10">
        <f>SUM(E17:E20)</f>
        <v>4221703</v>
      </c>
    </row>
    <row r="17" spans="1:6" x14ac:dyDescent="0.2">
      <c r="A17" s="4" t="s">
        <v>27</v>
      </c>
      <c r="B17" s="5" t="s">
        <v>29</v>
      </c>
      <c r="C17" s="6">
        <v>3913000</v>
      </c>
      <c r="D17" s="7">
        <f t="shared" si="0"/>
        <v>56501</v>
      </c>
      <c r="E17" s="7">
        <v>3969501</v>
      </c>
    </row>
    <row r="18" spans="1:6" x14ac:dyDescent="0.2">
      <c r="A18" s="4" t="s">
        <v>27</v>
      </c>
      <c r="B18" s="5" t="s">
        <v>30</v>
      </c>
      <c r="C18" s="6">
        <v>100000</v>
      </c>
      <c r="D18" s="7">
        <f t="shared" si="0"/>
        <v>0</v>
      </c>
      <c r="E18" s="7">
        <v>100000</v>
      </c>
    </row>
    <row r="19" spans="1:6" x14ac:dyDescent="0.2">
      <c r="A19" s="4" t="s">
        <v>27</v>
      </c>
      <c r="B19" s="5" t="s">
        <v>31</v>
      </c>
      <c r="C19" s="6"/>
      <c r="D19" s="7">
        <f t="shared" si="0"/>
        <v>45202</v>
      </c>
      <c r="E19" s="7">
        <v>45202</v>
      </c>
    </row>
    <row r="20" spans="1:6" x14ac:dyDescent="0.2">
      <c r="A20" s="4" t="s">
        <v>27</v>
      </c>
      <c r="B20" s="5" t="s">
        <v>32</v>
      </c>
      <c r="C20" s="6">
        <v>107000</v>
      </c>
      <c r="D20" s="7">
        <f t="shared" si="0"/>
        <v>0</v>
      </c>
      <c r="E20" s="7">
        <v>107000</v>
      </c>
      <c r="F20" s="11"/>
    </row>
    <row r="21" spans="1:6" x14ac:dyDescent="0.2">
      <c r="A21" s="4" t="s">
        <v>33</v>
      </c>
      <c r="B21" s="5" t="s">
        <v>34</v>
      </c>
      <c r="C21" s="6">
        <v>100000</v>
      </c>
      <c r="D21" s="7">
        <f t="shared" si="0"/>
        <v>232665</v>
      </c>
      <c r="E21" s="7">
        <v>332665</v>
      </c>
    </row>
    <row r="22" spans="1:6" x14ac:dyDescent="0.2">
      <c r="A22" s="4" t="s">
        <v>35</v>
      </c>
      <c r="B22" s="5" t="s">
        <v>36</v>
      </c>
      <c r="C22" s="6">
        <v>11700000</v>
      </c>
      <c r="D22" s="7">
        <f t="shared" si="0"/>
        <v>-345869</v>
      </c>
      <c r="E22" s="7">
        <v>11354131</v>
      </c>
    </row>
    <row r="23" spans="1:6" x14ac:dyDescent="0.2">
      <c r="A23" s="4" t="s">
        <v>37</v>
      </c>
      <c r="B23" s="5" t="s">
        <v>38</v>
      </c>
      <c r="C23" s="7">
        <f>SUM(C21:C22)</f>
        <v>11800000</v>
      </c>
      <c r="D23" s="7">
        <f t="shared" si="0"/>
        <v>-113204</v>
      </c>
      <c r="E23" s="7">
        <f>SUM(E21:E22)</f>
        <v>11686796</v>
      </c>
    </row>
    <row r="24" spans="1:6" x14ac:dyDescent="0.2">
      <c r="A24" s="4" t="s">
        <v>39</v>
      </c>
      <c r="B24" s="5" t="s">
        <v>40</v>
      </c>
      <c r="C24" s="6"/>
      <c r="D24" s="7">
        <f t="shared" si="0"/>
        <v>0</v>
      </c>
      <c r="E24" s="7"/>
    </row>
    <row r="25" spans="1:6" x14ac:dyDescent="0.2">
      <c r="A25" s="4" t="s">
        <v>41</v>
      </c>
      <c r="B25" s="5" t="s">
        <v>42</v>
      </c>
      <c r="C25" s="6">
        <v>200000</v>
      </c>
      <c r="D25" s="7">
        <f t="shared" si="0"/>
        <v>0</v>
      </c>
      <c r="E25" s="7">
        <v>200000</v>
      </c>
    </row>
    <row r="26" spans="1:6" x14ac:dyDescent="0.2">
      <c r="A26" s="4" t="s">
        <v>43</v>
      </c>
      <c r="B26" s="5" t="s">
        <v>44</v>
      </c>
      <c r="C26" s="7">
        <f>SUM(C24:C25)</f>
        <v>200000</v>
      </c>
      <c r="D26" s="7">
        <f t="shared" si="0"/>
        <v>0</v>
      </c>
      <c r="E26" s="7">
        <f>SUM(E24:E25)</f>
        <v>200000</v>
      </c>
    </row>
    <row r="27" spans="1:6" x14ac:dyDescent="0.2">
      <c r="A27" s="4" t="s">
        <v>45</v>
      </c>
      <c r="B27" s="5" t="s">
        <v>46</v>
      </c>
      <c r="C27" s="6">
        <v>1400000</v>
      </c>
      <c r="D27" s="7">
        <f t="shared" si="0"/>
        <v>0</v>
      </c>
      <c r="E27" s="7">
        <v>1400000</v>
      </c>
    </row>
    <row r="28" spans="1:6" x14ac:dyDescent="0.2">
      <c r="A28" s="4"/>
      <c r="B28" s="5" t="s">
        <v>47</v>
      </c>
      <c r="C28" s="6"/>
      <c r="D28" s="7">
        <f t="shared" si="0"/>
        <v>52208</v>
      </c>
      <c r="E28" s="7">
        <v>52208</v>
      </c>
    </row>
    <row r="29" spans="1:6" x14ac:dyDescent="0.2">
      <c r="A29" s="4" t="s">
        <v>48</v>
      </c>
      <c r="B29" s="5" t="s">
        <v>49</v>
      </c>
      <c r="C29" s="6">
        <v>50000</v>
      </c>
      <c r="D29" s="7">
        <f t="shared" si="0"/>
        <v>-8784</v>
      </c>
      <c r="E29" s="7">
        <v>41216</v>
      </c>
    </row>
    <row r="30" spans="1:6" ht="25.5" x14ac:dyDescent="0.2">
      <c r="A30" s="4" t="s">
        <v>50</v>
      </c>
      <c r="B30" s="5" t="s">
        <v>51</v>
      </c>
      <c r="C30" s="6">
        <v>200000</v>
      </c>
      <c r="D30" s="7">
        <f t="shared" si="0"/>
        <v>9174</v>
      </c>
      <c r="E30" s="7">
        <v>209174</v>
      </c>
    </row>
    <row r="31" spans="1:6" x14ac:dyDescent="0.2">
      <c r="A31" s="4" t="s">
        <v>52</v>
      </c>
      <c r="B31" s="5" t="s">
        <v>53</v>
      </c>
      <c r="C31" s="6">
        <v>220000</v>
      </c>
      <c r="D31" s="7">
        <f t="shared" si="0"/>
        <v>118419</v>
      </c>
      <c r="E31" s="7">
        <v>338419</v>
      </c>
    </row>
    <row r="32" spans="1:6" x14ac:dyDescent="0.2">
      <c r="A32" s="4" t="s">
        <v>54</v>
      </c>
      <c r="B32" s="5" t="s">
        <v>55</v>
      </c>
      <c r="C32" s="7">
        <f>SUM(C27:C31)</f>
        <v>1870000</v>
      </c>
      <c r="D32" s="7">
        <f t="shared" si="0"/>
        <v>171017</v>
      </c>
      <c r="E32" s="7">
        <f>SUM(E27:E31)</f>
        <v>2041017</v>
      </c>
    </row>
    <row r="33" spans="1:5" x14ac:dyDescent="0.2">
      <c r="A33" s="4" t="s">
        <v>56</v>
      </c>
      <c r="B33" s="5" t="s">
        <v>57</v>
      </c>
      <c r="C33" s="6">
        <v>45000</v>
      </c>
      <c r="D33" s="7">
        <f t="shared" si="0"/>
        <v>-344</v>
      </c>
      <c r="E33" s="7">
        <v>44656</v>
      </c>
    </row>
    <row r="34" spans="1:5" ht="25.5" x14ac:dyDescent="0.2">
      <c r="A34" s="4" t="s">
        <v>58</v>
      </c>
      <c r="B34" s="5" t="s">
        <v>59</v>
      </c>
      <c r="C34" s="6">
        <v>2800000</v>
      </c>
      <c r="D34" s="7">
        <f t="shared" si="0"/>
        <v>-35684</v>
      </c>
      <c r="E34" s="7">
        <v>2764316</v>
      </c>
    </row>
    <row r="35" spans="1:5" x14ac:dyDescent="0.2">
      <c r="A35" s="4" t="s">
        <v>60</v>
      </c>
      <c r="B35" s="5" t="s">
        <v>61</v>
      </c>
      <c r="C35" s="12">
        <v>500000</v>
      </c>
      <c r="D35" s="7">
        <f t="shared" si="0"/>
        <v>1154000</v>
      </c>
      <c r="E35" s="7">
        <v>1654000</v>
      </c>
    </row>
    <row r="36" spans="1:5" x14ac:dyDescent="0.2">
      <c r="A36" s="4" t="s">
        <v>62</v>
      </c>
      <c r="B36" s="5" t="s">
        <v>63</v>
      </c>
      <c r="C36" s="6"/>
      <c r="D36" s="7">
        <f t="shared" si="0"/>
        <v>0</v>
      </c>
      <c r="E36" s="7"/>
    </row>
    <row r="37" spans="1:5" ht="25.5" x14ac:dyDescent="0.2">
      <c r="A37" s="4" t="s">
        <v>64</v>
      </c>
      <c r="B37" s="5" t="s">
        <v>65</v>
      </c>
      <c r="C37" s="7">
        <f>SUM(C34:C36)</f>
        <v>3300000</v>
      </c>
      <c r="D37" s="7">
        <f t="shared" si="0"/>
        <v>1118316</v>
      </c>
      <c r="E37" s="7">
        <f>SUM(E34:E36)</f>
        <v>4418316</v>
      </c>
    </row>
    <row r="38" spans="1:5" x14ac:dyDescent="0.2">
      <c r="A38" s="8" t="s">
        <v>66</v>
      </c>
      <c r="B38" s="9" t="s">
        <v>67</v>
      </c>
      <c r="C38" s="10">
        <f>C23+C26+C32+C33+C37</f>
        <v>17215000</v>
      </c>
      <c r="D38" s="10">
        <f>D23+D26+D32+D33+D37</f>
        <v>1175785</v>
      </c>
      <c r="E38" s="10">
        <f>E23+E26+E32+E33+E37</f>
        <v>18390785</v>
      </c>
    </row>
    <row r="39" spans="1:5" x14ac:dyDescent="0.2">
      <c r="A39" s="8"/>
      <c r="B39" s="13" t="s">
        <v>68</v>
      </c>
      <c r="C39" s="10">
        <f>C38+C16+C15</f>
        <v>41862000</v>
      </c>
      <c r="D39" s="10">
        <f>D38+D16+D15</f>
        <v>1420764</v>
      </c>
      <c r="E39" s="10">
        <f>E38+E16+E15</f>
        <v>43282764</v>
      </c>
    </row>
  </sheetData>
  <mergeCells count="6">
    <mergeCell ref="A1:E1"/>
    <mergeCell ref="A2:E2"/>
    <mergeCell ref="A3:E3"/>
    <mergeCell ref="A4:A5"/>
    <mergeCell ref="B4:B5"/>
    <mergeCell ref="C4:E4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9.m.OVI Műk.Kiadások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2019-05-31T08:42:13Z</dcterms:created>
  <dcterms:modified xsi:type="dcterms:W3CDTF">2019-06-03T07:11:15Z</dcterms:modified>
</cp:coreProperties>
</file>