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'Munka1'!$A$1:$K$97</definedName>
  </definedNames>
  <calcPr fullCalcOnLoad="1"/>
</workbook>
</file>

<file path=xl/sharedStrings.xml><?xml version="1.0" encoding="utf-8"?>
<sst xmlns="http://schemas.openxmlformats.org/spreadsheetml/2006/main" count="408" uniqueCount="183">
  <si>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</si>
  <si>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</si>
  <si>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</si>
  <si>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</si>
  <si>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</si>
  <si>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</si>
  <si>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</si>
  <si>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</si>
  <si>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</si>
  <si>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</si>
  <si>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</si>
  <si>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</si>
  <si>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</si>
  <si>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</si>
  <si>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</si>
  <si>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</si>
  <si>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</si>
  <si>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</si>
  <si>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</si>
  <si>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</si>
  <si>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</si>
  <si>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</si>
  <si>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</si>
  <si>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</si>
  <si>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</si>
  <si>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</si>
  <si>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</si>
  <si>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</si>
  <si>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</si>
  <si>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</si>
  <si>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</si>
  <si>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</si>
  <si>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</si>
  <si>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</si>
  <si>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</si>
  <si>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</si>
  <si>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</si>
  <si>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</si>
  <si>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</si>
  <si>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</si>
  <si>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</si>
  <si>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</si>
  <si>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</si>
  <si>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</si>
  <si>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</si>
  <si>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</si>
  <si>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</si>
  <si>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</si>
  <si>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</si>
  <si>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</si>
  <si>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</si>
  <si>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</si>
  <si>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</si>
  <si>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</si>
  <si>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</si>
  <si>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</si>
  <si>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</si>
  <si>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</si>
  <si>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</si>
  <si>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</si>
  <si>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</si>
  <si>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</si>
  <si>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</si>
  <si>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</si>
  <si>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</si>
  <si>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</si>
  <si>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</si>
  <si>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</si>
  <si>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</si>
  <si>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</si>
  <si>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</si>
  <si>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</si>
  <si>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</si>
  <si>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</si>
  <si>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</si>
  <si>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</si>
  <si>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</si>
  <si>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</si>
  <si>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</si>
  <si>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</si>
  <si>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</si>
  <si>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</si>
  <si>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</si>
  <si>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</si>
  <si>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</si>
  <si>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</si>
  <si>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</si>
  <si>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</si>
  <si>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</si>
  <si>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</si>
  <si>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</si>
  <si>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</si>
  <si>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</si>
  <si>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</si>
  <si>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</si>
  <si>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</si>
  <si>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</si>
  <si>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</si>
  <si>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</si>
  <si>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</si>
  <si>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</si>
  <si>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</si>
  <si>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</si>
  <si>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</si>
  <si>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</si>
  <si>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</si>
  <si>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</si>
  <si>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</si>
  <si>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</si>
  <si>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</si>
  <si>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</si>
  <si>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</si>
  <si>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</si>
  <si>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</si>
  <si>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</si>
  <si>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</si>
  <si>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</si>
  <si>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</si>
  <si>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</si>
  <si>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</si>
  <si>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</si>
  <si>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</si>
  <si>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</si>
  <si>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</si>
  <si>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</si>
  <si>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</si>
  <si>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</si>
  <si>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</si>
  <si>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</si>
  <si>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</si>
  <si>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</si>
  <si>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</si>
  <si>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</si>
  <si>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</si>
  <si>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</si>
  <si>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</si>
  <si>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</si>
  <si>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</si>
  <si>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</si>
  <si>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</si>
  <si>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</si>
  <si>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</si>
  <si>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</si>
  <si>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</si>
  <si>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</si>
  <si>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</si>
  <si>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</si>
  <si>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</si>
  <si>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</si>
  <si>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</si>
  <si>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</si>
  <si>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</si>
  <si>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</si>
  <si>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</si>
  <si>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</si>
  <si>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</si>
  <si>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</si>
  <si>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</si>
  <si>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</si>
  <si>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</si>
  <si>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</si>
  <si>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</si>
  <si>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</si>
  <si>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</si>
  <si>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</si>
  <si>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</si>
  <si>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</si>
  <si>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</si>
  <si>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</si>
  <si>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</si>
  <si>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Módosított ei.</t>
  </si>
  <si>
    <t>Egyéb működési célú kiadások</t>
  </si>
  <si>
    <t xml:space="preserve">Kulcs Községi Önkormányzat </t>
  </si>
  <si>
    <t>Teljesítés</t>
  </si>
  <si>
    <t>E</t>
  </si>
  <si>
    <t>F</t>
  </si>
  <si>
    <t>G</t>
  </si>
  <si>
    <t>H</t>
  </si>
  <si>
    <t>Elvonások és befizetések</t>
  </si>
  <si>
    <t>Államháztartáson belüli megelőlegezések</t>
  </si>
  <si>
    <t xml:space="preserve">2017. évi költségvetési mérlege </t>
  </si>
  <si>
    <t>Államháztartási megelőlegezések viszafizetése</t>
  </si>
  <si>
    <t>1. melléklet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</si>
</sst>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41" xfId="0" applyFill="1" applyBorder="1" applyAlignment="1">
      <alignment/>
    </xf>
    <xf numFmtId="0" fontId="1" fillId="33" borderId="42" xfId="0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1" fillId="33" borderId="47" xfId="0" applyNumberFormat="1" applyFont="1" applyFill="1" applyBorder="1" applyAlignment="1">
      <alignment/>
    </xf>
    <xf numFmtId="0" fontId="1" fillId="33" borderId="48" xfId="0" applyFont="1" applyFill="1" applyBorder="1" applyAlignment="1">
      <alignment/>
    </xf>
    <xf numFmtId="3" fontId="1" fillId="33" borderId="49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33" borderId="50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3" fontId="1" fillId="33" borderId="59" xfId="0" applyNumberFormat="1" applyFont="1" applyFill="1" applyBorder="1" applyAlignment="1">
      <alignment/>
    </xf>
    <xf numFmtId="3" fontId="1" fillId="33" borderId="60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3" fillId="33" borderId="37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1" fillId="34" borderId="62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" fillId="33" borderId="59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3" fontId="1" fillId="33" borderId="6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2" fillId="33" borderId="64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2" fillId="33" borderId="67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71" xfId="0" applyFont="1" applyFill="1" applyBorder="1" applyAlignment="1">
      <alignment/>
    </xf>
    <xf numFmtId="0" fontId="1" fillId="33" borderId="72" xfId="0" applyFont="1" applyFill="1" applyBorder="1" applyAlignment="1">
      <alignment/>
    </xf>
    <xf numFmtId="0" fontId="1" fillId="33" borderId="73" xfId="0" applyFont="1" applyFill="1" applyBorder="1" applyAlignment="1">
      <alignment/>
    </xf>
    <xf numFmtId="0" fontId="1" fillId="33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3" customWidth="1"/>
    <col min="2" max="2" width="4.00390625" style="3" customWidth="1"/>
    <col min="3" max="3" width="50.140625" style="3" customWidth="1"/>
    <col min="4" max="4" width="10.140625" style="3" customWidth="1"/>
    <col min="5" max="5" width="13.28125" style="3" bestFit="1" customWidth="1"/>
    <col min="6" max="6" width="13.28125" style="3" customWidth="1"/>
    <col min="7" max="7" width="3.7109375" style="3" customWidth="1"/>
    <col min="8" max="8" width="42.8515625" style="3" customWidth="1"/>
    <col min="9" max="9" width="10.57421875" style="3" customWidth="1"/>
    <col min="10" max="10" width="10.8515625" style="3" customWidth="1"/>
    <col min="11" max="16384" width="9.140625" style="3" customWidth="1"/>
  </cols>
  <sheetData>
    <row r="1" spans="1:11" ht="12.75">
      <c r="A1" s="154" t="s">
        <v>182</v>
      </c>
      <c r="B1" s="155"/>
      <c r="C1" s="155"/>
      <c r="D1" s="155"/>
      <c r="E1" s="155"/>
      <c r="F1" s="155"/>
      <c r="G1" s="155"/>
      <c r="H1" s="155"/>
      <c r="I1" s="155"/>
      <c r="J1" s="1"/>
      <c r="K1" s="2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140" t="s">
        <v>172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140" t="s">
        <v>180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3.5" thickBot="1">
      <c r="A5" s="4"/>
      <c r="B5" s="4"/>
      <c r="C5" s="4"/>
      <c r="D5" s="4"/>
      <c r="E5" s="4"/>
      <c r="F5" s="4"/>
      <c r="G5" s="4"/>
      <c r="H5" s="4"/>
      <c r="I5" s="5" t="s">
        <v>0</v>
      </c>
      <c r="J5" s="4"/>
    </row>
    <row r="6" spans="1:11" ht="12.75">
      <c r="A6" s="6"/>
      <c r="B6" s="141" t="s">
        <v>1</v>
      </c>
      <c r="C6" s="141"/>
      <c r="D6" s="7" t="s">
        <v>2</v>
      </c>
      <c r="E6" s="7" t="s">
        <v>3</v>
      </c>
      <c r="F6" s="7" t="s">
        <v>4</v>
      </c>
      <c r="G6" s="141" t="s">
        <v>174</v>
      </c>
      <c r="H6" s="141"/>
      <c r="I6" s="8" t="s">
        <v>175</v>
      </c>
      <c r="J6" s="9" t="s">
        <v>176</v>
      </c>
      <c r="K6" s="10" t="s">
        <v>177</v>
      </c>
    </row>
    <row r="7" spans="1:11" ht="13.5" thickBot="1">
      <c r="A7" s="11"/>
      <c r="B7" s="142" t="s">
        <v>5</v>
      </c>
      <c r="C7" s="142"/>
      <c r="D7" s="12" t="s">
        <v>6</v>
      </c>
      <c r="E7" s="12" t="s">
        <v>170</v>
      </c>
      <c r="F7" s="12" t="s">
        <v>173</v>
      </c>
      <c r="G7" s="143" t="s">
        <v>7</v>
      </c>
      <c r="H7" s="143"/>
      <c r="I7" s="13" t="s">
        <v>6</v>
      </c>
      <c r="J7" s="14" t="s">
        <v>170</v>
      </c>
      <c r="K7" s="15" t="s">
        <v>173</v>
      </c>
    </row>
    <row r="8" spans="1:11" ht="13.5" thickBot="1">
      <c r="A8" s="16"/>
      <c r="B8" s="144" t="s">
        <v>8</v>
      </c>
      <c r="C8" s="145"/>
      <c r="D8" s="146"/>
      <c r="E8" s="146"/>
      <c r="F8" s="147"/>
      <c r="G8" s="148" t="s">
        <v>8</v>
      </c>
      <c r="H8" s="149"/>
      <c r="I8" s="150"/>
      <c r="J8" s="150"/>
      <c r="K8" s="151"/>
    </row>
    <row r="9" spans="1:11" ht="12.75">
      <c r="A9" s="17" t="s">
        <v>9</v>
      </c>
      <c r="B9" s="18" t="s">
        <v>9</v>
      </c>
      <c r="C9" s="19" t="s">
        <v>165</v>
      </c>
      <c r="D9" s="20"/>
      <c r="E9" s="21"/>
      <c r="F9" s="22"/>
      <c r="G9" s="23" t="s">
        <v>9</v>
      </c>
      <c r="H9" s="24" t="s">
        <v>10</v>
      </c>
      <c r="I9" s="25">
        <v>61910</v>
      </c>
      <c r="J9" s="26">
        <v>61501</v>
      </c>
      <c r="K9" s="27">
        <v>61455</v>
      </c>
    </row>
    <row r="10" spans="1:11" ht="12.75">
      <c r="A10" s="28" t="s">
        <v>11</v>
      </c>
      <c r="B10" s="29" t="s">
        <v>12</v>
      </c>
      <c r="C10" s="30" t="s">
        <v>13</v>
      </c>
      <c r="D10" s="31">
        <v>2413</v>
      </c>
      <c r="E10" s="31">
        <v>2413</v>
      </c>
      <c r="F10" s="32">
        <v>2488</v>
      </c>
      <c r="G10" s="33" t="s">
        <v>12</v>
      </c>
      <c r="H10" s="30" t="s">
        <v>14</v>
      </c>
      <c r="I10" s="31">
        <v>13600</v>
      </c>
      <c r="J10" s="34">
        <v>14360</v>
      </c>
      <c r="K10" s="32">
        <v>14360</v>
      </c>
    </row>
    <row r="11" spans="1:11" ht="12.75">
      <c r="A11" s="28" t="s">
        <v>15</v>
      </c>
      <c r="B11" s="35" t="s">
        <v>15</v>
      </c>
      <c r="C11" s="36" t="s">
        <v>16</v>
      </c>
      <c r="D11" s="37"/>
      <c r="E11" s="38"/>
      <c r="F11" s="39"/>
      <c r="G11" s="33" t="s">
        <v>17</v>
      </c>
      <c r="H11" s="30" t="s">
        <v>18</v>
      </c>
      <c r="I11" s="31">
        <v>17902</v>
      </c>
      <c r="J11" s="34">
        <v>17881</v>
      </c>
      <c r="K11" s="32">
        <v>17074</v>
      </c>
    </row>
    <row r="12" spans="1:11" ht="12.75">
      <c r="A12" s="28" t="s">
        <v>19</v>
      </c>
      <c r="B12" s="35" t="s">
        <v>19</v>
      </c>
      <c r="C12" s="40" t="s">
        <v>20</v>
      </c>
      <c r="D12" s="41"/>
      <c r="E12" s="38">
        <v>220</v>
      </c>
      <c r="F12" s="39">
        <v>220</v>
      </c>
      <c r="G12" s="42" t="s">
        <v>19</v>
      </c>
      <c r="H12" s="43" t="s">
        <v>166</v>
      </c>
      <c r="I12" s="31"/>
      <c r="J12" s="34"/>
      <c r="K12" s="32"/>
    </row>
    <row r="13" spans="1:11" ht="12.75">
      <c r="A13" s="28" t="s">
        <v>22</v>
      </c>
      <c r="B13" s="35" t="s">
        <v>22</v>
      </c>
      <c r="C13" s="40" t="s">
        <v>23</v>
      </c>
      <c r="D13" s="41"/>
      <c r="E13" s="38"/>
      <c r="F13" s="39"/>
      <c r="G13" s="42" t="s">
        <v>22</v>
      </c>
      <c r="H13" s="43" t="s">
        <v>24</v>
      </c>
      <c r="I13" s="31"/>
      <c r="J13" s="34"/>
      <c r="K13" s="32"/>
    </row>
    <row r="14" spans="1:11" ht="12.75">
      <c r="A14" s="28" t="s">
        <v>25</v>
      </c>
      <c r="B14" s="44" t="s">
        <v>26</v>
      </c>
      <c r="C14" s="45" t="s">
        <v>27</v>
      </c>
      <c r="D14" s="46">
        <f>SUM(D9:D13)</f>
        <v>2413</v>
      </c>
      <c r="E14" s="46">
        <f>SUM(E9:E13)</f>
        <v>2633</v>
      </c>
      <c r="F14" s="47">
        <f>SUM(F9:F13)</f>
        <v>2708</v>
      </c>
      <c r="G14" s="42" t="s">
        <v>25</v>
      </c>
      <c r="H14" s="43" t="s">
        <v>28</v>
      </c>
      <c r="I14" s="31"/>
      <c r="J14" s="34"/>
      <c r="K14" s="32"/>
    </row>
    <row r="15" spans="1:11" ht="12.75">
      <c r="A15" s="28" t="s">
        <v>29</v>
      </c>
      <c r="B15" s="35" t="s">
        <v>9</v>
      </c>
      <c r="C15" s="40" t="s">
        <v>30</v>
      </c>
      <c r="D15" s="41"/>
      <c r="E15" s="38"/>
      <c r="F15" s="39"/>
      <c r="G15" s="42" t="s">
        <v>29</v>
      </c>
      <c r="H15" s="43" t="s">
        <v>31</v>
      </c>
      <c r="I15" s="31"/>
      <c r="J15" s="34"/>
      <c r="K15" s="32"/>
    </row>
    <row r="16" spans="1:11" ht="12.75">
      <c r="A16" s="28" t="s">
        <v>32</v>
      </c>
      <c r="B16" s="35" t="s">
        <v>11</v>
      </c>
      <c r="C16" s="40" t="s">
        <v>33</v>
      </c>
      <c r="D16" s="41"/>
      <c r="E16" s="38"/>
      <c r="F16" s="39"/>
      <c r="G16" s="42" t="s">
        <v>32</v>
      </c>
      <c r="H16" s="43" t="s">
        <v>34</v>
      </c>
      <c r="I16" s="31"/>
      <c r="J16" s="34"/>
      <c r="K16" s="32"/>
    </row>
    <row r="17" spans="1:11" ht="12.75">
      <c r="A17" s="28" t="s">
        <v>35</v>
      </c>
      <c r="B17" s="35" t="s">
        <v>15</v>
      </c>
      <c r="C17" s="40" t="s">
        <v>36</v>
      </c>
      <c r="D17" s="41"/>
      <c r="E17" s="38"/>
      <c r="F17" s="39"/>
      <c r="G17" s="33" t="s">
        <v>35</v>
      </c>
      <c r="H17" s="30" t="s">
        <v>37</v>
      </c>
      <c r="I17" s="31"/>
      <c r="J17" s="34"/>
      <c r="K17" s="32"/>
    </row>
    <row r="18" spans="1:11" ht="12.75">
      <c r="A18" s="28" t="s">
        <v>38</v>
      </c>
      <c r="B18" s="48" t="s">
        <v>39</v>
      </c>
      <c r="C18" s="49" t="s">
        <v>40</v>
      </c>
      <c r="D18" s="50">
        <f>SUM(D15:D17)</f>
        <v>0</v>
      </c>
      <c r="E18" s="51"/>
      <c r="F18" s="52"/>
      <c r="G18" s="33" t="s">
        <v>38</v>
      </c>
      <c r="H18" s="30" t="s">
        <v>42</v>
      </c>
      <c r="I18" s="31"/>
      <c r="J18" s="34"/>
      <c r="K18" s="32"/>
    </row>
    <row r="19" spans="1:11" ht="12.75">
      <c r="A19" s="28" t="s">
        <v>43</v>
      </c>
      <c r="B19" s="35" t="s">
        <v>9</v>
      </c>
      <c r="C19" s="40" t="s">
        <v>44</v>
      </c>
      <c r="D19" s="53"/>
      <c r="E19" s="54"/>
      <c r="F19" s="39"/>
      <c r="G19" s="55" t="s">
        <v>43</v>
      </c>
      <c r="H19" s="30" t="s">
        <v>45</v>
      </c>
      <c r="I19" s="31"/>
      <c r="J19" s="34"/>
      <c r="K19" s="32"/>
    </row>
    <row r="20" spans="1:11" ht="12.75">
      <c r="A20" s="28" t="s">
        <v>46</v>
      </c>
      <c r="B20" s="35" t="s">
        <v>11</v>
      </c>
      <c r="C20" s="40" t="s">
        <v>47</v>
      </c>
      <c r="D20" s="53"/>
      <c r="E20" s="54"/>
      <c r="F20" s="39"/>
      <c r="G20" s="56" t="s">
        <v>48</v>
      </c>
      <c r="H20" s="57" t="s">
        <v>49</v>
      </c>
      <c r="I20" s="58">
        <f>SUM(I9,I10,I11,I16,I17,I18,I19)</f>
        <v>93412</v>
      </c>
      <c r="J20" s="58">
        <f>SUM(J9,J10,J11,J16,J17,J18,J19)</f>
        <v>93742</v>
      </c>
      <c r="K20" s="58">
        <f>SUM(K9,K10,K11,K16,K17,K18,K19)</f>
        <v>92889</v>
      </c>
    </row>
    <row r="21" spans="1:11" ht="12.75">
      <c r="A21" s="28" t="s">
        <v>50</v>
      </c>
      <c r="B21" s="35" t="s">
        <v>15</v>
      </c>
      <c r="C21" s="59" t="s">
        <v>51</v>
      </c>
      <c r="D21" s="53"/>
      <c r="E21" s="54"/>
      <c r="F21" s="39"/>
      <c r="G21" s="60" t="s">
        <v>9</v>
      </c>
      <c r="H21" s="59" t="s">
        <v>52</v>
      </c>
      <c r="I21" s="61"/>
      <c r="J21" s="34"/>
      <c r="K21" s="32"/>
    </row>
    <row r="22" spans="1:11" ht="12.75">
      <c r="A22" s="28" t="s">
        <v>53</v>
      </c>
      <c r="B22" s="62" t="s">
        <v>54</v>
      </c>
      <c r="C22" s="63" t="s">
        <v>55</v>
      </c>
      <c r="D22" s="64">
        <f>SUM(D18:D21)</f>
        <v>0</v>
      </c>
      <c r="E22" s="65"/>
      <c r="F22" s="47"/>
      <c r="G22" s="60" t="s">
        <v>12</v>
      </c>
      <c r="H22" s="59" t="s">
        <v>56</v>
      </c>
      <c r="I22" s="61">
        <v>2175</v>
      </c>
      <c r="J22" s="34">
        <v>2065</v>
      </c>
      <c r="K22" s="32">
        <v>1750</v>
      </c>
    </row>
    <row r="23" spans="1:11" ht="12.75">
      <c r="A23" s="28" t="s">
        <v>57</v>
      </c>
      <c r="B23" s="66" t="s">
        <v>9</v>
      </c>
      <c r="C23" s="59" t="s">
        <v>58</v>
      </c>
      <c r="D23" s="53"/>
      <c r="E23" s="54"/>
      <c r="F23" s="39"/>
      <c r="G23" s="60"/>
      <c r="H23" s="67" t="s">
        <v>167</v>
      </c>
      <c r="I23" s="61"/>
      <c r="J23" s="34"/>
      <c r="K23" s="32"/>
    </row>
    <row r="24" spans="1:11" ht="12.75">
      <c r="A24" s="28" t="s">
        <v>60</v>
      </c>
      <c r="B24" s="66" t="s">
        <v>11</v>
      </c>
      <c r="C24" s="59" t="s">
        <v>61</v>
      </c>
      <c r="D24" s="53"/>
      <c r="E24" s="54"/>
      <c r="F24" s="39"/>
      <c r="G24" s="60"/>
      <c r="H24" s="67" t="s">
        <v>168</v>
      </c>
      <c r="I24" s="61"/>
      <c r="J24" s="34"/>
      <c r="K24" s="32"/>
    </row>
    <row r="25" spans="1:11" ht="12.75">
      <c r="A25" s="28" t="s">
        <v>63</v>
      </c>
      <c r="B25" s="66" t="s">
        <v>15</v>
      </c>
      <c r="C25" s="59" t="s">
        <v>64</v>
      </c>
      <c r="D25" s="53"/>
      <c r="E25" s="54"/>
      <c r="F25" s="39"/>
      <c r="G25" s="60"/>
      <c r="H25" s="67" t="s">
        <v>65</v>
      </c>
      <c r="I25" s="61"/>
      <c r="J25" s="34"/>
      <c r="K25" s="32"/>
    </row>
    <row r="26" spans="1:11" ht="12.75">
      <c r="A26" s="28" t="s">
        <v>66</v>
      </c>
      <c r="B26" s="68" t="s">
        <v>67</v>
      </c>
      <c r="C26" s="67" t="s">
        <v>68</v>
      </c>
      <c r="D26" s="69">
        <f>SUM(D23:D25)</f>
        <v>0</v>
      </c>
      <c r="E26" s="70"/>
      <c r="F26" s="52"/>
      <c r="G26" s="60"/>
      <c r="H26" s="67" t="s">
        <v>169</v>
      </c>
      <c r="I26" s="61"/>
      <c r="J26" s="34"/>
      <c r="K26" s="32"/>
    </row>
    <row r="27" spans="1:11" ht="12.75">
      <c r="A27" s="28" t="s">
        <v>70</v>
      </c>
      <c r="B27" s="71" t="s">
        <v>71</v>
      </c>
      <c r="C27" s="72" t="s">
        <v>72</v>
      </c>
      <c r="D27" s="73">
        <f>SUM(D14,D22,D26)</f>
        <v>2413</v>
      </c>
      <c r="E27" s="73">
        <f>SUM(E14,E22,E26)</f>
        <v>2633</v>
      </c>
      <c r="F27" s="74">
        <f>SUM(F14,F22,F26)</f>
        <v>2708</v>
      </c>
      <c r="G27" s="75"/>
      <c r="H27" s="67" t="s">
        <v>73</v>
      </c>
      <c r="I27" s="61"/>
      <c r="J27" s="34"/>
      <c r="K27" s="32"/>
    </row>
    <row r="28" spans="1:11" ht="12.75">
      <c r="A28" s="28" t="s">
        <v>74</v>
      </c>
      <c r="B28" s="76" t="s">
        <v>9</v>
      </c>
      <c r="C28" s="30" t="s">
        <v>75</v>
      </c>
      <c r="D28" s="38"/>
      <c r="E28" s="38"/>
      <c r="F28" s="39"/>
      <c r="G28" s="60" t="s">
        <v>17</v>
      </c>
      <c r="H28" s="59" t="s">
        <v>76</v>
      </c>
      <c r="I28" s="61">
        <f>SUM(I23:I27)</f>
        <v>0</v>
      </c>
      <c r="J28" s="34"/>
      <c r="K28" s="32"/>
    </row>
    <row r="29" spans="1:11" ht="12.75">
      <c r="A29" s="28" t="s">
        <v>77</v>
      </c>
      <c r="B29" s="76" t="s">
        <v>11</v>
      </c>
      <c r="C29" s="30" t="s">
        <v>78</v>
      </c>
      <c r="D29" s="31">
        <v>93174</v>
      </c>
      <c r="E29" s="31">
        <v>93174</v>
      </c>
      <c r="F29" s="32">
        <v>92374</v>
      </c>
      <c r="G29" s="75" t="s">
        <v>79</v>
      </c>
      <c r="H29" s="72" t="s">
        <v>80</v>
      </c>
      <c r="I29" s="73">
        <f>SUM(I21,I22,I28)</f>
        <v>2175</v>
      </c>
      <c r="J29" s="73">
        <f>SUM(J21,J22,J28)</f>
        <v>2065</v>
      </c>
      <c r="K29" s="73">
        <f>SUM(K21,K22,K28)</f>
        <v>1750</v>
      </c>
    </row>
    <row r="30" spans="1:11" ht="12.75">
      <c r="A30" s="28" t="s">
        <v>81</v>
      </c>
      <c r="B30" s="66" t="s">
        <v>15</v>
      </c>
      <c r="C30" s="19" t="s">
        <v>82</v>
      </c>
      <c r="D30" s="20"/>
      <c r="E30" s="38"/>
      <c r="F30" s="39"/>
      <c r="G30" s="60" t="s">
        <v>9</v>
      </c>
      <c r="H30" s="59" t="s">
        <v>83</v>
      </c>
      <c r="I30" s="61"/>
      <c r="J30" s="34"/>
      <c r="K30" s="32"/>
    </row>
    <row r="31" spans="1:11" ht="12.75">
      <c r="A31" s="28" t="s">
        <v>84</v>
      </c>
      <c r="B31" s="77" t="s">
        <v>85</v>
      </c>
      <c r="C31" s="78" t="s">
        <v>86</v>
      </c>
      <c r="D31" s="79">
        <f>SUM(D28:D30)</f>
        <v>93174</v>
      </c>
      <c r="E31" s="80">
        <f>SUM(E28:E30)</f>
        <v>93174</v>
      </c>
      <c r="F31" s="74">
        <f>SUM(F28:F30)</f>
        <v>92374</v>
      </c>
      <c r="G31" s="81" t="s">
        <v>11</v>
      </c>
      <c r="H31" s="82" t="s">
        <v>87</v>
      </c>
      <c r="I31" s="41"/>
      <c r="J31" s="34"/>
      <c r="K31" s="32"/>
    </row>
    <row r="32" spans="1:11" ht="12.75">
      <c r="A32" s="28" t="s">
        <v>88</v>
      </c>
      <c r="B32" s="83"/>
      <c r="C32" s="84"/>
      <c r="D32" s="84"/>
      <c r="E32" s="85"/>
      <c r="F32" s="32"/>
      <c r="G32" s="81" t="s">
        <v>15</v>
      </c>
      <c r="H32" s="82" t="s">
        <v>89</v>
      </c>
      <c r="I32" s="41"/>
      <c r="J32" s="34"/>
      <c r="K32" s="32"/>
    </row>
    <row r="33" spans="1:11" ht="13.5" thickBot="1">
      <c r="A33" s="28" t="s">
        <v>90</v>
      </c>
      <c r="B33" s="71"/>
      <c r="C33" s="86"/>
      <c r="D33" s="87"/>
      <c r="E33" s="88"/>
      <c r="F33" s="89"/>
      <c r="G33" s="75" t="s">
        <v>54</v>
      </c>
      <c r="H33" s="86" t="s">
        <v>91</v>
      </c>
      <c r="I33" s="73">
        <f>SUM(I30:I32)</f>
        <v>0</v>
      </c>
      <c r="J33" s="34"/>
      <c r="K33" s="32"/>
    </row>
    <row r="34" spans="1:11" ht="13.5" thickBot="1">
      <c r="A34" s="28" t="s">
        <v>92</v>
      </c>
      <c r="B34" s="90" t="s">
        <v>93</v>
      </c>
      <c r="C34" s="91" t="s">
        <v>94</v>
      </c>
      <c r="D34" s="92">
        <f>SUM(D27,D31)</f>
        <v>95587</v>
      </c>
      <c r="E34" s="92">
        <f>SUM(E27,E31)</f>
        <v>95807</v>
      </c>
      <c r="F34" s="93">
        <f>SUM(F27,F31)</f>
        <v>95082</v>
      </c>
      <c r="G34" s="94" t="s">
        <v>95</v>
      </c>
      <c r="H34" s="91" t="s">
        <v>96</v>
      </c>
      <c r="I34" s="95">
        <f>SUM(I20,I29,I33)</f>
        <v>95587</v>
      </c>
      <c r="J34" s="95">
        <f>SUM(J20,J29,J33)</f>
        <v>95807</v>
      </c>
      <c r="K34" s="95">
        <f>SUM(K20,K29,K33)</f>
        <v>94639</v>
      </c>
    </row>
    <row r="35" spans="1:10" ht="12.75">
      <c r="A35" s="28" t="s">
        <v>97</v>
      </c>
      <c r="J35" s="96"/>
    </row>
    <row r="36" spans="1:10" ht="13.5" thickBot="1">
      <c r="A36" s="28" t="s">
        <v>98</v>
      </c>
      <c r="J36" s="96"/>
    </row>
    <row r="37" spans="1:11" ht="13.5" thickBot="1">
      <c r="A37" s="28" t="s">
        <v>99</v>
      </c>
      <c r="B37" s="144" t="s">
        <v>100</v>
      </c>
      <c r="C37" s="144"/>
      <c r="D37" s="95" t="s">
        <v>6</v>
      </c>
      <c r="E37" s="97" t="s">
        <v>170</v>
      </c>
      <c r="F37" s="98" t="s">
        <v>173</v>
      </c>
      <c r="G37" s="144" t="s">
        <v>100</v>
      </c>
      <c r="H37" s="144"/>
      <c r="I37" s="95" t="s">
        <v>6</v>
      </c>
      <c r="J37" s="97" t="s">
        <v>170</v>
      </c>
      <c r="K37" s="98" t="s">
        <v>173</v>
      </c>
    </row>
    <row r="38" spans="1:11" ht="12.75">
      <c r="A38" s="28" t="s">
        <v>101</v>
      </c>
      <c r="B38" s="99" t="s">
        <v>9</v>
      </c>
      <c r="C38" s="24" t="s">
        <v>165</v>
      </c>
      <c r="D38" s="25"/>
      <c r="E38" s="25"/>
      <c r="F38" s="27">
        <v>10</v>
      </c>
      <c r="G38" s="55" t="s">
        <v>9</v>
      </c>
      <c r="H38" s="24" t="s">
        <v>10</v>
      </c>
      <c r="I38" s="25">
        <v>51479</v>
      </c>
      <c r="J38" s="26">
        <v>51635</v>
      </c>
      <c r="K38" s="27">
        <v>51341</v>
      </c>
    </row>
    <row r="39" spans="1:11" ht="12.75">
      <c r="A39" s="28" t="s">
        <v>102</v>
      </c>
      <c r="B39" s="29" t="s">
        <v>12</v>
      </c>
      <c r="C39" s="30" t="s">
        <v>13</v>
      </c>
      <c r="D39" s="31">
        <v>221</v>
      </c>
      <c r="E39" s="31">
        <v>251</v>
      </c>
      <c r="F39" s="32">
        <v>231</v>
      </c>
      <c r="G39" s="100" t="s">
        <v>12</v>
      </c>
      <c r="H39" s="30" t="s">
        <v>14</v>
      </c>
      <c r="I39" s="31">
        <v>10486</v>
      </c>
      <c r="J39" s="34">
        <v>11412</v>
      </c>
      <c r="K39" s="32">
        <v>11412</v>
      </c>
    </row>
    <row r="40" spans="1:11" ht="12.75">
      <c r="A40" s="28" t="s">
        <v>103</v>
      </c>
      <c r="B40" s="29" t="s">
        <v>15</v>
      </c>
      <c r="C40" s="30" t="s">
        <v>16</v>
      </c>
      <c r="D40" s="31"/>
      <c r="E40" s="31"/>
      <c r="F40" s="32"/>
      <c r="G40" s="100" t="s">
        <v>17</v>
      </c>
      <c r="H40" s="30" t="s">
        <v>18</v>
      </c>
      <c r="I40" s="31">
        <v>14650</v>
      </c>
      <c r="J40" s="34">
        <v>13331</v>
      </c>
      <c r="K40" s="32">
        <v>10851</v>
      </c>
    </row>
    <row r="41" spans="1:11" ht="12.75">
      <c r="A41" s="28" t="s">
        <v>104</v>
      </c>
      <c r="B41" s="29" t="s">
        <v>19</v>
      </c>
      <c r="C41" s="30" t="s">
        <v>20</v>
      </c>
      <c r="D41" s="31">
        <v>1117</v>
      </c>
      <c r="E41" s="31">
        <v>1499</v>
      </c>
      <c r="F41" s="32">
        <v>1499</v>
      </c>
      <c r="G41" s="101"/>
      <c r="H41" s="43" t="s">
        <v>21</v>
      </c>
      <c r="I41" s="31"/>
      <c r="J41" s="34"/>
      <c r="K41" s="32"/>
    </row>
    <row r="42" spans="1:11" ht="12.75">
      <c r="A42" s="28" t="s">
        <v>105</v>
      </c>
      <c r="B42" s="29" t="s">
        <v>22</v>
      </c>
      <c r="C42" s="30" t="s">
        <v>23</v>
      </c>
      <c r="D42" s="31"/>
      <c r="E42" s="31"/>
      <c r="F42" s="32"/>
      <c r="G42" s="101"/>
      <c r="H42" s="43" t="s">
        <v>24</v>
      </c>
      <c r="I42" s="31"/>
      <c r="J42" s="34"/>
      <c r="K42" s="32"/>
    </row>
    <row r="43" spans="1:11" ht="12.75">
      <c r="A43" s="28" t="s">
        <v>106</v>
      </c>
      <c r="B43" s="102" t="s">
        <v>26</v>
      </c>
      <c r="C43" s="103" t="s">
        <v>27</v>
      </c>
      <c r="D43" s="104">
        <f>SUM(D38:D42)</f>
        <v>1338</v>
      </c>
      <c r="E43" s="104">
        <f>SUM(E38:E42)</f>
        <v>1750</v>
      </c>
      <c r="F43" s="104">
        <f>SUM(F38:F42)</f>
        <v>1740</v>
      </c>
      <c r="G43" s="101"/>
      <c r="H43" s="43" t="s">
        <v>28</v>
      </c>
      <c r="I43" s="31"/>
      <c r="J43" s="34"/>
      <c r="K43" s="32"/>
    </row>
    <row r="44" spans="1:11" ht="12.75">
      <c r="A44" s="28" t="s">
        <v>107</v>
      </c>
      <c r="B44" s="29" t="s">
        <v>9</v>
      </c>
      <c r="C44" s="30" t="s">
        <v>30</v>
      </c>
      <c r="D44" s="31"/>
      <c r="E44" s="31"/>
      <c r="F44" s="32"/>
      <c r="G44" s="101"/>
      <c r="H44" s="43" t="s">
        <v>31</v>
      </c>
      <c r="I44" s="31"/>
      <c r="J44" s="34"/>
      <c r="K44" s="32"/>
    </row>
    <row r="45" spans="1:11" ht="12.75">
      <c r="A45" s="28" t="s">
        <v>108</v>
      </c>
      <c r="B45" s="29" t="s">
        <v>11</v>
      </c>
      <c r="C45" s="30" t="s">
        <v>33</v>
      </c>
      <c r="D45" s="31"/>
      <c r="E45" s="31"/>
      <c r="F45" s="32"/>
      <c r="G45" s="101"/>
      <c r="H45" s="43" t="s">
        <v>34</v>
      </c>
      <c r="I45" s="31"/>
      <c r="J45" s="31"/>
      <c r="K45" s="32">
        <v>0</v>
      </c>
    </row>
    <row r="46" spans="1:11" ht="12.75">
      <c r="A46" s="28" t="s">
        <v>109</v>
      </c>
      <c r="B46" s="29" t="s">
        <v>15</v>
      </c>
      <c r="C46" s="30" t="s">
        <v>36</v>
      </c>
      <c r="D46" s="31"/>
      <c r="E46" s="31"/>
      <c r="F46" s="32"/>
      <c r="G46" s="100" t="s">
        <v>19</v>
      </c>
      <c r="H46" s="30" t="s">
        <v>37</v>
      </c>
      <c r="I46" s="31"/>
      <c r="J46" s="34"/>
      <c r="K46" s="32"/>
    </row>
    <row r="47" spans="1:11" ht="12.75">
      <c r="A47" s="28" t="s">
        <v>110</v>
      </c>
      <c r="B47" s="105" t="s">
        <v>39</v>
      </c>
      <c r="C47" s="43" t="s">
        <v>40</v>
      </c>
      <c r="D47" s="31">
        <f>+D44+D45+D46</f>
        <v>0</v>
      </c>
      <c r="E47" s="31">
        <f>+E44+E45+E46</f>
        <v>0</v>
      </c>
      <c r="F47" s="31">
        <f>+F44+F45+F46</f>
        <v>0</v>
      </c>
      <c r="G47" s="100" t="s">
        <v>41</v>
      </c>
      <c r="H47" s="30" t="s">
        <v>42</v>
      </c>
      <c r="I47" s="31"/>
      <c r="J47" s="34"/>
      <c r="K47" s="32"/>
    </row>
    <row r="48" spans="1:11" ht="12.75">
      <c r="A48" s="28" t="s">
        <v>111</v>
      </c>
      <c r="B48" s="29" t="s">
        <v>9</v>
      </c>
      <c r="C48" s="30" t="s">
        <v>44</v>
      </c>
      <c r="D48" s="31"/>
      <c r="E48" s="31"/>
      <c r="F48" s="32"/>
      <c r="G48" s="100" t="s">
        <v>25</v>
      </c>
      <c r="H48" s="30" t="s">
        <v>45</v>
      </c>
      <c r="I48" s="31"/>
      <c r="J48" s="34"/>
      <c r="K48" s="32"/>
    </row>
    <row r="49" spans="1:11" ht="12.75">
      <c r="A49" s="28" t="s">
        <v>112</v>
      </c>
      <c r="B49" s="29" t="s">
        <v>11</v>
      </c>
      <c r="C49" s="30" t="s">
        <v>47</v>
      </c>
      <c r="D49" s="31"/>
      <c r="E49" s="31"/>
      <c r="F49" s="32"/>
      <c r="G49" s="106" t="s">
        <v>48</v>
      </c>
      <c r="H49" s="107" t="s">
        <v>49</v>
      </c>
      <c r="I49" s="108">
        <f>SUM(I38,I39,I40,I45,I46,I47,I48)</f>
        <v>76615</v>
      </c>
      <c r="J49" s="108">
        <f>SUM(J38,J39,J40,J45,J46,J47,J48)</f>
        <v>76378</v>
      </c>
      <c r="K49" s="108">
        <f>SUM(K38,K39,K40,K45,K46,K47,K48)</f>
        <v>73604</v>
      </c>
    </row>
    <row r="50" spans="1:11" ht="12.75">
      <c r="A50" s="28" t="s">
        <v>113</v>
      </c>
      <c r="B50" s="29" t="s">
        <v>15</v>
      </c>
      <c r="C50" s="109" t="s">
        <v>51</v>
      </c>
      <c r="D50" s="31"/>
      <c r="E50" s="31"/>
      <c r="F50" s="32"/>
      <c r="G50" s="110" t="s">
        <v>9</v>
      </c>
      <c r="H50" s="30" t="s">
        <v>52</v>
      </c>
      <c r="I50" s="38"/>
      <c r="J50" s="34"/>
      <c r="K50" s="32"/>
    </row>
    <row r="51" spans="1:11" ht="12.75">
      <c r="A51" s="28" t="s">
        <v>114</v>
      </c>
      <c r="B51" s="62" t="s">
        <v>54</v>
      </c>
      <c r="C51" s="111" t="s">
        <v>55</v>
      </c>
      <c r="D51" s="104">
        <f>SUM(D47:D50)</f>
        <v>0</v>
      </c>
      <c r="E51" s="104">
        <f>SUM(E47:E50)</f>
        <v>0</v>
      </c>
      <c r="F51" s="104">
        <f>SUM(F47:F50)</f>
        <v>0</v>
      </c>
      <c r="G51" s="110" t="s">
        <v>12</v>
      </c>
      <c r="H51" s="30" t="s">
        <v>56</v>
      </c>
      <c r="I51" s="31"/>
      <c r="J51" s="34">
        <v>649</v>
      </c>
      <c r="K51" s="32">
        <v>637</v>
      </c>
    </row>
    <row r="52" spans="1:11" ht="12.75">
      <c r="A52" s="28" t="s">
        <v>115</v>
      </c>
      <c r="B52" s="66" t="s">
        <v>9</v>
      </c>
      <c r="C52" s="59" t="s">
        <v>58</v>
      </c>
      <c r="D52" s="38"/>
      <c r="E52" s="38"/>
      <c r="F52" s="39"/>
      <c r="G52" s="110"/>
      <c r="H52" s="43" t="s">
        <v>59</v>
      </c>
      <c r="I52" s="31"/>
      <c r="J52" s="34"/>
      <c r="K52" s="32"/>
    </row>
    <row r="53" spans="1:11" ht="12.75">
      <c r="A53" s="28" t="s">
        <v>116</v>
      </c>
      <c r="B53" s="66" t="s">
        <v>11</v>
      </c>
      <c r="C53" s="59" t="s">
        <v>61</v>
      </c>
      <c r="D53" s="38"/>
      <c r="E53" s="38"/>
      <c r="F53" s="39"/>
      <c r="G53" s="110"/>
      <c r="H53" s="43" t="s">
        <v>62</v>
      </c>
      <c r="I53" s="31"/>
      <c r="J53" s="34"/>
      <c r="K53" s="32"/>
    </row>
    <row r="54" spans="1:11" ht="12.75">
      <c r="A54" s="28" t="s">
        <v>117</v>
      </c>
      <c r="B54" s="66" t="s">
        <v>15</v>
      </c>
      <c r="C54" s="59" t="s">
        <v>64</v>
      </c>
      <c r="D54" s="38"/>
      <c r="E54" s="38"/>
      <c r="F54" s="39"/>
      <c r="G54" s="110"/>
      <c r="H54" s="43" t="s">
        <v>65</v>
      </c>
      <c r="I54" s="31"/>
      <c r="J54" s="34"/>
      <c r="K54" s="32"/>
    </row>
    <row r="55" spans="1:11" ht="12.75">
      <c r="A55" s="28" t="s">
        <v>118</v>
      </c>
      <c r="B55" s="68" t="s">
        <v>67</v>
      </c>
      <c r="C55" s="67" t="s">
        <v>68</v>
      </c>
      <c r="D55" s="112">
        <f>SUM(D52:D54)</f>
        <v>0</v>
      </c>
      <c r="E55" s="112"/>
      <c r="F55" s="52"/>
      <c r="G55" s="110"/>
      <c r="H55" s="43" t="s">
        <v>69</v>
      </c>
      <c r="I55" s="31"/>
      <c r="J55" s="34"/>
      <c r="K55" s="32"/>
    </row>
    <row r="56" spans="1:11" ht="12.75">
      <c r="A56" s="28" t="s">
        <v>119</v>
      </c>
      <c r="B56" s="71" t="s">
        <v>71</v>
      </c>
      <c r="C56" s="72" t="s">
        <v>72</v>
      </c>
      <c r="D56" s="108">
        <f>SUM(D43,D51,D55)</f>
        <v>1338</v>
      </c>
      <c r="E56" s="108">
        <f>SUM(E43,E51,E55)</f>
        <v>1750</v>
      </c>
      <c r="F56" s="108">
        <f>SUM(F43,F51,F55)</f>
        <v>1740</v>
      </c>
      <c r="G56" s="113"/>
      <c r="H56" s="43" t="s">
        <v>73</v>
      </c>
      <c r="I56" s="31"/>
      <c r="J56" s="34"/>
      <c r="K56" s="32"/>
    </row>
    <row r="57" spans="1:11" ht="12.75">
      <c r="A57" s="28" t="s">
        <v>120</v>
      </c>
      <c r="B57" s="66" t="s">
        <v>9</v>
      </c>
      <c r="C57" s="59" t="s">
        <v>75</v>
      </c>
      <c r="D57" s="38"/>
      <c r="E57" s="38"/>
      <c r="F57" s="39"/>
      <c r="G57" s="110" t="s">
        <v>17</v>
      </c>
      <c r="H57" s="30" t="s">
        <v>76</v>
      </c>
      <c r="I57" s="31">
        <f>SUM(I52:I56)</f>
        <v>0</v>
      </c>
      <c r="J57" s="34"/>
      <c r="K57" s="32"/>
    </row>
    <row r="58" spans="1:11" ht="12.75">
      <c r="A58" s="28" t="s">
        <v>121</v>
      </c>
      <c r="B58" s="66" t="s">
        <v>11</v>
      </c>
      <c r="C58" s="59" t="s">
        <v>78</v>
      </c>
      <c r="D58" s="31">
        <v>75277</v>
      </c>
      <c r="E58" s="31">
        <v>75277</v>
      </c>
      <c r="F58" s="32">
        <v>73965</v>
      </c>
      <c r="G58" s="113" t="s">
        <v>79</v>
      </c>
      <c r="H58" s="107" t="s">
        <v>80</v>
      </c>
      <c r="I58" s="108">
        <f>SUM(I50,I51,I57)</f>
        <v>0</v>
      </c>
      <c r="J58" s="108">
        <f>SUM(J50,J51,J57)</f>
        <v>649</v>
      </c>
      <c r="K58" s="108">
        <f>SUM(K50,K51,K57)</f>
        <v>637</v>
      </c>
    </row>
    <row r="59" spans="1:11" ht="12.75">
      <c r="A59" s="28" t="s">
        <v>122</v>
      </c>
      <c r="B59" s="66" t="s">
        <v>15</v>
      </c>
      <c r="C59" s="59" t="s">
        <v>82</v>
      </c>
      <c r="D59" s="38"/>
      <c r="E59" s="38"/>
      <c r="F59" s="39"/>
      <c r="G59" s="110" t="s">
        <v>9</v>
      </c>
      <c r="H59" s="30" t="s">
        <v>83</v>
      </c>
      <c r="I59" s="38"/>
      <c r="J59" s="34"/>
      <c r="K59" s="32"/>
    </row>
    <row r="60" spans="1:11" ht="12.75">
      <c r="A60" s="28" t="s">
        <v>123</v>
      </c>
      <c r="B60" s="71" t="s">
        <v>85</v>
      </c>
      <c r="C60" s="72" t="s">
        <v>86</v>
      </c>
      <c r="D60" s="108">
        <f>SUM(D57:D59)</f>
        <v>75277</v>
      </c>
      <c r="E60" s="108">
        <f>SUM(E57:E59)</f>
        <v>75277</v>
      </c>
      <c r="F60" s="108">
        <f>SUM(F57:F59)</f>
        <v>73965</v>
      </c>
      <c r="G60" s="100" t="s">
        <v>11</v>
      </c>
      <c r="H60" s="30" t="s">
        <v>87</v>
      </c>
      <c r="I60" s="38"/>
      <c r="J60" s="34"/>
      <c r="K60" s="32"/>
    </row>
    <row r="61" spans="1:11" ht="12.75">
      <c r="A61" s="28" t="s">
        <v>124</v>
      </c>
      <c r="B61" s="71"/>
      <c r="C61" s="72"/>
      <c r="D61" s="108"/>
      <c r="E61" s="108"/>
      <c r="F61" s="74"/>
      <c r="G61" s="100" t="s">
        <v>15</v>
      </c>
      <c r="H61" s="30" t="s">
        <v>89</v>
      </c>
      <c r="I61" s="38"/>
      <c r="J61" s="34"/>
      <c r="K61" s="32"/>
    </row>
    <row r="62" spans="1:11" ht="12.75">
      <c r="A62" s="28" t="s">
        <v>125</v>
      </c>
      <c r="B62" s="71"/>
      <c r="C62" s="72"/>
      <c r="D62" s="108"/>
      <c r="E62" s="108"/>
      <c r="F62" s="74"/>
      <c r="G62" s="106" t="s">
        <v>54</v>
      </c>
      <c r="H62" s="107" t="s">
        <v>91</v>
      </c>
      <c r="I62" s="108">
        <f>SUM(I59:I61)</f>
        <v>0</v>
      </c>
      <c r="J62" s="34"/>
      <c r="K62" s="32"/>
    </row>
    <row r="63" spans="1:11" ht="13.5" thickBot="1">
      <c r="A63" s="28" t="s">
        <v>126</v>
      </c>
      <c r="B63" s="114" t="s">
        <v>93</v>
      </c>
      <c r="C63" s="115" t="s">
        <v>94</v>
      </c>
      <c r="D63" s="116">
        <f>SUM(D56,D60)</f>
        <v>76615</v>
      </c>
      <c r="E63" s="116">
        <f>SUM(E56,E60)</f>
        <v>77027</v>
      </c>
      <c r="F63" s="117">
        <f>SUM(F56,F60)</f>
        <v>75705</v>
      </c>
      <c r="G63" s="118" t="s">
        <v>95</v>
      </c>
      <c r="H63" s="119" t="s">
        <v>96</v>
      </c>
      <c r="I63" s="120">
        <f>SUM(I49,I58,I62)</f>
        <v>76615</v>
      </c>
      <c r="J63" s="120">
        <f>SUM(J49,J58,J62)</f>
        <v>77027</v>
      </c>
      <c r="K63" s="120">
        <f>SUM(K49,K58,K62)</f>
        <v>74241</v>
      </c>
    </row>
    <row r="64" spans="1:10" ht="12.75">
      <c r="A64" s="28" t="s">
        <v>127</v>
      </c>
      <c r="J64" s="96"/>
    </row>
    <row r="65" spans="1:10" ht="13.5" thickBot="1">
      <c r="A65" s="28" t="s">
        <v>128</v>
      </c>
      <c r="J65" s="96"/>
    </row>
    <row r="66" spans="1:11" ht="13.5" thickBot="1">
      <c r="A66" s="29" t="s">
        <v>129</v>
      </c>
      <c r="B66" s="156" t="s">
        <v>130</v>
      </c>
      <c r="C66" s="157"/>
      <c r="D66" s="121" t="s">
        <v>6</v>
      </c>
      <c r="E66" s="108" t="s">
        <v>170</v>
      </c>
      <c r="F66" s="74" t="s">
        <v>173</v>
      </c>
      <c r="G66" s="158" t="s">
        <v>130</v>
      </c>
      <c r="H66" s="159"/>
      <c r="I66" s="121" t="s">
        <v>6</v>
      </c>
      <c r="J66" s="108" t="s">
        <v>170</v>
      </c>
      <c r="K66" s="74" t="s">
        <v>173</v>
      </c>
    </row>
    <row r="67" spans="1:11" ht="12.75">
      <c r="A67" s="28" t="s">
        <v>131</v>
      </c>
      <c r="B67" s="18" t="s">
        <v>9</v>
      </c>
      <c r="C67" s="36" t="s">
        <v>165</v>
      </c>
      <c r="D67" s="122">
        <v>117989</v>
      </c>
      <c r="E67" s="122">
        <v>117989</v>
      </c>
      <c r="F67" s="123">
        <v>120109</v>
      </c>
      <c r="G67" s="81" t="s">
        <v>9</v>
      </c>
      <c r="H67" s="40" t="s">
        <v>10</v>
      </c>
      <c r="I67" s="31">
        <v>48396</v>
      </c>
      <c r="J67" s="34">
        <v>49988</v>
      </c>
      <c r="K67" s="32">
        <v>49109</v>
      </c>
    </row>
    <row r="68" spans="1:11" ht="12.75">
      <c r="A68" s="28" t="s">
        <v>132</v>
      </c>
      <c r="B68" s="35" t="s">
        <v>12</v>
      </c>
      <c r="C68" s="40" t="s">
        <v>13</v>
      </c>
      <c r="D68" s="122">
        <v>14011</v>
      </c>
      <c r="E68" s="122">
        <v>14011</v>
      </c>
      <c r="F68" s="123">
        <v>12840</v>
      </c>
      <c r="G68" s="81" t="s">
        <v>12</v>
      </c>
      <c r="H68" s="40" t="s">
        <v>14</v>
      </c>
      <c r="I68" s="31">
        <v>10677</v>
      </c>
      <c r="J68" s="34">
        <v>11285</v>
      </c>
      <c r="K68" s="32">
        <v>11285</v>
      </c>
    </row>
    <row r="69" spans="1:11" ht="12.75">
      <c r="A69" s="28" t="s">
        <v>133</v>
      </c>
      <c r="B69" s="35" t="s">
        <v>15</v>
      </c>
      <c r="C69" s="40" t="s">
        <v>16</v>
      </c>
      <c r="D69" s="122">
        <v>207503</v>
      </c>
      <c r="E69" s="122">
        <v>232215</v>
      </c>
      <c r="F69" s="123">
        <v>240967</v>
      </c>
      <c r="G69" s="81" t="s">
        <v>17</v>
      </c>
      <c r="H69" s="40" t="s">
        <v>18</v>
      </c>
      <c r="I69" s="31">
        <v>105348</v>
      </c>
      <c r="J69" s="34">
        <v>134798</v>
      </c>
      <c r="K69" s="32">
        <v>114542</v>
      </c>
    </row>
    <row r="70" spans="1:11" ht="12.75">
      <c r="A70" s="28" t="s">
        <v>134</v>
      </c>
      <c r="B70" s="35" t="s">
        <v>19</v>
      </c>
      <c r="C70" s="40" t="s">
        <v>20</v>
      </c>
      <c r="D70" s="122">
        <v>95750</v>
      </c>
      <c r="E70" s="122">
        <v>146446</v>
      </c>
      <c r="F70" s="123">
        <v>146446</v>
      </c>
      <c r="G70" s="124"/>
      <c r="H70" s="49" t="s">
        <v>166</v>
      </c>
      <c r="I70" s="31">
        <v>171351</v>
      </c>
      <c r="J70" s="34">
        <f>171351+3577</f>
        <v>174928</v>
      </c>
      <c r="K70" s="32">
        <f>166340+6477</f>
        <v>172817</v>
      </c>
    </row>
    <row r="71" spans="1:11" ht="12.75">
      <c r="A71" s="28" t="s">
        <v>135</v>
      </c>
      <c r="B71" s="35" t="s">
        <v>22</v>
      </c>
      <c r="C71" s="40" t="s">
        <v>23</v>
      </c>
      <c r="D71" s="122">
        <v>601</v>
      </c>
      <c r="E71" s="122">
        <v>601</v>
      </c>
      <c r="F71" s="123">
        <v>330</v>
      </c>
      <c r="G71" s="124"/>
      <c r="H71" s="49" t="s">
        <v>24</v>
      </c>
      <c r="I71" s="31"/>
      <c r="J71" s="34"/>
      <c r="K71" s="32"/>
    </row>
    <row r="72" spans="1:11" ht="12.75">
      <c r="A72" s="28" t="s">
        <v>136</v>
      </c>
      <c r="B72" s="44" t="s">
        <v>26</v>
      </c>
      <c r="C72" s="45" t="s">
        <v>27</v>
      </c>
      <c r="D72" s="104">
        <f>SUM(D67:D71)</f>
        <v>435854</v>
      </c>
      <c r="E72" s="104">
        <f>SUM(E67:E71)</f>
        <v>511262</v>
      </c>
      <c r="F72" s="104">
        <f>SUM(F67:F71)</f>
        <v>520692</v>
      </c>
      <c r="G72" s="124"/>
      <c r="H72" s="49" t="s">
        <v>171</v>
      </c>
      <c r="I72" s="31"/>
      <c r="J72" s="34"/>
      <c r="K72" s="32"/>
    </row>
    <row r="73" spans="1:11" ht="12.75">
      <c r="A73" s="28" t="s">
        <v>137</v>
      </c>
      <c r="B73" s="35" t="s">
        <v>9</v>
      </c>
      <c r="C73" s="40" t="s">
        <v>30</v>
      </c>
      <c r="D73" s="38"/>
      <c r="E73" s="38"/>
      <c r="F73" s="39">
        <v>3647</v>
      </c>
      <c r="G73" s="124"/>
      <c r="H73" s="49" t="s">
        <v>31</v>
      </c>
      <c r="I73" s="31">
        <v>10500</v>
      </c>
      <c r="J73" s="34">
        <v>10500</v>
      </c>
      <c r="K73" s="32">
        <f>30+8907</f>
        <v>8937</v>
      </c>
    </row>
    <row r="74" spans="1:11" ht="12.75">
      <c r="A74" s="28" t="s">
        <v>138</v>
      </c>
      <c r="B74" s="35" t="s">
        <v>11</v>
      </c>
      <c r="C74" s="40" t="s">
        <v>33</v>
      </c>
      <c r="D74" s="38"/>
      <c r="E74" s="38"/>
      <c r="F74" s="39"/>
      <c r="G74" s="124"/>
      <c r="H74" s="49" t="s">
        <v>34</v>
      </c>
      <c r="I74" s="31"/>
      <c r="J74" s="34"/>
      <c r="K74" s="32"/>
    </row>
    <row r="75" spans="1:11" ht="12.75">
      <c r="A75" s="28" t="s">
        <v>139</v>
      </c>
      <c r="B75" s="35" t="s">
        <v>15</v>
      </c>
      <c r="C75" s="40" t="s">
        <v>36</v>
      </c>
      <c r="D75" s="38"/>
      <c r="E75" s="38"/>
      <c r="F75" s="39"/>
      <c r="G75" s="124"/>
      <c r="H75" s="49" t="s">
        <v>178</v>
      </c>
      <c r="I75" s="31"/>
      <c r="J75" s="34">
        <v>1514</v>
      </c>
      <c r="K75" s="32">
        <v>1514</v>
      </c>
    </row>
    <row r="76" spans="1:11" ht="12.75">
      <c r="A76" s="28" t="s">
        <v>140</v>
      </c>
      <c r="B76" s="48" t="s">
        <v>39</v>
      </c>
      <c r="C76" s="49" t="s">
        <v>40</v>
      </c>
      <c r="D76" s="122"/>
      <c r="E76" s="122"/>
      <c r="F76" s="123"/>
      <c r="G76" s="81" t="s">
        <v>19</v>
      </c>
      <c r="H76" s="125" t="s">
        <v>37</v>
      </c>
      <c r="I76" s="34">
        <f>+I70+I71+I72+I73+I74+I75</f>
        <v>181851</v>
      </c>
      <c r="J76" s="34">
        <f>+J70+J71+J72+J73+J74+J75</f>
        <v>186942</v>
      </c>
      <c r="K76" s="34">
        <f>+K70+K71+K72+K73+K74+K75</f>
        <v>183268</v>
      </c>
    </row>
    <row r="77" spans="1:11" ht="12.75">
      <c r="A77" s="28" t="s">
        <v>141</v>
      </c>
      <c r="B77" s="35" t="s">
        <v>9</v>
      </c>
      <c r="C77" s="40" t="s">
        <v>44</v>
      </c>
      <c r="D77" s="122">
        <v>0</v>
      </c>
      <c r="E77" s="122">
        <f>42968+1225432</f>
        <v>1268400</v>
      </c>
      <c r="F77" s="123">
        <v>1268400</v>
      </c>
      <c r="G77" s="81" t="s">
        <v>41</v>
      </c>
      <c r="H77" s="40" t="s">
        <v>42</v>
      </c>
      <c r="I77" s="31"/>
      <c r="J77" s="34"/>
      <c r="K77" s="32"/>
    </row>
    <row r="78" spans="1:11" ht="12.75">
      <c r="A78" s="28" t="s">
        <v>142</v>
      </c>
      <c r="B78" s="35" t="s">
        <v>11</v>
      </c>
      <c r="C78" s="40" t="s">
        <v>47</v>
      </c>
      <c r="D78" s="122"/>
      <c r="E78" s="122"/>
      <c r="F78" s="123"/>
      <c r="G78" s="81" t="s">
        <v>25</v>
      </c>
      <c r="H78" s="40" t="s">
        <v>45</v>
      </c>
      <c r="I78" s="31">
        <v>3350</v>
      </c>
      <c r="J78" s="34">
        <v>6592</v>
      </c>
      <c r="K78" s="32">
        <v>4084</v>
      </c>
    </row>
    <row r="79" spans="1:11" ht="12.75">
      <c r="A79" s="28" t="s">
        <v>143</v>
      </c>
      <c r="B79" s="35" t="s">
        <v>15</v>
      </c>
      <c r="C79" s="59" t="s">
        <v>51</v>
      </c>
      <c r="D79" s="122"/>
      <c r="E79" s="122"/>
      <c r="F79" s="123"/>
      <c r="G79" s="56" t="s">
        <v>48</v>
      </c>
      <c r="H79" s="125" t="s">
        <v>49</v>
      </c>
      <c r="I79" s="108">
        <f>SUM(I67,I68,I69,I76,I77,I78)</f>
        <v>349622</v>
      </c>
      <c r="J79" s="108">
        <f>SUM(J67,J68,J69,J76,J77,J78)</f>
        <v>389605</v>
      </c>
      <c r="K79" s="108">
        <f>SUM(K67,K68,K69,K76,K77,K78)</f>
        <v>362288</v>
      </c>
    </row>
    <row r="80" spans="1:11" ht="12.75">
      <c r="A80" s="28" t="s">
        <v>144</v>
      </c>
      <c r="B80" s="62" t="s">
        <v>54</v>
      </c>
      <c r="C80" s="63" t="s">
        <v>55</v>
      </c>
      <c r="D80" s="104">
        <f>SUM(D73:D79)</f>
        <v>0</v>
      </c>
      <c r="E80" s="104">
        <f>SUM(E73:E79)</f>
        <v>1268400</v>
      </c>
      <c r="F80" s="104">
        <f>SUM(F73:F79)</f>
        <v>1272047</v>
      </c>
      <c r="G80" s="60" t="s">
        <v>9</v>
      </c>
      <c r="H80" s="59" t="s">
        <v>52</v>
      </c>
      <c r="I80" s="38"/>
      <c r="J80" s="34"/>
      <c r="K80" s="32"/>
    </row>
    <row r="81" spans="1:11" ht="12.75">
      <c r="A81" s="28" t="s">
        <v>145</v>
      </c>
      <c r="B81" s="66" t="s">
        <v>9</v>
      </c>
      <c r="C81" s="59" t="s">
        <v>58</v>
      </c>
      <c r="D81" s="122"/>
      <c r="E81" s="122"/>
      <c r="F81" s="123"/>
      <c r="G81" s="60" t="s">
        <v>12</v>
      </c>
      <c r="H81" s="59" t="s">
        <v>56</v>
      </c>
      <c r="I81" s="31">
        <v>77499</v>
      </c>
      <c r="J81" s="34">
        <v>135892</v>
      </c>
      <c r="K81" s="32">
        <v>59994</v>
      </c>
    </row>
    <row r="82" spans="1:11" ht="12.75">
      <c r="A82" s="28" t="s">
        <v>146</v>
      </c>
      <c r="B82" s="66" t="s">
        <v>11</v>
      </c>
      <c r="C82" s="59" t="s">
        <v>61</v>
      </c>
      <c r="D82" s="122">
        <v>2300</v>
      </c>
      <c r="E82" s="122">
        <v>2300</v>
      </c>
      <c r="F82" s="123">
        <v>2237</v>
      </c>
      <c r="G82" s="60"/>
      <c r="H82" s="67" t="s">
        <v>167</v>
      </c>
      <c r="I82" s="31"/>
      <c r="J82" s="34"/>
      <c r="K82" s="32"/>
    </row>
    <row r="83" spans="1:11" ht="12.75">
      <c r="A83" s="28" t="s">
        <v>147</v>
      </c>
      <c r="B83" s="66" t="s">
        <v>15</v>
      </c>
      <c r="C83" s="59" t="s">
        <v>64</v>
      </c>
      <c r="D83" s="122"/>
      <c r="E83" s="122"/>
      <c r="F83" s="123"/>
      <c r="G83" s="60"/>
      <c r="H83" s="67" t="s">
        <v>62</v>
      </c>
      <c r="I83" s="31"/>
      <c r="J83" s="34"/>
      <c r="K83" s="32"/>
    </row>
    <row r="84" spans="1:11" ht="12.75">
      <c r="A84" s="28" t="s">
        <v>148</v>
      </c>
      <c r="B84" s="71" t="s">
        <v>67</v>
      </c>
      <c r="C84" s="72" t="s">
        <v>68</v>
      </c>
      <c r="D84" s="108">
        <f>SUM(D81:D83)</f>
        <v>2300</v>
      </c>
      <c r="E84" s="108">
        <f>SUM(E81:E83)</f>
        <v>2300</v>
      </c>
      <c r="F84" s="108">
        <f>SUM(F81:F83)</f>
        <v>2237</v>
      </c>
      <c r="G84" s="60"/>
      <c r="H84" s="67" t="s">
        <v>65</v>
      </c>
      <c r="I84" s="31"/>
      <c r="J84" s="34"/>
      <c r="K84" s="32"/>
    </row>
    <row r="85" spans="1:11" ht="12.75">
      <c r="A85" s="28" t="s">
        <v>149</v>
      </c>
      <c r="B85" s="71" t="s">
        <v>71</v>
      </c>
      <c r="C85" s="72" t="s">
        <v>72</v>
      </c>
      <c r="D85" s="108">
        <f>SUM(D84,D80,D72)</f>
        <v>438154</v>
      </c>
      <c r="E85" s="108">
        <f>SUM(E84,E80,E72)</f>
        <v>1781962</v>
      </c>
      <c r="F85" s="108">
        <f>SUM(F84,F80,F72)</f>
        <v>1794976</v>
      </c>
      <c r="G85" s="60"/>
      <c r="H85" s="67" t="s">
        <v>169</v>
      </c>
      <c r="I85" s="31"/>
      <c r="J85" s="34"/>
      <c r="K85" s="32"/>
    </row>
    <row r="86" spans="1:11" ht="12.75">
      <c r="A86" s="28" t="s">
        <v>150</v>
      </c>
      <c r="B86" s="66" t="s">
        <v>9</v>
      </c>
      <c r="C86" s="59" t="s">
        <v>179</v>
      </c>
      <c r="D86" s="122"/>
      <c r="E86" s="122"/>
      <c r="F86" s="123">
        <v>7412</v>
      </c>
      <c r="G86" s="75"/>
      <c r="H86" s="67" t="s">
        <v>73</v>
      </c>
      <c r="I86" s="31">
        <v>1000</v>
      </c>
      <c r="J86" s="34">
        <v>1000</v>
      </c>
      <c r="K86" s="32"/>
    </row>
    <row r="87" spans="1:11" ht="12.75">
      <c r="A87" s="28" t="s">
        <v>151</v>
      </c>
      <c r="B87" s="66" t="s">
        <v>11</v>
      </c>
      <c r="C87" s="59" t="s">
        <v>78</v>
      </c>
      <c r="D87" s="38"/>
      <c r="E87" s="38"/>
      <c r="F87" s="39"/>
      <c r="G87" s="75"/>
      <c r="H87" s="67" t="s">
        <v>152</v>
      </c>
      <c r="I87" s="31"/>
      <c r="J87" s="34"/>
      <c r="K87" s="32"/>
    </row>
    <row r="88" spans="1:11" ht="13.5" thickBot="1">
      <c r="A88" s="126" t="s">
        <v>153</v>
      </c>
      <c r="B88" s="66" t="s">
        <v>15</v>
      </c>
      <c r="C88" s="59" t="s">
        <v>82</v>
      </c>
      <c r="D88" s="38"/>
      <c r="E88" s="38"/>
      <c r="F88" s="39"/>
      <c r="G88" s="60" t="s">
        <v>17</v>
      </c>
      <c r="H88" s="59" t="s">
        <v>76</v>
      </c>
      <c r="I88" s="31">
        <f>+I87+I86+I85+I84+I83+I82</f>
        <v>1000</v>
      </c>
      <c r="J88" s="31">
        <f>+J87+J86+J85+J84+J83+J82</f>
        <v>1000</v>
      </c>
      <c r="K88" s="31">
        <f>+K87+K86+K85+K84+K83+K82</f>
        <v>0</v>
      </c>
    </row>
    <row r="89" spans="1:11" ht="12.75">
      <c r="A89" s="17" t="s">
        <v>154</v>
      </c>
      <c r="B89" s="71" t="s">
        <v>85</v>
      </c>
      <c r="C89" s="72" t="s">
        <v>86</v>
      </c>
      <c r="D89" s="108">
        <f>SUM(D86:D88)</f>
        <v>0</v>
      </c>
      <c r="E89" s="108">
        <f>SUM(E86:E88)</f>
        <v>0</v>
      </c>
      <c r="F89" s="108">
        <f>SUM(F86:F88)</f>
        <v>7412</v>
      </c>
      <c r="G89" s="75" t="s">
        <v>79</v>
      </c>
      <c r="H89" s="72" t="s">
        <v>80</v>
      </c>
      <c r="I89" s="108">
        <f>SUM(I80,I81,I88)</f>
        <v>78499</v>
      </c>
      <c r="J89" s="108">
        <f>SUM(J80,J81,J88)</f>
        <v>136892</v>
      </c>
      <c r="K89" s="108">
        <f>SUM(K80,K81,K88)</f>
        <v>59994</v>
      </c>
    </row>
    <row r="90" spans="1:11" ht="12.75">
      <c r="A90" s="28" t="s">
        <v>155</v>
      </c>
      <c r="B90" s="127"/>
      <c r="C90" s="128"/>
      <c r="D90" s="129"/>
      <c r="E90" s="130"/>
      <c r="F90" s="131"/>
      <c r="G90" s="60" t="s">
        <v>9</v>
      </c>
      <c r="H90" s="59" t="s">
        <v>83</v>
      </c>
      <c r="I90" s="31"/>
      <c r="J90" s="34"/>
      <c r="K90" s="32"/>
    </row>
    <row r="91" spans="1:11" ht="12.75">
      <c r="A91" s="28" t="s">
        <v>156</v>
      </c>
      <c r="B91" s="127"/>
      <c r="C91" s="128"/>
      <c r="D91" s="132"/>
      <c r="E91" s="130"/>
      <c r="F91" s="131"/>
      <c r="G91" s="81" t="s">
        <v>11</v>
      </c>
      <c r="H91" s="40" t="s">
        <v>87</v>
      </c>
      <c r="I91" s="31"/>
      <c r="J91" s="34"/>
      <c r="K91" s="32"/>
    </row>
    <row r="92" spans="1:11" ht="12.75">
      <c r="A92" s="28" t="s">
        <v>157</v>
      </c>
      <c r="B92" s="127"/>
      <c r="C92" s="128"/>
      <c r="D92" s="132"/>
      <c r="E92" s="130"/>
      <c r="F92" s="131"/>
      <c r="G92" s="81" t="s">
        <v>15</v>
      </c>
      <c r="H92" s="40" t="s">
        <v>89</v>
      </c>
      <c r="I92" s="31">
        <v>3334</v>
      </c>
      <c r="J92" s="34">
        <v>3334</v>
      </c>
      <c r="K92" s="34">
        <v>3334</v>
      </c>
    </row>
    <row r="93" spans="1:11" ht="13.5" thickBot="1">
      <c r="A93" s="28" t="s">
        <v>158</v>
      </c>
      <c r="B93" s="127"/>
      <c r="C93" s="128"/>
      <c r="D93" s="132"/>
      <c r="E93" s="130"/>
      <c r="F93" s="131"/>
      <c r="G93" s="118" t="s">
        <v>54</v>
      </c>
      <c r="H93" s="115" t="s">
        <v>91</v>
      </c>
      <c r="I93" s="31">
        <f>+I90+I91+I92</f>
        <v>3334</v>
      </c>
      <c r="J93" s="31">
        <f>+J90+J91+J92</f>
        <v>3334</v>
      </c>
      <c r="K93" s="31">
        <f>+K90+K91+K92</f>
        <v>3334</v>
      </c>
    </row>
    <row r="94" spans="1:11" ht="13.5" thickBot="1">
      <c r="A94" s="28" t="s">
        <v>159</v>
      </c>
      <c r="B94" s="133"/>
      <c r="C94" s="134"/>
      <c r="D94" s="129"/>
      <c r="E94" s="130"/>
      <c r="F94" s="135"/>
      <c r="G94" s="136"/>
      <c r="H94" s="137" t="s">
        <v>181</v>
      </c>
      <c r="I94" s="32">
        <v>6398</v>
      </c>
      <c r="J94" s="31">
        <v>6398</v>
      </c>
      <c r="K94" s="32">
        <v>6398</v>
      </c>
    </row>
    <row r="95" spans="1:11" ht="13.5" thickBot="1">
      <c r="A95" s="28" t="s">
        <v>161</v>
      </c>
      <c r="B95" s="133"/>
      <c r="C95" s="134"/>
      <c r="D95" s="129"/>
      <c r="E95" s="131"/>
      <c r="F95" s="135"/>
      <c r="G95" s="94" t="s">
        <v>71</v>
      </c>
      <c r="H95" s="91" t="s">
        <v>160</v>
      </c>
      <c r="I95" s="3">
        <v>301</v>
      </c>
      <c r="J95" s="34">
        <v>1245733</v>
      </c>
      <c r="K95" s="32">
        <v>0</v>
      </c>
    </row>
    <row r="96" spans="1:11" ht="13.5" thickBot="1">
      <c r="A96" s="28" t="s">
        <v>162</v>
      </c>
      <c r="B96" s="90" t="s">
        <v>93</v>
      </c>
      <c r="C96" s="138" t="s">
        <v>94</v>
      </c>
      <c r="D96" s="95">
        <f>SUM(D85,D89)</f>
        <v>438154</v>
      </c>
      <c r="E96" s="95">
        <f>SUM(E85,E89)</f>
        <v>1781962</v>
      </c>
      <c r="F96" s="95">
        <f>SUM(F85,F89)</f>
        <v>1802388</v>
      </c>
      <c r="G96" s="94" t="s">
        <v>95</v>
      </c>
      <c r="H96" s="91" t="s">
        <v>96</v>
      </c>
      <c r="I96" s="95">
        <f>SUM(I79,I89,I93,I95,I94)</f>
        <v>438154</v>
      </c>
      <c r="J96" s="95">
        <f>SUM(J79,J89,J93,J95,J94)</f>
        <v>1781962</v>
      </c>
      <c r="K96" s="95">
        <f>SUM(K79,K89,K93,K95,K94)</f>
        <v>432014</v>
      </c>
    </row>
    <row r="97" spans="2:11" ht="13.5" thickBot="1">
      <c r="B97" s="152" t="s">
        <v>163</v>
      </c>
      <c r="C97" s="152"/>
      <c r="D97" s="139">
        <f>SUM(D34,D61,D63,D96)</f>
        <v>610356</v>
      </c>
      <c r="E97" s="139">
        <f>SUM(E34,E61,E63,E96)</f>
        <v>1954796</v>
      </c>
      <c r="F97" s="139">
        <f>SUM(F34,F61,F63,F96)</f>
        <v>1973175</v>
      </c>
      <c r="G97" s="153" t="s">
        <v>164</v>
      </c>
      <c r="H97" s="152"/>
      <c r="I97" s="139">
        <f>SUM(I34,I61,I63,I96)</f>
        <v>610356</v>
      </c>
      <c r="J97" s="139">
        <f>SUM(J34,J61,J63,J96)</f>
        <v>1954796</v>
      </c>
      <c r="K97" s="139">
        <f>SUM(K34,K61,K63,K96)</f>
        <v>600894</v>
      </c>
    </row>
  </sheetData>
  <sheetProtection selectLockedCells="1" selectUnlockedCells="1"/>
  <mergeCells count="15">
    <mergeCell ref="B97:C97"/>
    <mergeCell ref="G97:H97"/>
    <mergeCell ref="A1:I1"/>
    <mergeCell ref="B37:C37"/>
    <mergeCell ref="G37:H37"/>
    <mergeCell ref="B66:C66"/>
    <mergeCell ref="G66:H66"/>
    <mergeCell ref="A3:J3"/>
    <mergeCell ref="A4:J4"/>
    <mergeCell ref="B6:C6"/>
    <mergeCell ref="G6:H6"/>
    <mergeCell ref="B7:C7"/>
    <mergeCell ref="G7:H7"/>
    <mergeCell ref="B8:F8"/>
    <mergeCell ref="G8:K8"/>
  </mergeCells>
  <printOptions/>
  <pageMargins left="0.75" right="0.75" top="1" bottom="1" header="0.5118055555555555" footer="0.5"/>
  <pageSetup horizontalDpi="300" verticalDpi="300" orientation="portrait" paperSize="9" scale="50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2018-06-05T09:22:08Z</cp:lastPrinted>
  <dcterms:created xsi:type="dcterms:W3CDTF">2014-01-28T07:34:21Z</dcterms:created>
  <dcterms:modified xsi:type="dcterms:W3CDTF">2018-06-06T10:45:31Z</dcterms:modified>
  <cp:category/>
  <cp:version/>
  <cp:contentType/>
  <cp:contentStatus/>
</cp:coreProperties>
</file>