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AA072DC6-0E9B-4F31-A15A-D70F23B9F5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1." sheetId="1" r:id="rId1"/>
  </sheets>
  <definedNames>
    <definedName name="_xlnm.Print_Area" localSheetId="0">'1.1.'!$A$1:$D$53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D44" i="1" l="1"/>
  <c r="D38" i="1"/>
  <c r="D33" i="1"/>
  <c r="D29" i="1"/>
  <c r="D12" i="1"/>
  <c r="D25" i="1"/>
  <c r="D21" i="1" s="1"/>
  <c r="D17" i="1"/>
  <c r="D15" i="1" s="1"/>
  <c r="D11" i="1"/>
  <c r="D10" i="1"/>
  <c r="D9" i="1"/>
  <c r="D8" i="1"/>
  <c r="D7" i="1" s="1"/>
  <c r="C33" i="1" l="1"/>
  <c r="D47" i="1" l="1"/>
  <c r="C7" i="1" l="1"/>
  <c r="C15" i="1" l="1"/>
  <c r="C21" i="1"/>
  <c r="C29" i="1"/>
  <c r="C38" i="1" l="1"/>
</calcChain>
</file>

<file path=xl/sharedStrings.xml><?xml version="1.0" encoding="utf-8"?>
<sst xmlns="http://schemas.openxmlformats.org/spreadsheetml/2006/main" count="45" uniqueCount="45">
  <si>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</si>
  <si>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</si>
  <si>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</si>
  <si>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</si>
  <si>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</si>
  <si>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4.1. Felhalmozási célú támogatási kölcsönök visszatérülése</t>
  </si>
  <si>
    <t>3.1. Készletértékesítés ellenértéke</t>
  </si>
  <si>
    <t>3. Működési bevételek</t>
  </si>
  <si>
    <t>2.4. Talajterhelési díj</t>
  </si>
  <si>
    <t>2.3. Gépjárműadó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</si>
  <si>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</si>
  <si>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</si>
  <si>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</si>
  <si>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</si>
  <si>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</si>
  <si>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</si>
  <si>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</si>
  <si>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</si>
  <si>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Megnevezés</t>
  </si>
  <si>
    <t xml:space="preserve"> </t>
  </si>
  <si>
    <t>2020. évi eredeti előirányzat</t>
  </si>
  <si>
    <t>adatok Ft-ban</t>
  </si>
  <si>
    <t>Baracs Község Önkormányzata és intézményei 2020. évi tervezett bevételei forrásonként, működési és felhalmozási cél szerint</t>
  </si>
  <si>
    <t>2020. évi módosított előirányzat</t>
  </si>
  <si>
    <t>4. Felhalmozási és tőke jellegű bevételek államháztartáson kívülről</t>
  </si>
  <si>
    <t>5. Felhalmozási célú támogatások államháztartáson belülről</t>
  </si>
  <si>
    <t>5.1. Felhalmozási célú támogatási kölcsönök visszatérülése</t>
  </si>
  <si>
    <t>6. Működési célú pénzeszköz átvétel</t>
  </si>
  <si>
    <t>6.1. Társadalombiztosítási Alaptól</t>
  </si>
  <si>
    <t>6.2. Önkormányzattól orvosi ügyeletre</t>
  </si>
  <si>
    <t>6.3. Önkormányzattól aljegyzői státusz megszűnése kiadásaira</t>
  </si>
  <si>
    <t>6.5. Elkülönített állami pénzalaptól</t>
  </si>
  <si>
    <t>7. 2019. évi maradvány</t>
  </si>
  <si>
    <t>7.1. 2019. évi maradvány igénybe vétele</t>
  </si>
  <si>
    <t>5.2. Egyéb felhalmozási célú támogatások bevételei áht.-n belülről</t>
  </si>
  <si>
    <t>4.2. Felhalmozási jellegű bevétel</t>
  </si>
  <si>
    <t>1.6. Egyéb működési célú átvett pénzeszköz</t>
  </si>
  <si>
    <t>1.4. Egyéb működési célú támogatások</t>
  </si>
  <si>
    <t>Baracs Község Önkormányzata Képviselő-testülete 9 / 2020. (IX. 30.) Önkormányzati Rendelete a 2020. évi költségvetésről szóló 2 / 2020. (II. 26.) önkormányzati rendelete módosításáról</t>
  </si>
  <si>
    <t>3.2. Hirdetési díjbevétel</t>
  </si>
  <si>
    <t>3.3. Szolgáltatások ellenértéke</t>
  </si>
  <si>
    <t>3.4. Bérleti és lízing díjak</t>
  </si>
  <si>
    <t>3.5. Ellátási díjak</t>
  </si>
  <si>
    <t>3.6. Kiszámlázott általános forgalmi adó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</si>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</sst>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2" fontId="0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7"/>
  <sheetViews>
    <sheetView tabSelected="1" view="pageBreakPreview" topLeftCell="A22" zoomScale="70" zoomScaleNormal="85" zoomScaleSheetLayoutView="70" workbookViewId="0">
      <selection activeCell="B41" sqref="B41"/>
    </sheetView>
  </sheetViews>
  <sheetFormatPr defaultRowHeight="15" x14ac:dyDescent="0.25"/>
  <cols>
    <col min="1" max="1" width="9.140625" style="1"/>
    <col min="2" max="2" width="58.42578125" style="1" customWidth="1"/>
    <col min="3" max="3" width="17.7109375" style="1" bestFit="1" customWidth="1"/>
    <col min="4" max="4" width="13.28515625" bestFit="1" customWidth="1"/>
  </cols>
  <sheetData>
    <row r="1" spans="1:15" s="4" customFormat="1" ht="58.5" customHeight="1" x14ac:dyDescent="0.25">
      <c r="A1" s="34" t="s">
        <v>38</v>
      </c>
      <c r="B1" s="34"/>
      <c r="C1" s="34"/>
      <c r="D1" s="35"/>
    </row>
    <row r="2" spans="1:15" ht="18.75" x14ac:dyDescent="0.3">
      <c r="E2" s="22"/>
      <c r="O2" s="22" t="s">
        <v>19</v>
      </c>
    </row>
    <row r="3" spans="1:15" ht="15" customHeight="1" x14ac:dyDescent="0.3">
      <c r="E3" s="21"/>
    </row>
    <row r="4" spans="1:15" ht="37.5" customHeight="1" x14ac:dyDescent="0.3">
      <c r="A4" s="36" t="s">
        <v>22</v>
      </c>
      <c r="B4" s="36"/>
      <c r="C4" s="36"/>
      <c r="D4" s="36"/>
      <c r="E4" s="21"/>
    </row>
    <row r="5" spans="1:15" ht="15" customHeight="1" thickBot="1" x14ac:dyDescent="0.3">
      <c r="A5" s="20"/>
      <c r="B5" s="20"/>
      <c r="C5" s="19"/>
      <c r="D5" s="29" t="s">
        <v>21</v>
      </c>
    </row>
    <row r="6" spans="1:15" ht="45" customHeight="1" thickBot="1" x14ac:dyDescent="0.3">
      <c r="A6" s="39" t="s">
        <v>18</v>
      </c>
      <c r="B6" s="39"/>
      <c r="C6" s="18" t="s">
        <v>20</v>
      </c>
      <c r="D6" s="28" t="s">
        <v>23</v>
      </c>
    </row>
    <row r="7" spans="1:15" ht="15.75" thickBot="1" x14ac:dyDescent="0.3">
      <c r="A7" s="37" t="s">
        <v>17</v>
      </c>
      <c r="B7" s="37"/>
      <c r="C7" s="10">
        <f>SUM(C8:C13)</f>
        <v>182330144</v>
      </c>
      <c r="D7" s="10">
        <f>SUM(D8:D13)</f>
        <v>209755325</v>
      </c>
    </row>
    <row r="8" spans="1:15" x14ac:dyDescent="0.25">
      <c r="B8" s="17" t="s">
        <v>16</v>
      </c>
      <c r="C8" s="13">
        <v>76519039</v>
      </c>
      <c r="D8" s="13">
        <f>79089051+145703+240000</f>
        <v>79474754</v>
      </c>
    </row>
    <row r="9" spans="1:15" x14ac:dyDescent="0.25">
      <c r="B9" s="16" t="s">
        <v>15</v>
      </c>
      <c r="C9" s="11">
        <v>63165180</v>
      </c>
      <c r="D9" s="11">
        <f>63165180+5500183</f>
        <v>68665363</v>
      </c>
    </row>
    <row r="10" spans="1:15" ht="25.5" x14ac:dyDescent="0.25">
      <c r="B10" s="16" t="s">
        <v>14</v>
      </c>
      <c r="C10" s="11">
        <v>32994891</v>
      </c>
      <c r="D10" s="11">
        <f>44507775+1782175+320000+382000+793760</f>
        <v>47785710</v>
      </c>
    </row>
    <row r="11" spans="1:15" x14ac:dyDescent="0.25">
      <c r="B11" s="16" t="s">
        <v>13</v>
      </c>
      <c r="C11" s="11">
        <v>4421034</v>
      </c>
      <c r="D11" s="11">
        <f>4421034+226544+1519620</f>
        <v>6167198</v>
      </c>
    </row>
    <row r="12" spans="1:15" x14ac:dyDescent="0.25">
      <c r="B12" s="32" t="s">
        <v>37</v>
      </c>
      <c r="C12" s="11">
        <v>0</v>
      </c>
      <c r="D12" s="11">
        <f>1175000+1257300</f>
        <v>2432300</v>
      </c>
    </row>
    <row r="13" spans="1:15" x14ac:dyDescent="0.25">
      <c r="B13" s="16" t="s">
        <v>36</v>
      </c>
      <c r="C13" s="11">
        <v>5230000</v>
      </c>
      <c r="D13" s="11">
        <v>5230000</v>
      </c>
    </row>
    <row r="14" spans="1:15" s="7" customFormat="1" ht="12" thickBot="1" x14ac:dyDescent="0.25">
      <c r="A14" s="9"/>
      <c r="B14" s="15"/>
      <c r="C14" s="8"/>
      <c r="D14" s="8"/>
    </row>
    <row r="15" spans="1:15" ht="15.75" thickBot="1" x14ac:dyDescent="0.3">
      <c r="A15" s="37" t="s">
        <v>12</v>
      </c>
      <c r="B15" s="37"/>
      <c r="C15" s="23">
        <f>SUM(C16:C19)</f>
        <v>119500000</v>
      </c>
      <c r="D15" s="23">
        <f>SUM(D16:D19)</f>
        <v>76000000</v>
      </c>
    </row>
    <row r="16" spans="1:15" x14ac:dyDescent="0.25">
      <c r="B16" s="14" t="s">
        <v>11</v>
      </c>
      <c r="C16" s="24">
        <v>11000000</v>
      </c>
      <c r="D16" s="24">
        <v>11000000</v>
      </c>
    </row>
    <row r="17" spans="1:4" x14ac:dyDescent="0.25">
      <c r="B17" s="12" t="s">
        <v>10</v>
      </c>
      <c r="C17" s="25">
        <v>98000000</v>
      </c>
      <c r="D17" s="25">
        <f>70000000-5500000</f>
        <v>64500000</v>
      </c>
    </row>
    <row r="18" spans="1:4" x14ac:dyDescent="0.25">
      <c r="B18" s="12" t="s">
        <v>9</v>
      </c>
      <c r="C18" s="25">
        <v>10000000</v>
      </c>
      <c r="D18" s="25">
        <v>0</v>
      </c>
    </row>
    <row r="19" spans="1:4" x14ac:dyDescent="0.25">
      <c r="B19" s="12" t="s">
        <v>8</v>
      </c>
      <c r="C19" s="25">
        <v>500000</v>
      </c>
      <c r="D19" s="25">
        <v>500000</v>
      </c>
    </row>
    <row r="20" spans="1:4" s="7" customFormat="1" ht="12" thickBot="1" x14ac:dyDescent="0.25">
      <c r="A20" s="9"/>
      <c r="B20" s="9"/>
      <c r="C20" s="26"/>
      <c r="D20" s="26"/>
    </row>
    <row r="21" spans="1:4" ht="15.75" thickBot="1" x14ac:dyDescent="0.3">
      <c r="A21" s="37" t="s">
        <v>7</v>
      </c>
      <c r="B21" s="37"/>
      <c r="C21" s="23">
        <f>SUM(C22:C27)</f>
        <v>26950549</v>
      </c>
      <c r="D21" s="23">
        <f>SUM(D22:D27)</f>
        <v>24202203</v>
      </c>
    </row>
    <row r="22" spans="1:4" x14ac:dyDescent="0.25">
      <c r="B22" s="14" t="s">
        <v>6</v>
      </c>
      <c r="C22" s="24">
        <v>94500</v>
      </c>
      <c r="D22" s="24">
        <v>94500</v>
      </c>
    </row>
    <row r="23" spans="1:4" x14ac:dyDescent="0.25">
      <c r="B23" s="33" t="s">
        <v>39</v>
      </c>
      <c r="C23" s="24">
        <v>176750</v>
      </c>
      <c r="D23" s="24">
        <v>176750</v>
      </c>
    </row>
    <row r="24" spans="1:4" x14ac:dyDescent="0.25">
      <c r="B24" s="12" t="s">
        <v>40</v>
      </c>
      <c r="C24" s="25">
        <v>526750</v>
      </c>
      <c r="D24" s="25">
        <v>526750</v>
      </c>
    </row>
    <row r="25" spans="1:4" x14ac:dyDescent="0.25">
      <c r="B25" s="12" t="s">
        <v>41</v>
      </c>
      <c r="C25" s="25">
        <v>18250431</v>
      </c>
      <c r="D25" s="25">
        <f>13842431+1200000+1+2572556</f>
        <v>17614988</v>
      </c>
    </row>
    <row r="26" spans="1:4" x14ac:dyDescent="0.25">
      <c r="B26" s="12" t="s">
        <v>42</v>
      </c>
      <c r="C26" s="25">
        <v>5042915</v>
      </c>
      <c r="D26" s="25">
        <v>3379211</v>
      </c>
    </row>
    <row r="27" spans="1:4" x14ac:dyDescent="0.25">
      <c r="B27" s="12" t="s">
        <v>43</v>
      </c>
      <c r="C27" s="25">
        <v>2859203</v>
      </c>
      <c r="D27" s="25">
        <v>2410004</v>
      </c>
    </row>
    <row r="28" spans="1:4" s="7" customFormat="1" ht="12" thickBot="1" x14ac:dyDescent="0.25">
      <c r="A28" s="9"/>
      <c r="B28" s="9"/>
      <c r="C28" s="26"/>
      <c r="D28" s="26"/>
    </row>
    <row r="29" spans="1:4" ht="15.75" thickBot="1" x14ac:dyDescent="0.3">
      <c r="A29" s="37" t="s">
        <v>24</v>
      </c>
      <c r="B29" s="37"/>
      <c r="C29" s="23">
        <f>SUM(C30:C30)</f>
        <v>141608</v>
      </c>
      <c r="D29" s="23">
        <f>SUM(D30:D31)</f>
        <v>1911708</v>
      </c>
    </row>
    <row r="30" spans="1:4" x14ac:dyDescent="0.25">
      <c r="B30" s="14" t="s">
        <v>5</v>
      </c>
      <c r="C30" s="27">
        <v>141608</v>
      </c>
      <c r="D30" s="27">
        <v>141608</v>
      </c>
    </row>
    <row r="31" spans="1:4" x14ac:dyDescent="0.25">
      <c r="B31" s="12" t="s">
        <v>35</v>
      </c>
      <c r="C31" s="25">
        <v>0</v>
      </c>
      <c r="D31" s="25">
        <v>1770100</v>
      </c>
    </row>
    <row r="32" spans="1:4" ht="15.75" thickBot="1" x14ac:dyDescent="0.3">
      <c r="B32" s="30"/>
      <c r="C32" s="31"/>
      <c r="D32" s="31"/>
    </row>
    <row r="33" spans="1:4" ht="15.75" thickBot="1" x14ac:dyDescent="0.3">
      <c r="A33" s="37" t="s">
        <v>25</v>
      </c>
      <c r="B33" s="37"/>
      <c r="C33" s="23">
        <f>SUM(C34)</f>
        <v>0</v>
      </c>
      <c r="D33" s="23">
        <f>SUM(D34:D35)</f>
        <v>354210062</v>
      </c>
    </row>
    <row r="34" spans="1:4" x14ac:dyDescent="0.25">
      <c r="B34" s="33" t="s">
        <v>26</v>
      </c>
      <c r="C34" s="24">
        <v>0</v>
      </c>
      <c r="D34" s="24">
        <v>333205763</v>
      </c>
    </row>
    <row r="35" spans="1:4" x14ac:dyDescent="0.25">
      <c r="B35" s="12" t="s">
        <v>34</v>
      </c>
      <c r="C35" s="25">
        <v>0</v>
      </c>
      <c r="D35" s="25">
        <v>21004299</v>
      </c>
    </row>
    <row r="36" spans="1:4" x14ac:dyDescent="0.25">
      <c r="B36" s="30"/>
      <c r="C36" s="31"/>
      <c r="D36" s="31"/>
    </row>
    <row r="37" spans="1:4" s="7" customFormat="1" ht="12" thickBot="1" x14ac:dyDescent="0.25">
      <c r="A37" s="9"/>
      <c r="B37" s="9"/>
      <c r="C37" s="26"/>
      <c r="D37" s="26"/>
    </row>
    <row r="38" spans="1:4" ht="15.75" thickBot="1" x14ac:dyDescent="0.3">
      <c r="A38" s="37" t="s">
        <v>27</v>
      </c>
      <c r="B38" s="37"/>
      <c r="C38" s="23">
        <f>SUM(C39:C42)</f>
        <v>19108475</v>
      </c>
      <c r="D38" s="23">
        <f>SUM(D39:D42)</f>
        <v>16972253</v>
      </c>
    </row>
    <row r="39" spans="1:4" x14ac:dyDescent="0.25">
      <c r="B39" s="14" t="s">
        <v>28</v>
      </c>
      <c r="C39" s="24">
        <v>9912000</v>
      </c>
      <c r="D39" s="24">
        <v>9912000</v>
      </c>
    </row>
    <row r="40" spans="1:4" x14ac:dyDescent="0.25">
      <c r="B40" s="12" t="s">
        <v>29</v>
      </c>
      <c r="C40" s="25">
        <v>559908</v>
      </c>
      <c r="D40" s="25">
        <v>559908</v>
      </c>
    </row>
    <row r="41" spans="1:4" x14ac:dyDescent="0.25">
      <c r="B41" s="12" t="s">
        <v>30</v>
      </c>
      <c r="C41" s="25">
        <v>3331002</v>
      </c>
      <c r="D41" s="25">
        <v>3331002</v>
      </c>
    </row>
    <row r="42" spans="1:4" x14ac:dyDescent="0.25">
      <c r="B42" s="12" t="s">
        <v>31</v>
      </c>
      <c r="C42" s="25">
        <v>5305565</v>
      </c>
      <c r="D42" s="25">
        <v>3169343</v>
      </c>
    </row>
    <row r="43" spans="1:4" ht="15.75" thickBot="1" x14ac:dyDescent="0.3">
      <c r="B43" s="30"/>
      <c r="C43" s="31"/>
      <c r="D43" s="31"/>
    </row>
    <row r="44" spans="1:4" ht="15.75" thickBot="1" x14ac:dyDescent="0.3">
      <c r="A44" s="37" t="s">
        <v>32</v>
      </c>
      <c r="B44" s="37"/>
      <c r="C44" s="23"/>
      <c r="D44" s="23">
        <f>SUM(D45)</f>
        <v>202137876</v>
      </c>
    </row>
    <row r="45" spans="1:4" x14ac:dyDescent="0.25">
      <c r="B45" s="14" t="s">
        <v>33</v>
      </c>
      <c r="C45" s="27">
        <v>0</v>
      </c>
      <c r="D45" s="27">
        <v>202137876</v>
      </c>
    </row>
    <row r="46" spans="1:4" s="7" customFormat="1" ht="12" thickBot="1" x14ac:dyDescent="0.25">
      <c r="A46" s="9"/>
      <c r="B46" s="9"/>
      <c r="C46" s="8"/>
      <c r="D46" s="8"/>
    </row>
    <row r="47" spans="1:4" ht="16.5" thickBot="1" x14ac:dyDescent="0.3">
      <c r="A47" s="38" t="s">
        <v>4</v>
      </c>
      <c r="B47" s="38"/>
      <c r="C47" s="6">
        <f>C7+C15+C21+C29+C38-1+C44+C33-176750</f>
        <v>347854025</v>
      </c>
      <c r="D47" s="6">
        <f>D7+D15+D21+D29+D38-1+D44+D33</f>
        <v>885189426</v>
      </c>
    </row>
    <row r="48" spans="1:4" x14ac:dyDescent="0.25">
      <c r="C48" s="2"/>
    </row>
    <row r="49" spans="1:3" x14ac:dyDescent="0.25">
      <c r="A49" s="4" t="s">
        <v>44</v>
      </c>
      <c r="B49" s="4"/>
      <c r="C49" s="5"/>
    </row>
    <row r="50" spans="1:3" ht="9.9499999999999993" customHeight="1" x14ac:dyDescent="0.25">
      <c r="A50" s="4"/>
      <c r="B50" s="4"/>
      <c r="C50" s="5"/>
    </row>
    <row r="51" spans="1:3" x14ac:dyDescent="0.25">
      <c r="A51" s="4"/>
      <c r="B51" s="4"/>
      <c r="C51" s="5"/>
    </row>
    <row r="52" spans="1:3" x14ac:dyDescent="0.25">
      <c r="A52" s="4"/>
      <c r="B52" t="s">
        <v>3</v>
      </c>
      <c r="C52" s="3" t="s">
        <v>2</v>
      </c>
    </row>
    <row r="53" spans="1:3" x14ac:dyDescent="0.25">
      <c r="A53" s="4"/>
      <c r="B53" t="s">
        <v>1</v>
      </c>
      <c r="C53" s="3" t="s">
        <v>0</v>
      </c>
    </row>
    <row r="54" spans="1:3" x14ac:dyDescent="0.25">
      <c r="C54" s="2"/>
    </row>
    <row r="55" spans="1:3" x14ac:dyDescent="0.25">
      <c r="C55" s="2"/>
    </row>
    <row r="56" spans="1:3" x14ac:dyDescent="0.25">
      <c r="C56" s="2"/>
    </row>
    <row r="57" spans="1:3" x14ac:dyDescent="0.25">
      <c r="C57" s="2"/>
    </row>
    <row r="58" spans="1:3" x14ac:dyDescent="0.25">
      <c r="C58" s="2"/>
    </row>
    <row r="59" spans="1:3" x14ac:dyDescent="0.25">
      <c r="C59" s="2"/>
    </row>
    <row r="60" spans="1:3" x14ac:dyDescent="0.25">
      <c r="C60" s="2"/>
    </row>
    <row r="61" spans="1:3" x14ac:dyDescent="0.25">
      <c r="C61" s="2"/>
    </row>
    <row r="62" spans="1:3" x14ac:dyDescent="0.25">
      <c r="C62" s="2"/>
    </row>
    <row r="63" spans="1:3" x14ac:dyDescent="0.25">
      <c r="C63" s="2"/>
    </row>
    <row r="64" spans="1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</sheetData>
  <mergeCells count="11">
    <mergeCell ref="A1:D1"/>
    <mergeCell ref="A4:D4"/>
    <mergeCell ref="A44:B44"/>
    <mergeCell ref="A33:B33"/>
    <mergeCell ref="A47:B47"/>
    <mergeCell ref="A7:B7"/>
    <mergeCell ref="A15:B15"/>
    <mergeCell ref="A21:B21"/>
    <mergeCell ref="A6:B6"/>
    <mergeCell ref="A29:B29"/>
    <mergeCell ref="A38:B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&amp;L1.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</vt:lpstr>
      <vt:lpstr>'1.1.'!Nyomtatási_terület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2019-08-29T09:32:40Z</dcterms:created>
  <dcterms:modified xsi:type="dcterms:W3CDTF">2020-10-09T08:29:43Z</dcterms:modified>
</cp:coreProperties>
</file>