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őkés Judit\Desktop\"/>
    </mc:Choice>
  </mc:AlternateContent>
  <bookViews>
    <workbookView xWindow="0" yWindow="60" windowWidth="19320" windowHeight="7470" tabRatio="885"/>
  </bookViews>
  <sheets>
    <sheet name="4. sz.m." sheetId="8" r:id="rId1"/>
  </sheets>
  <definedNames>
    <definedName name="_xlnm.Print_Area" localSheetId="0">'4. sz.m.'!$A$1:$L$120</definedName>
  </definedNames>
  <calcPr calcId="152511"/>
</workbook>
</file>

<file path=xl/calcChain.xml><?xml version="1.0" encoding="utf-8"?>
<calcChain xmlns="http://schemas.openxmlformats.org/spreadsheetml/2006/main">
  <c r="A91" i="8" l="1"/>
  <c r="A93" i="8"/>
  <c r="A95" i="8"/>
  <c r="A97" i="8"/>
  <c r="A99" i="8"/>
  <c r="A101" i="8"/>
  <c r="A103" i="8"/>
  <c r="A105" i="8"/>
  <c r="A107" i="8"/>
  <c r="A109" i="8"/>
  <c r="A111" i="8"/>
  <c r="A113" i="8"/>
  <c r="A115" i="8"/>
  <c r="A117" i="8"/>
  <c r="A119" i="8"/>
  <c r="K94" i="8"/>
  <c r="L94" i="8"/>
  <c r="L38" i="8"/>
  <c r="L20" i="8"/>
  <c r="L88" i="8"/>
  <c r="K88" i="8"/>
  <c r="K85" i="8"/>
  <c r="K83" i="8"/>
  <c r="L76" i="8"/>
  <c r="K76" i="8"/>
  <c r="L79" i="8"/>
  <c r="K79" i="8"/>
  <c r="A68" i="8"/>
  <c r="A69" i="8"/>
  <c r="A71" i="8"/>
  <c r="A72" i="8"/>
  <c r="A74" i="8"/>
  <c r="A75" i="8"/>
  <c r="A86" i="8"/>
  <c r="A89" i="8"/>
  <c r="L60" i="8"/>
  <c r="K60" i="8"/>
  <c r="L83" i="8"/>
  <c r="A11" i="8"/>
  <c r="A14" i="8"/>
  <c r="A15" i="8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54" i="8" s="1"/>
  <c r="A55" i="8" s="1"/>
  <c r="A56" i="8" s="1"/>
  <c r="A57" i="8" s="1"/>
  <c r="A58" i="8" s="1"/>
  <c r="A59" i="8" s="1"/>
  <c r="A60" i="8" s="1"/>
  <c r="A61" i="8" s="1"/>
  <c r="A62" i="8" s="1"/>
  <c r="A63" i="8" s="1"/>
  <c r="A64" i="8" s="1"/>
  <c r="A65" i="8" s="1"/>
  <c r="A66" i="8" s="1"/>
  <c r="J20" i="8"/>
  <c r="K20" i="8"/>
  <c r="J38" i="8"/>
  <c r="K38" i="8"/>
  <c r="J47" i="8"/>
  <c r="K47" i="8"/>
  <c r="L47" i="8"/>
  <c r="K55" i="8"/>
  <c r="L55" i="8"/>
  <c r="L119" i="8" s="1"/>
  <c r="L39" i="8"/>
  <c r="L48" i="8" s="1"/>
  <c r="K39" i="8"/>
  <c r="K48" i="8" s="1"/>
  <c r="K120" i="8" s="1"/>
  <c r="J39" i="8"/>
  <c r="J48" i="8" s="1"/>
  <c r="J120" i="8" s="1"/>
  <c r="K119" i="8"/>
  <c r="L120" i="8"/>
</calcChain>
</file>

<file path=xl/sharedStrings.xml><?xml version="1.0" encoding="utf-8"?>
<sst xmlns="http://schemas.openxmlformats.org/spreadsheetml/2006/main" count="215" uniqueCount="146">
  <si>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</si>
  <si>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</si>
  <si>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</si>
  <si>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</si>
  <si>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</si>
  <si>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</si>
  <si>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</si>
  <si>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</si>
  <si>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</si>
  <si>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</si>
  <si>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</si>
  <si>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Megnevezés</t>
  </si>
  <si>
    <t>Teljesítés</t>
  </si>
  <si>
    <t>Békés Város Önkormányzata és intézményei</t>
  </si>
  <si>
    <t>feladatonkénti bontásban</t>
  </si>
  <si>
    <t>Ft-ban</t>
  </si>
  <si>
    <t>Előirányzat</t>
  </si>
  <si>
    <t>Eredeti</t>
  </si>
  <si>
    <t>Módosított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</si>
  <si>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</si>
  <si>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</si>
  <si>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</si>
  <si>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</si>
  <si>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</si>
  <si>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</si>
  <si>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</si>
  <si>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</si>
  <si>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</si>
  <si>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</si>
  <si>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</si>
  <si>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</si>
  <si>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</si>
  <si>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</si>
  <si>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</si>
  <si>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</si>
  <si>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Városháza villamos hálózat felújítása</t>
  </si>
  <si>
    <t>II.</t>
  </si>
  <si>
    <t>III.</t>
  </si>
  <si>
    <t>I.</t>
  </si>
  <si>
    <t>Saját forrásból megvalósuló beruházások, felújítások</t>
  </si>
  <si>
    <t>Önkormányzat:</t>
  </si>
  <si>
    <t>A.</t>
  </si>
  <si>
    <t>Előző évtől áthúzódó feladatok:</t>
  </si>
  <si>
    <t>Csabai úti ivóvízvezeték kiépítése III. ütem</t>
  </si>
  <si>
    <t>5 db lakás vásárlása</t>
  </si>
  <si>
    <t>Útburkolat felújítása</t>
  </si>
  <si>
    <t>Szakrendelő villanyszerelése</t>
  </si>
  <si>
    <t>I/A. Áthúzódó feladatok összesen:</t>
  </si>
  <si>
    <t>Dr. Hepp Ferenc Ált. Iskola gyalogátkelőhely kialakítása</t>
  </si>
  <si>
    <t>B.</t>
  </si>
  <si>
    <t>2017. évben tervezett feladatok:</t>
  </si>
  <si>
    <t>Új rendezési terv II. ütem</t>
  </si>
  <si>
    <t>Gyalogátkelőhely kialakítása</t>
  </si>
  <si>
    <t>szakrendelő lift kialakítása</t>
  </si>
  <si>
    <t>gyermekmedence kialakítása</t>
  </si>
  <si>
    <t>Kőrösi Cs. S. u. 14. sz. parkoló akadálymentesítése</t>
  </si>
  <si>
    <t>Teniszpálya öltözőépület kialakítása</t>
  </si>
  <si>
    <t>Börtön elektromos vezeték kiváltás</t>
  </si>
  <si>
    <t>uszoda terasz burkolatcsere</t>
  </si>
  <si>
    <t>Dánfoki körépület felújítása</t>
  </si>
  <si>
    <t>Petőfi u. 4. felújítás I. ütem</t>
  </si>
  <si>
    <t>Városháza tetőszerkezetének felújítása</t>
  </si>
  <si>
    <t>Széchenyi tér  6. homlozat felújítása</t>
  </si>
  <si>
    <t>Közvilásgitás bővítése</t>
  </si>
  <si>
    <t>Ügyeleti autó vásárlása</t>
  </si>
  <si>
    <t>Közfogflalkoztatási programok eszközbeszerzése</t>
  </si>
  <si>
    <t>I/B. 2017. évben tervezett feladatok összesen:</t>
  </si>
  <si>
    <t>Saját  forrásból megvalósuló beruházások, fejlújítások (A+B) összesen:</t>
  </si>
  <si>
    <t xml:space="preserve">Egyéb felhalmozási célú kiadások </t>
  </si>
  <si>
    <t>Lakosságnak nyújtott kamatmentes kölcsönök</t>
  </si>
  <si>
    <t>"Krízisalap"-ból nyújtott kölcsönök</t>
  </si>
  <si>
    <t>Vállalkozóknak nyújtott kölcsönök</t>
  </si>
  <si>
    <t>Körösök Völgye Vidékfejlesztési Egyesületnek kölcsön (2015. évi döntés)</t>
  </si>
  <si>
    <t>Egyéb felhalmozási célú kiadások összesen (1+..6):</t>
  </si>
  <si>
    <t>Költségvetésben tervezett feladatok összesen (I.+II.):</t>
  </si>
  <si>
    <t>B.)</t>
  </si>
  <si>
    <t>Költségvetésben nem tervezett felhalmozási kiadások összesen</t>
  </si>
  <si>
    <t>Gyógyászati Központ és Gyógyfürdő összesen:</t>
  </si>
  <si>
    <t>Ingatlanok létesítése (gyermekmedence)</t>
  </si>
  <si>
    <t>Informatikai eszközök beszrzése</t>
  </si>
  <si>
    <t>Berendezések, felszerelések tárgyi eszközei</t>
  </si>
  <si>
    <t>Egészségügyi tárgyi eszközök</t>
  </si>
  <si>
    <t>Kecskeméti Gábor Kulturális Központ összesen:</t>
  </si>
  <si>
    <t xml:space="preserve"> 2db multifunkciós nyomtató</t>
  </si>
  <si>
    <t>Dánfok épület felújítás</t>
  </si>
  <si>
    <t>Keverőerősítő beszerzése</t>
  </si>
  <si>
    <t>Laptop</t>
  </si>
  <si>
    <t>Linóleum</t>
  </si>
  <si>
    <t>Kompresszor</t>
  </si>
  <si>
    <t>Kordon oszlopok (12 db)</t>
  </si>
  <si>
    <t>Püski Sándor Könyvtár összesen:</t>
  </si>
  <si>
    <t>Postaláda és tartozékai</t>
  </si>
  <si>
    <t>Polgármesteri Hivatal összesen:</t>
  </si>
  <si>
    <t xml:space="preserve">Informatikai eszközök </t>
  </si>
  <si>
    <t>Irodai berendezések beszerzései</t>
  </si>
  <si>
    <t>Munkáltatói kölcsön nyújtása</t>
  </si>
  <si>
    <t>Önkormányzat összesen:</t>
  </si>
  <si>
    <t>Tanyaprogram II. ütem</t>
  </si>
  <si>
    <t>Nagyfogyasztói villamosmérés (Fürdő)</t>
  </si>
  <si>
    <t>Fáy utcai játszótér és Malom u. térfigyelő elektromos ellátása</t>
  </si>
  <si>
    <t>Birkás dűlő felújítási terve</t>
  </si>
  <si>
    <t>Hangyási dűlő felújítási terve</t>
  </si>
  <si>
    <t>Szennyvízhálózat felújítása</t>
  </si>
  <si>
    <t>Ivóvízhálózat felújítása</t>
  </si>
  <si>
    <t>Tűzzománc kemence</t>
  </si>
  <si>
    <t>2 db kerékpár</t>
  </si>
  <si>
    <t>Fáy A. utcai játszótérre hintakosár</t>
  </si>
  <si>
    <t>Új szerver beszerzése</t>
  </si>
  <si>
    <t>Pénzeszköz átadás Karacs T. Általános Iskola felújítására</t>
  </si>
  <si>
    <t>Költségvetésben nem tervezett felhalmozási kiadások összesen:</t>
  </si>
  <si>
    <t>Emeleti folyosóra ajtókészítés</t>
  </si>
  <si>
    <t>Szeméttároló konténer (Piac)</t>
  </si>
  <si>
    <t>Hőszívattyú (uszoda)</t>
  </si>
  <si>
    <t>Futball Club részére pénzeszköz átadás</t>
  </si>
  <si>
    <t>Üzletrész vásárlás (279,280/(2017.VI.29)</t>
  </si>
  <si>
    <t>MFN-al kapcsolatos eszközbeszerzések</t>
  </si>
  <si>
    <t>Békési református templom felőjítására pénzeszköz átadás (382/2017(VIII.31.)</t>
  </si>
  <si>
    <t>Burgonyakoptatógép (Savanyítóüzem)</t>
  </si>
  <si>
    <t>Piaci sorompó és mobil szemetes</t>
  </si>
  <si>
    <t>Tárház u. útburkolat rekonstrukció</t>
  </si>
  <si>
    <t>Elektronikus érmevizsgáló</t>
  </si>
  <si>
    <t>Helyi építési szabályzat</t>
  </si>
  <si>
    <t xml:space="preserve"> </t>
  </si>
  <si>
    <t>hűtőszekrény</t>
  </si>
  <si>
    <t>internet hálózat</t>
  </si>
  <si>
    <t>router</t>
  </si>
  <si>
    <t>fűnyíró motor</t>
  </si>
  <si>
    <t>mikrofon és állvány</t>
  </si>
  <si>
    <t>színházi szék</t>
  </si>
  <si>
    <t>adventi ház</t>
  </si>
  <si>
    <t>kávéfőző</t>
  </si>
  <si>
    <t>Janytyik Mátyás Múzeum</t>
  </si>
  <si>
    <t>egyéb</t>
  </si>
  <si>
    <t>TOP 5.2.1.15-2016 laptop beszerzés pályázati célra</t>
  </si>
  <si>
    <t>Kossuth u. 10 önkormányzati lakás felújítás</t>
  </si>
  <si>
    <t>Fogorvosi rendelő előirányzat rendezés</t>
  </si>
  <si>
    <t xml:space="preserve">Vákumcsomagoló vásárlás </t>
  </si>
  <si>
    <t>501/2017 (IX.30) közfogl.eszköz vásárlás</t>
  </si>
  <si>
    <t>Oncsa iparterület (TOP)</t>
  </si>
  <si>
    <t>egyéb kisértékű eszközök</t>
  </si>
  <si>
    <t>4. sz.  melléklet a …….../2018(……..) önkormányzati rendelethez</t>
  </si>
  <si>
    <t>2017. évi felhalmozási kiadások összesen: (A+B)</t>
  </si>
  <si>
    <t>2017. évi felhalmozási előirányzata</t>
  </si>
  <si>
    <t>Egyéb Felhalmozási célú támogatások, Férfi Kézilabda Kft TAO pályázati önerő (2016. évi döntés), társasház felújítási alap VG,</t>
  </si>
  <si>
    <t>VG</t>
  </si>
  <si>
    <t>4. sz. melléklet a 13/2018. (IV. 27.)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</si>
</sst>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F_t_-;\-* #,##0.00\ _F_t_-;_-* &quot;-&quot;??\ _F_t_-;_-@_-"/>
  </numFmts>
  <fonts count="33" x14ac:knownFonts="1">
    <font>
      <sz val="10"/>
      <name val="Arial"/>
      <charset val="238"/>
    </font>
    <font>
      <sz val="10"/>
      <name val="Arial"/>
      <charset val="238"/>
    </font>
    <font>
      <sz val="11"/>
      <color indexed="9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0"/>
      <name val="Arial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name val="MS Sans Serif"/>
      <family val="2"/>
    </font>
    <font>
      <sz val="10"/>
      <name val="Arial CE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2"/>
      <name val="Arial Narrow"/>
      <family val="2"/>
      <charset val="238"/>
    </font>
    <font>
      <b/>
      <sz val="12"/>
      <name val="Arial CE"/>
      <family val="2"/>
      <charset val="238"/>
    </font>
    <font>
      <b/>
      <sz val="12"/>
      <name val="Arial CE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8"/>
      <name val="Arial CE"/>
      <charset val="238"/>
    </font>
    <font>
      <b/>
      <sz val="12"/>
      <name val="Arial"/>
      <family val="2"/>
      <charset val="238"/>
    </font>
    <font>
      <b/>
      <sz val="10"/>
      <color indexed="10"/>
      <name val="Arial CE"/>
      <charset val="238"/>
    </font>
    <font>
      <sz val="10"/>
      <name val="Arial"/>
      <family val="2"/>
      <charset val="238"/>
    </font>
  </fonts>
  <fills count="26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4" fillId="9" borderId="1" applyNumberFormat="0" applyAlignment="0" applyProtection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20" borderId="5" applyNumberFormat="0" applyAlignment="0" applyProtection="0"/>
    <xf numFmtId="43" fontId="32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6" applyNumberFormat="0" applyFill="0" applyAlignment="0" applyProtection="0"/>
    <xf numFmtId="0" fontId="12" fillId="21" borderId="7" applyNumberFormat="0" applyFont="0" applyAlignment="0" applyProtection="0"/>
    <xf numFmtId="0" fontId="13" fillId="6" borderId="0" applyNumberFormat="0" applyBorder="0" applyAlignment="0" applyProtection="0"/>
    <xf numFmtId="0" fontId="14" fillId="22" borderId="8" applyNumberFormat="0" applyAlignment="0" applyProtection="0"/>
    <xf numFmtId="0" fontId="15" fillId="0" borderId="0" applyNumberFormat="0" applyFill="0" applyBorder="0" applyAlignment="0" applyProtection="0"/>
    <xf numFmtId="0" fontId="16" fillId="0" borderId="0"/>
    <xf numFmtId="0" fontId="18" fillId="0" borderId="9" applyNumberFormat="0" applyFill="0" applyAlignment="0" applyProtection="0"/>
    <xf numFmtId="0" fontId="19" fillId="5" borderId="0" applyNumberFormat="0" applyBorder="0" applyAlignment="0" applyProtection="0"/>
    <xf numFmtId="0" fontId="20" fillId="23" borderId="0" applyNumberFormat="0" applyBorder="0" applyAlignment="0" applyProtection="0"/>
    <xf numFmtId="0" fontId="21" fillId="22" borderId="1" applyNumberFormat="0" applyAlignment="0" applyProtection="0"/>
  </cellStyleXfs>
  <cellXfs count="139">
    <xf numFmtId="0" fontId="0" fillId="0" borderId="0" xfId="0"/>
    <xf numFmtId="0" fontId="12" fillId="0" borderId="0" xfId="0" applyFont="1" applyAlignment="1">
      <alignment horizontal="right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28" fillId="0" borderId="0" xfId="0" applyFont="1"/>
    <xf numFmtId="0" fontId="22" fillId="0" borderId="0" xfId="39" applyFont="1" applyFill="1" applyAlignment="1">
      <alignment horizontal="right" vertical="center"/>
    </xf>
    <xf numFmtId="0" fontId="12" fillId="0" borderId="0" xfId="0" applyFont="1" applyFill="1"/>
    <xf numFmtId="0" fontId="29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1" fillId="24" borderId="10" xfId="0" applyFont="1" applyFill="1" applyBorder="1" applyAlignment="1">
      <alignment horizontal="center"/>
    </xf>
    <xf numFmtId="0" fontId="1" fillId="24" borderId="11" xfId="0" applyFont="1" applyFill="1" applyBorder="1" applyAlignment="1">
      <alignment horizontal="center"/>
    </xf>
    <xf numFmtId="0" fontId="12" fillId="0" borderId="0" xfId="0" applyFont="1" applyFill="1" applyBorder="1"/>
    <xf numFmtId="0" fontId="12" fillId="0" borderId="0" xfId="0" applyFont="1" applyFill="1" applyAlignment="1">
      <alignment horizontal="right"/>
    </xf>
    <xf numFmtId="0" fontId="1" fillId="24" borderId="20" xfId="0" applyFont="1" applyFill="1" applyBorder="1" applyAlignment="1">
      <alignment horizontal="center" vertical="center" wrapText="1"/>
    </xf>
    <xf numFmtId="0" fontId="1" fillId="24" borderId="14" xfId="0" applyFont="1" applyFill="1" applyBorder="1" applyAlignment="1">
      <alignment horizontal="center" vertical="center" wrapText="1"/>
    </xf>
    <xf numFmtId="0" fontId="30" fillId="0" borderId="10" xfId="0" applyFont="1" applyFill="1" applyBorder="1" applyAlignment="1">
      <alignment horizontal="center" vertical="center" wrapText="1"/>
    </xf>
    <xf numFmtId="0" fontId="25" fillId="0" borderId="21" xfId="0" applyFont="1" applyBorder="1" applyAlignment="1">
      <alignment horizontal="center" vertical="top"/>
    </xf>
    <xf numFmtId="0" fontId="25" fillId="0" borderId="21" xfId="0" applyFont="1" applyBorder="1" applyAlignment="1">
      <alignment horizontal="center" vertical="center"/>
    </xf>
    <xf numFmtId="0" fontId="12" fillId="0" borderId="10" xfId="0" applyFont="1" applyBorder="1"/>
    <xf numFmtId="3" fontId="12" fillId="0" borderId="10" xfId="0" applyNumberFormat="1" applyFont="1" applyBorder="1"/>
    <xf numFmtId="0" fontId="12" fillId="0" borderId="21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3" fontId="12" fillId="0" borderId="10" xfId="0" applyNumberFormat="1" applyFont="1" applyFill="1" applyBorder="1"/>
    <xf numFmtId="3" fontId="27" fillId="0" borderId="10" xfId="0" applyNumberFormat="1" applyFont="1" applyBorder="1"/>
    <xf numFmtId="0" fontId="27" fillId="0" borderId="21" xfId="0" applyFont="1" applyBorder="1" applyAlignment="1">
      <alignment horizontal="center" vertical="center"/>
    </xf>
    <xf numFmtId="16" fontId="12" fillId="0" borderId="10" xfId="0" applyNumberFormat="1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25" fillId="0" borderId="15" xfId="0" applyFont="1" applyBorder="1" applyAlignment="1">
      <alignment horizontal="center" vertical="center"/>
    </xf>
    <xf numFmtId="0" fontId="12" fillId="0" borderId="11" xfId="0" applyFont="1" applyBorder="1"/>
    <xf numFmtId="0" fontId="28" fillId="0" borderId="10" xfId="0" applyFont="1" applyBorder="1"/>
    <xf numFmtId="0" fontId="26" fillId="0" borderId="10" xfId="0" applyFont="1" applyBorder="1" applyAlignment="1">
      <alignment horizontal="center" vertical="center"/>
    </xf>
    <xf numFmtId="3" fontId="26" fillId="0" borderId="10" xfId="0" applyNumberFormat="1" applyFont="1" applyBorder="1"/>
    <xf numFmtId="0" fontId="1" fillId="24" borderId="1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26" fillId="0" borderId="0" xfId="0" applyFont="1" applyBorder="1" applyAlignment="1">
      <alignment horizontal="center" vertical="center"/>
    </xf>
    <xf numFmtId="0" fontId="26" fillId="0" borderId="0" xfId="0" applyFont="1" applyBorder="1" applyAlignment="1">
      <alignment horizontal="left" vertical="center"/>
    </xf>
    <xf numFmtId="0" fontId="25" fillId="0" borderId="0" xfId="0" applyFont="1" applyBorder="1" applyAlignment="1">
      <alignment horizontal="center" vertical="center"/>
    </xf>
    <xf numFmtId="3" fontId="25" fillId="0" borderId="0" xfId="0" applyNumberFormat="1" applyFont="1" applyBorder="1"/>
    <xf numFmtId="0" fontId="28" fillId="0" borderId="0" xfId="0" applyFont="1" applyBorder="1"/>
    <xf numFmtId="0" fontId="1" fillId="0" borderId="19" xfId="0" applyFont="1" applyFill="1" applyBorder="1" applyAlignment="1">
      <alignment horizontal="center"/>
    </xf>
    <xf numFmtId="0" fontId="25" fillId="0" borderId="19" xfId="0" applyFont="1" applyBorder="1" applyAlignment="1">
      <alignment horizontal="center" vertical="center"/>
    </xf>
    <xf numFmtId="0" fontId="25" fillId="0" borderId="19" xfId="0" applyFont="1" applyBorder="1" applyAlignment="1">
      <alignment vertical="center"/>
    </xf>
    <xf numFmtId="3" fontId="17" fillId="0" borderId="19" xfId="0" applyNumberFormat="1" applyFont="1" applyBorder="1" applyAlignment="1">
      <alignment horizontal="right"/>
    </xf>
    <xf numFmtId="0" fontId="28" fillId="0" borderId="19" xfId="0" applyFont="1" applyBorder="1"/>
    <xf numFmtId="0" fontId="12" fillId="0" borderId="19" xfId="0" applyFont="1" applyBorder="1" applyAlignment="1">
      <alignment horizontal="right"/>
    </xf>
    <xf numFmtId="0" fontId="12" fillId="24" borderId="14" xfId="0" applyFont="1" applyFill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0" fontId="31" fillId="0" borderId="21" xfId="0" applyFont="1" applyBorder="1" applyAlignment="1">
      <alignment horizontal="center" vertical="center"/>
    </xf>
    <xf numFmtId="0" fontId="1" fillId="0" borderId="10" xfId="0" applyFont="1" applyBorder="1"/>
    <xf numFmtId="0" fontId="1" fillId="0" borderId="16" xfId="0" applyFont="1" applyBorder="1"/>
    <xf numFmtId="3" fontId="1" fillId="0" borderId="10" xfId="0" applyNumberFormat="1" applyFont="1" applyBorder="1"/>
    <xf numFmtId="0" fontId="27" fillId="0" borderId="15" xfId="0" applyFont="1" applyBorder="1" applyAlignment="1">
      <alignment horizontal="center" vertical="center"/>
    </xf>
    <xf numFmtId="0" fontId="27" fillId="0" borderId="10" xfId="0" applyFont="1" applyBorder="1"/>
    <xf numFmtId="0" fontId="1" fillId="0" borderId="15" xfId="0" applyFont="1" applyBorder="1"/>
    <xf numFmtId="0" fontId="1" fillId="0" borderId="0" xfId="0" applyFont="1" applyAlignment="1">
      <alignment horizontal="center"/>
    </xf>
    <xf numFmtId="0" fontId="1" fillId="0" borderId="0" xfId="0" applyFont="1"/>
    <xf numFmtId="3" fontId="1" fillId="0" borderId="0" xfId="0" applyNumberFormat="1" applyFont="1"/>
    <xf numFmtId="3" fontId="28" fillId="0" borderId="0" xfId="0" applyNumberFormat="1" applyFont="1"/>
    <xf numFmtId="0" fontId="31" fillId="0" borderId="0" xfId="0" applyFont="1" applyBorder="1" applyAlignment="1">
      <alignment horizontal="center" vertical="center"/>
    </xf>
    <xf numFmtId="0" fontId="1" fillId="0" borderId="13" xfId="0" applyFont="1" applyBorder="1" applyAlignment="1"/>
    <xf numFmtId="0" fontId="1" fillId="0" borderId="11" xfId="0" applyFont="1" applyBorder="1" applyAlignment="1"/>
    <xf numFmtId="0" fontId="0" fillId="0" borderId="13" xfId="0" applyBorder="1" applyAlignment="1"/>
    <xf numFmtId="0" fontId="1" fillId="0" borderId="21" xfId="0" applyFont="1" applyBorder="1"/>
    <xf numFmtId="3" fontId="1" fillId="25" borderId="10" xfId="0" applyNumberFormat="1" applyFont="1" applyFill="1" applyBorder="1"/>
    <xf numFmtId="3" fontId="0" fillId="0" borderId="0" xfId="0" applyNumberFormat="1"/>
    <xf numFmtId="3" fontId="0" fillId="0" borderId="10" xfId="0" applyNumberFormat="1" applyBorder="1"/>
    <xf numFmtId="0" fontId="27" fillId="0" borderId="13" xfId="0" applyFont="1" applyBorder="1" applyAlignment="1"/>
    <xf numFmtId="3" fontId="12" fillId="0" borderId="0" xfId="0" applyNumberFormat="1" applyFont="1"/>
    <xf numFmtId="0" fontId="0" fillId="0" borderId="13" xfId="0" applyBorder="1" applyAlignment="1"/>
    <xf numFmtId="0" fontId="1" fillId="0" borderId="13" xfId="0" applyFont="1" applyBorder="1" applyAlignment="1"/>
    <xf numFmtId="0" fontId="1" fillId="0" borderId="11" xfId="0" applyFont="1" applyBorder="1" applyAlignment="1"/>
    <xf numFmtId="0" fontId="0" fillId="0" borderId="14" xfId="0" applyFont="1" applyBorder="1" applyAlignment="1"/>
    <xf numFmtId="0" fontId="12" fillId="0" borderId="14" xfId="0" applyFont="1" applyBorder="1" applyAlignment="1"/>
    <xf numFmtId="0" fontId="25" fillId="0" borderId="11" xfId="0" applyFont="1" applyBorder="1" applyAlignment="1">
      <alignment vertical="center"/>
    </xf>
    <xf numFmtId="0" fontId="25" fillId="0" borderId="10" xfId="0" applyFont="1" applyBorder="1" applyAlignment="1">
      <alignment vertical="center"/>
    </xf>
    <xf numFmtId="0" fontId="25" fillId="0" borderId="14" xfId="0" applyFont="1" applyBorder="1" applyAlignment="1">
      <alignment vertical="center"/>
    </xf>
    <xf numFmtId="0" fontId="12" fillId="0" borderId="13" xfId="0" applyFont="1" applyBorder="1" applyAlignment="1"/>
    <xf numFmtId="0" fontId="30" fillId="0" borderId="16" xfId="0" applyFont="1" applyBorder="1" applyAlignment="1">
      <alignment horizontal="center" vertical="center"/>
    </xf>
    <xf numFmtId="0" fontId="30" fillId="0" borderId="15" xfId="0" applyFont="1" applyBorder="1" applyAlignment="1">
      <alignment horizontal="center" vertical="center"/>
    </xf>
    <xf numFmtId="0" fontId="26" fillId="0" borderId="14" xfId="0" applyFont="1" applyBorder="1" applyAlignment="1">
      <alignment horizontal="left" vertical="center"/>
    </xf>
    <xf numFmtId="0" fontId="26" fillId="0" borderId="13" xfId="0" applyFont="1" applyBorder="1" applyAlignment="1">
      <alignment horizontal="left" vertical="center"/>
    </xf>
    <xf numFmtId="0" fontId="26" fillId="0" borderId="11" xfId="0" applyFont="1" applyBorder="1" applyAlignment="1">
      <alignment horizontal="left" vertical="center"/>
    </xf>
    <xf numFmtId="0" fontId="17" fillId="0" borderId="14" xfId="0" applyFont="1" applyBorder="1" applyAlignment="1">
      <alignment horizontal="left" vertical="center"/>
    </xf>
    <xf numFmtId="0" fontId="17" fillId="0" borderId="13" xfId="0" applyFont="1" applyBorder="1" applyAlignment="1">
      <alignment horizontal="left" vertical="center"/>
    </xf>
    <xf numFmtId="0" fontId="17" fillId="0" borderId="11" xfId="0" applyFont="1" applyBorder="1" applyAlignment="1">
      <alignment horizontal="left" vertical="center"/>
    </xf>
    <xf numFmtId="0" fontId="23" fillId="0" borderId="20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12" fillId="0" borderId="14" xfId="0" applyFont="1" applyBorder="1" applyAlignment="1">
      <alignment vertical="center" wrapText="1"/>
    </xf>
    <xf numFmtId="0" fontId="12" fillId="0" borderId="13" xfId="0" applyFont="1" applyBorder="1" applyAlignment="1">
      <alignment vertical="center" wrapText="1"/>
    </xf>
    <xf numFmtId="0" fontId="12" fillId="0" borderId="11" xfId="0" applyFont="1" applyBorder="1" applyAlignment="1">
      <alignment vertical="center" wrapText="1"/>
    </xf>
    <xf numFmtId="0" fontId="25" fillId="0" borderId="10" xfId="0" applyFont="1" applyBorder="1" applyAlignment="1">
      <alignment horizontal="left" vertical="center"/>
    </xf>
    <xf numFmtId="0" fontId="25" fillId="0" borderId="14" xfId="0" applyFont="1" applyBorder="1" applyAlignment="1">
      <alignment horizontal="left" vertical="center"/>
    </xf>
    <xf numFmtId="0" fontId="27" fillId="0" borderId="14" xfId="0" applyFont="1" applyBorder="1" applyAlignment="1">
      <alignment horizontal="left" vertical="center"/>
    </xf>
    <xf numFmtId="0" fontId="27" fillId="0" borderId="13" xfId="0" applyFont="1" applyBorder="1" applyAlignment="1">
      <alignment horizontal="left" vertical="center"/>
    </xf>
    <xf numFmtId="0" fontId="12" fillId="0" borderId="10" xfId="0" applyFont="1" applyBorder="1" applyAlignment="1">
      <alignment horizontal="left" vertical="center" wrapText="1"/>
    </xf>
    <xf numFmtId="0" fontId="12" fillId="0" borderId="14" xfId="0" applyFont="1" applyBorder="1" applyAlignment="1">
      <alignment horizontal="left" vertical="center" wrapText="1"/>
    </xf>
    <xf numFmtId="0" fontId="12" fillId="0" borderId="10" xfId="0" applyFont="1" applyBorder="1" applyAlignment="1">
      <alignment vertical="center"/>
    </xf>
    <xf numFmtId="0" fontId="12" fillId="0" borderId="14" xfId="0" applyFont="1" applyBorder="1" applyAlignment="1">
      <alignment vertical="center"/>
    </xf>
    <xf numFmtId="0" fontId="12" fillId="0" borderId="13" xfId="0" applyFont="1" applyBorder="1" applyAlignment="1">
      <alignment horizontal="left" vertical="center" wrapText="1"/>
    </xf>
    <xf numFmtId="0" fontId="12" fillId="24" borderId="21" xfId="0" applyFont="1" applyFill="1" applyBorder="1" applyAlignment="1">
      <alignment horizontal="center" vertical="center"/>
    </xf>
    <xf numFmtId="0" fontId="12" fillId="24" borderId="20" xfId="0" applyFont="1" applyFill="1" applyBorder="1" applyAlignment="1">
      <alignment horizontal="center" vertical="center"/>
    </xf>
    <xf numFmtId="0" fontId="25" fillId="0" borderId="20" xfId="0" applyFont="1" applyBorder="1" applyAlignment="1">
      <alignment vertical="center" wrapText="1"/>
    </xf>
    <xf numFmtId="0" fontId="25" fillId="0" borderId="19" xfId="0" applyFont="1" applyBorder="1" applyAlignment="1">
      <alignment vertical="center" wrapText="1"/>
    </xf>
    <xf numFmtId="0" fontId="25" fillId="0" borderId="18" xfId="0" applyFont="1" applyBorder="1" applyAlignment="1">
      <alignment vertical="center" wrapText="1"/>
    </xf>
    <xf numFmtId="0" fontId="12" fillId="0" borderId="14" xfId="0" applyFont="1" applyBorder="1" applyAlignment="1">
      <alignment horizontal="left" vertical="center"/>
    </xf>
    <xf numFmtId="0" fontId="12" fillId="0" borderId="13" xfId="0" applyFont="1" applyBorder="1" applyAlignment="1">
      <alignment horizontal="left" vertical="center"/>
    </xf>
    <xf numFmtId="0" fontId="12" fillId="0" borderId="13" xfId="0" applyFont="1" applyBorder="1" applyAlignment="1">
      <alignment horizontal="left" wrapText="1"/>
    </xf>
    <xf numFmtId="0" fontId="12" fillId="0" borderId="11" xfId="0" applyFont="1" applyBorder="1" applyAlignment="1">
      <alignment horizontal="left" wrapText="1"/>
    </xf>
    <xf numFmtId="0" fontId="12" fillId="0" borderId="13" xfId="0" applyFont="1" applyBorder="1" applyAlignment="1">
      <alignment vertical="center"/>
    </xf>
    <xf numFmtId="0" fontId="12" fillId="0" borderId="11" xfId="0" applyFont="1" applyBorder="1" applyAlignment="1">
      <alignment vertical="center"/>
    </xf>
    <xf numFmtId="0" fontId="25" fillId="0" borderId="13" xfId="0" applyFont="1" applyBorder="1" applyAlignment="1">
      <alignment vertical="center" wrapText="1"/>
    </xf>
    <xf numFmtId="0" fontId="17" fillId="0" borderId="19" xfId="0" applyFont="1" applyFill="1" applyBorder="1" applyAlignment="1">
      <alignment horizontal="right" vertical="center"/>
    </xf>
    <xf numFmtId="0" fontId="23" fillId="0" borderId="14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12" fillId="0" borderId="11" xfId="0" applyFont="1" applyBorder="1" applyAlignment="1"/>
    <xf numFmtId="0" fontId="29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4" borderId="20" xfId="0" applyFont="1" applyFill="1" applyBorder="1" applyAlignment="1">
      <alignment horizontal="center" vertical="center" wrapText="1"/>
    </xf>
    <xf numFmtId="0" fontId="1" fillId="24" borderId="14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/>
    </xf>
    <xf numFmtId="0" fontId="24" fillId="0" borderId="14" xfId="0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horizontal="center" vertical="center"/>
    </xf>
    <xf numFmtId="0" fontId="25" fillId="0" borderId="14" xfId="0" applyFont="1" applyFill="1" applyBorder="1" applyAlignment="1">
      <alignment horizontal="center" vertical="center"/>
    </xf>
    <xf numFmtId="0" fontId="30" fillId="0" borderId="12" xfId="0" applyFont="1" applyBorder="1" applyAlignment="1">
      <alignment horizontal="center" vertical="center"/>
    </xf>
    <xf numFmtId="0" fontId="24" fillId="0" borderId="21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24" fillId="0" borderId="17" xfId="0" applyFont="1" applyFill="1" applyBorder="1" applyAlignment="1">
      <alignment horizontal="center" vertical="center"/>
    </xf>
    <xf numFmtId="0" fontId="24" fillId="0" borderId="20" xfId="0" applyFont="1" applyFill="1" applyBorder="1" applyAlignment="1">
      <alignment horizontal="center" vertical="center"/>
    </xf>
    <xf numFmtId="0" fontId="24" fillId="0" borderId="19" xfId="0" applyFont="1" applyFill="1" applyBorder="1" applyAlignment="1">
      <alignment horizontal="center" vertical="center"/>
    </xf>
    <xf numFmtId="0" fontId="24" fillId="0" borderId="18" xfId="0" applyFont="1" applyFill="1" applyBorder="1" applyAlignment="1">
      <alignment horizontal="center" vertical="center"/>
    </xf>
    <xf numFmtId="0" fontId="25" fillId="0" borderId="11" xfId="0" applyFont="1" applyBorder="1" applyAlignment="1">
      <alignment vertical="center" wrapText="1"/>
    </xf>
    <xf numFmtId="0" fontId="12" fillId="0" borderId="14" xfId="0" applyFont="1" applyBorder="1" applyAlignment="1">
      <alignment horizontal="left"/>
    </xf>
    <xf numFmtId="0" fontId="12" fillId="0" borderId="13" xfId="0" applyFont="1" applyBorder="1" applyAlignment="1">
      <alignment horizontal="left"/>
    </xf>
    <xf numFmtId="0" fontId="12" fillId="0" borderId="11" xfId="0" applyFont="1" applyBorder="1" applyAlignment="1">
      <alignment horizontal="left"/>
    </xf>
    <xf numFmtId="0" fontId="27" fillId="0" borderId="14" xfId="0" applyFont="1" applyBorder="1" applyAlignment="1"/>
    <xf numFmtId="0" fontId="27" fillId="0" borderId="13" xfId="0" applyFont="1" applyBorder="1" applyAlignment="1"/>
    <xf numFmtId="0" fontId="27" fillId="0" borderId="11" xfId="0" applyFont="1" applyBorder="1" applyAlignment="1"/>
    <xf numFmtId="0" fontId="22" fillId="0" borderId="0" xfId="39" applyFont="1" applyFill="1" applyAlignment="1">
      <alignment horizontal="right" vertical="center"/>
    </xf>
    <xf numFmtId="0" fontId="0" fillId="0" borderId="0" xfId="0" applyAlignment="1">
      <alignment horizontal="right" vertical="center"/>
    </xf>
  </cellXfs>
  <cellStyles count="44">
    <cellStyle name="1. jelölőszín" xfId="1"/>
    <cellStyle name="2. jelölőszín" xfId="2"/>
    <cellStyle name="20% - 1. jelölőszín" xfId="3" builtinId="30" customBuiltin="1"/>
    <cellStyle name="20% - 2. jelölőszín" xfId="4" builtinId="34" customBuiltin="1"/>
    <cellStyle name="20% - 3. jelölőszín" xfId="5" builtinId="38" customBuiltin="1"/>
    <cellStyle name="20% - 4. jelölőszín" xfId="6" builtinId="42" customBuiltin="1"/>
    <cellStyle name="20% - 5. jelölőszín" xfId="7" builtinId="46" customBuiltin="1"/>
    <cellStyle name="20% - 6. jelölőszín" xfId="8" builtinId="50" customBuiltin="1"/>
    <cellStyle name="3. jelölőszín" xfId="9"/>
    <cellStyle name="4. jelölőszín" xfId="10"/>
    <cellStyle name="40% - 1. jelölőszín" xfId="11" builtinId="31" customBuiltin="1"/>
    <cellStyle name="40% - 2. jelölőszín" xfId="12" builtinId="35" customBuiltin="1"/>
    <cellStyle name="40% - 3. jelölőszín" xfId="13" builtinId="39" customBuiltin="1"/>
    <cellStyle name="40% - 4. jelölőszín" xfId="14" builtinId="43" customBuiltin="1"/>
    <cellStyle name="40% - 5. jelölőszín" xfId="15" builtinId="47" customBuiltin="1"/>
    <cellStyle name="40% - 6. jelölőszín" xfId="16" builtinId="51" customBuiltin="1"/>
    <cellStyle name="5. jelölőszín" xfId="17"/>
    <cellStyle name="6. jelölőszín" xfId="18"/>
    <cellStyle name="60% - 1. jelölőszín" xfId="19" builtinId="32" customBuiltin="1"/>
    <cellStyle name="60% - 2. jelölőszín" xfId="20" builtinId="36" customBuiltin="1"/>
    <cellStyle name="60% - 3. jelölőszín" xfId="21" builtinId="40" customBuiltin="1"/>
    <cellStyle name="60% - 4. jelölőszín" xfId="22" builtinId="44" customBuiltin="1"/>
    <cellStyle name="60% - 5. jelölőszín" xfId="23" builtinId="48" customBuiltin="1"/>
    <cellStyle name="60% - 6. jelölőszín" xfId="24" builtinId="52" customBuiltin="1"/>
    <cellStyle name="Bevitel" xfId="25" builtinId="20" customBuiltin="1"/>
    <cellStyle name="Cím" xfId="26" builtinId="15" customBuiltin="1"/>
    <cellStyle name="Címsor 1" xfId="27" builtinId="16" customBuiltin="1"/>
    <cellStyle name="Címsor 2" xfId="28" builtinId="17" customBuiltin="1"/>
    <cellStyle name="Címsor 3" xfId="29" builtinId="18" customBuiltin="1"/>
    <cellStyle name="Címsor 4" xfId="30" builtinId="19" customBuiltin="1"/>
    <cellStyle name="Ellenőrzőcella" xfId="31" builtinId="23" customBuiltin="1"/>
    <cellStyle name="Ezres 2" xfId="32"/>
    <cellStyle name="Figyelmeztetés" xfId="33" builtinId="11" customBuiltin="1"/>
    <cellStyle name="Hivatkozott cella" xfId="34" builtinId="24" customBuiltin="1"/>
    <cellStyle name="Jegyzet" xfId="35" builtinId="10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Normál_2001 költségvetés" xfId="39"/>
    <cellStyle name="Összesen" xfId="40" builtinId="25" customBuiltin="1"/>
    <cellStyle name="Rossz" xfId="41" builtinId="27" customBuiltin="1"/>
    <cellStyle name="Semleges" xfId="42" builtinId="28" customBuiltin="1"/>
    <cellStyle name="Számítás" xfId="43" builtinId="22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3"/>
  <sheetViews>
    <sheetView tabSelected="1" zoomScaleNormal="100" zoomScaleSheetLayoutView="75" workbookViewId="0">
      <selection activeCell="I1" sqref="I1:L1"/>
    </sheetView>
  </sheetViews>
  <sheetFormatPr defaultRowHeight="18" customHeight="1" x14ac:dyDescent="0.2"/>
  <cols>
    <col min="1" max="1" width="5" style="54" customWidth="1"/>
    <col min="2" max="2" width="4.42578125" style="4" customWidth="1"/>
    <col min="3" max="3" width="5" style="4" customWidth="1"/>
    <col min="4" max="8" width="9.140625" style="4"/>
    <col min="9" max="9" width="18.28515625" style="4" customWidth="1"/>
    <col min="10" max="10" width="14.140625" style="4" customWidth="1"/>
    <col min="11" max="11" width="12.85546875" style="4" customWidth="1"/>
    <col min="12" max="12" width="13.85546875" style="4" customWidth="1"/>
    <col min="13" max="13" width="9.140625" style="4"/>
    <col min="14" max="14" width="11.140625" style="4" bestFit="1" customWidth="1"/>
    <col min="15" max="16384" width="9.140625" style="4"/>
  </cols>
  <sheetData>
    <row r="1" spans="1:12" ht="18" customHeight="1" x14ac:dyDescent="0.2">
      <c r="A1" s="3"/>
      <c r="C1" s="5"/>
      <c r="D1" s="5"/>
      <c r="E1" s="5"/>
      <c r="F1" s="5"/>
      <c r="G1" s="5"/>
      <c r="H1" s="5"/>
      <c r="I1" s="137" t="s">
        <v>145</v>
      </c>
      <c r="J1" s="138"/>
      <c r="K1" s="138"/>
      <c r="L1" s="138"/>
    </row>
    <row r="2" spans="1:12" ht="18" customHeight="1" x14ac:dyDescent="0.2">
      <c r="A2" s="3"/>
      <c r="C2" s="5"/>
      <c r="D2" s="5"/>
      <c r="E2" s="5"/>
      <c r="F2" s="5"/>
      <c r="G2" s="5"/>
      <c r="H2" s="5"/>
      <c r="I2" s="5"/>
      <c r="J2" s="5"/>
      <c r="L2" s="5"/>
    </row>
    <row r="3" spans="1:12" ht="18" customHeight="1" x14ac:dyDescent="0.2">
      <c r="A3" s="3"/>
      <c r="B3" s="6"/>
      <c r="C3" s="6"/>
      <c r="D3" s="6"/>
      <c r="E3" s="6"/>
      <c r="F3" s="6"/>
      <c r="G3" s="6"/>
      <c r="H3" s="6"/>
      <c r="I3" s="6"/>
      <c r="J3" s="6"/>
    </row>
    <row r="4" spans="1:12" ht="23.25" customHeight="1" x14ac:dyDescent="0.2">
      <c r="A4" s="115" t="s">
        <v>13</v>
      </c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</row>
    <row r="5" spans="1:12" ht="23.25" customHeight="1" x14ac:dyDescent="0.2">
      <c r="A5" s="115" t="s">
        <v>142</v>
      </c>
      <c r="B5" s="116"/>
      <c r="C5" s="116"/>
      <c r="D5" s="116"/>
      <c r="E5" s="116"/>
      <c r="F5" s="116"/>
      <c r="G5" s="116"/>
      <c r="H5" s="116"/>
      <c r="I5" s="116"/>
      <c r="J5" s="116"/>
      <c r="K5" s="116"/>
      <c r="L5" s="116"/>
    </row>
    <row r="6" spans="1:12" ht="23.25" customHeight="1" x14ac:dyDescent="0.2">
      <c r="A6" s="115" t="s">
        <v>14</v>
      </c>
      <c r="B6" s="116"/>
      <c r="C6" s="116"/>
      <c r="D6" s="116"/>
      <c r="E6" s="116"/>
      <c r="F6" s="116"/>
      <c r="G6" s="116"/>
      <c r="H6" s="116"/>
      <c r="I6" s="116"/>
      <c r="J6" s="116"/>
      <c r="K6" s="116"/>
      <c r="L6" s="116"/>
    </row>
    <row r="7" spans="1:12" ht="18" customHeight="1" x14ac:dyDescent="0.2">
      <c r="A7" s="7"/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2" ht="18" customHeight="1" x14ac:dyDescent="0.2">
      <c r="A8" s="8"/>
      <c r="B8" s="111"/>
      <c r="C8" s="111"/>
      <c r="D8" s="111"/>
      <c r="E8" s="111"/>
      <c r="F8" s="111"/>
      <c r="G8" s="111"/>
      <c r="H8" s="111"/>
      <c r="I8" s="111"/>
      <c r="J8" s="111"/>
    </row>
    <row r="9" spans="1:12" ht="18" customHeight="1" x14ac:dyDescent="0.2">
      <c r="A9" s="9"/>
      <c r="B9" s="10" t="s">
        <v>0</v>
      </c>
      <c r="C9" s="9" t="s">
        <v>1</v>
      </c>
      <c r="D9" s="9" t="s">
        <v>2</v>
      </c>
      <c r="E9" s="9" t="s">
        <v>3</v>
      </c>
      <c r="F9" s="9" t="s">
        <v>4</v>
      </c>
      <c r="G9" s="9" t="s">
        <v>5</v>
      </c>
      <c r="H9" s="9" t="s">
        <v>6</v>
      </c>
      <c r="I9" s="9" t="s">
        <v>7</v>
      </c>
      <c r="J9" s="9" t="s">
        <v>8</v>
      </c>
      <c r="K9" s="9" t="s">
        <v>9</v>
      </c>
      <c r="L9" s="9" t="s">
        <v>10</v>
      </c>
    </row>
    <row r="10" spans="1:12" ht="18" customHeight="1" x14ac:dyDescent="0.2">
      <c r="A10" s="9">
        <v>1</v>
      </c>
      <c r="B10" s="11"/>
      <c r="C10" s="6"/>
      <c r="D10" s="6"/>
      <c r="E10" s="6"/>
      <c r="F10" s="6"/>
      <c r="G10" s="6"/>
      <c r="H10" s="6"/>
      <c r="I10" s="6"/>
      <c r="J10" s="12"/>
      <c r="L10" s="1" t="s">
        <v>15</v>
      </c>
    </row>
    <row r="11" spans="1:12" ht="18" customHeight="1" x14ac:dyDescent="0.2">
      <c r="A11" s="117">
        <f>A10+1</f>
        <v>2</v>
      </c>
      <c r="B11" s="119" t="s">
        <v>11</v>
      </c>
      <c r="C11" s="119"/>
      <c r="D11" s="119"/>
      <c r="E11" s="119"/>
      <c r="F11" s="119"/>
      <c r="G11" s="119"/>
      <c r="H11" s="119"/>
      <c r="I11" s="120"/>
      <c r="J11" s="112" t="s">
        <v>16</v>
      </c>
      <c r="K11" s="113"/>
      <c r="L11" s="123" t="s">
        <v>12</v>
      </c>
    </row>
    <row r="12" spans="1:12" ht="18" customHeight="1" x14ac:dyDescent="0.2">
      <c r="A12" s="118"/>
      <c r="B12" s="121"/>
      <c r="C12" s="121"/>
      <c r="D12" s="121"/>
      <c r="E12" s="121"/>
      <c r="F12" s="121"/>
      <c r="G12" s="121"/>
      <c r="H12" s="121"/>
      <c r="I12" s="122"/>
      <c r="J12" s="15" t="s">
        <v>17</v>
      </c>
      <c r="K12" s="15" t="s">
        <v>18</v>
      </c>
      <c r="L12" s="78"/>
    </row>
    <row r="13" spans="1:12" ht="24.75" customHeight="1" x14ac:dyDescent="0.2">
      <c r="A13" s="13">
        <v>3</v>
      </c>
      <c r="B13" s="16" t="s">
        <v>38</v>
      </c>
      <c r="C13" s="110" t="s">
        <v>39</v>
      </c>
      <c r="D13" s="110"/>
      <c r="E13" s="110"/>
      <c r="F13" s="110"/>
      <c r="G13" s="110"/>
      <c r="H13" s="110"/>
      <c r="I13" s="110"/>
      <c r="J13" s="72"/>
      <c r="K13" s="76"/>
      <c r="L13" s="114"/>
    </row>
    <row r="14" spans="1:12" ht="18" customHeight="1" x14ac:dyDescent="0.2">
      <c r="A14" s="14">
        <f t="shared" ref="A14:A48" si="0">A13+1</f>
        <v>4</v>
      </c>
      <c r="B14" s="17"/>
      <c r="C14" s="74" t="s">
        <v>40</v>
      </c>
      <c r="D14" s="74"/>
      <c r="E14" s="74"/>
      <c r="F14" s="74"/>
      <c r="G14" s="74"/>
      <c r="H14" s="74"/>
      <c r="I14" s="74"/>
      <c r="J14" s="18"/>
      <c r="K14" s="19"/>
      <c r="L14" s="19"/>
    </row>
    <row r="15" spans="1:12" ht="18" customHeight="1" x14ac:dyDescent="0.2">
      <c r="A15" s="14">
        <f t="shared" si="0"/>
        <v>5</v>
      </c>
      <c r="B15" s="17" t="s">
        <v>41</v>
      </c>
      <c r="C15" s="90" t="s">
        <v>42</v>
      </c>
      <c r="D15" s="90"/>
      <c r="E15" s="90"/>
      <c r="F15" s="90"/>
      <c r="G15" s="90"/>
      <c r="H15" s="90"/>
      <c r="I15" s="91"/>
      <c r="J15" s="18"/>
      <c r="K15" s="19"/>
      <c r="L15" s="19"/>
    </row>
    <row r="16" spans="1:12" ht="18" customHeight="1" x14ac:dyDescent="0.2">
      <c r="A16" s="14">
        <f t="shared" si="0"/>
        <v>6</v>
      </c>
      <c r="B16" s="20"/>
      <c r="C16" s="21" t="s">
        <v>19</v>
      </c>
      <c r="D16" s="96" t="s">
        <v>43</v>
      </c>
      <c r="E16" s="96"/>
      <c r="F16" s="96"/>
      <c r="G16" s="96"/>
      <c r="H16" s="96"/>
      <c r="I16" s="97"/>
      <c r="J16" s="22">
        <v>16510000</v>
      </c>
      <c r="K16" s="19">
        <v>16510000</v>
      </c>
      <c r="L16" s="19">
        <v>15871614</v>
      </c>
    </row>
    <row r="17" spans="1:12" ht="18" customHeight="1" x14ac:dyDescent="0.2">
      <c r="A17" s="14">
        <f t="shared" si="0"/>
        <v>7</v>
      </c>
      <c r="B17" s="20"/>
      <c r="C17" s="21" t="s">
        <v>20</v>
      </c>
      <c r="D17" s="96" t="s">
        <v>44</v>
      </c>
      <c r="E17" s="96"/>
      <c r="F17" s="96"/>
      <c r="G17" s="96"/>
      <c r="H17" s="96"/>
      <c r="I17" s="97"/>
      <c r="J17" s="19">
        <v>21186000</v>
      </c>
      <c r="K17" s="19">
        <v>21186000</v>
      </c>
      <c r="L17" s="19">
        <v>20190000</v>
      </c>
    </row>
    <row r="18" spans="1:12" ht="18" customHeight="1" x14ac:dyDescent="0.2">
      <c r="A18" s="14">
        <f t="shared" si="0"/>
        <v>8</v>
      </c>
      <c r="B18" s="20"/>
      <c r="C18" s="21" t="s">
        <v>21</v>
      </c>
      <c r="D18" s="96" t="s">
        <v>45</v>
      </c>
      <c r="E18" s="96"/>
      <c r="F18" s="96"/>
      <c r="G18" s="96"/>
      <c r="H18" s="96"/>
      <c r="I18" s="97"/>
      <c r="J18" s="19">
        <v>13832000</v>
      </c>
      <c r="K18" s="19">
        <v>13832000</v>
      </c>
      <c r="L18" s="19">
        <v>1073150</v>
      </c>
    </row>
    <row r="19" spans="1:12" ht="18" customHeight="1" x14ac:dyDescent="0.2">
      <c r="A19" s="14">
        <f t="shared" si="0"/>
        <v>9</v>
      </c>
      <c r="B19" s="20"/>
      <c r="C19" s="21" t="s">
        <v>22</v>
      </c>
      <c r="D19" s="96" t="s">
        <v>46</v>
      </c>
      <c r="E19" s="96"/>
      <c r="F19" s="96"/>
      <c r="G19" s="96"/>
      <c r="H19" s="96"/>
      <c r="I19" s="97"/>
      <c r="J19" s="19">
        <v>18953000</v>
      </c>
      <c r="K19" s="19">
        <v>51727012</v>
      </c>
      <c r="L19" s="19">
        <v>51727012</v>
      </c>
    </row>
    <row r="20" spans="1:12" ht="18" customHeight="1" x14ac:dyDescent="0.2">
      <c r="A20" s="14">
        <f t="shared" si="0"/>
        <v>10</v>
      </c>
      <c r="B20" s="20"/>
      <c r="C20" s="90" t="s">
        <v>47</v>
      </c>
      <c r="D20" s="90" t="s">
        <v>48</v>
      </c>
      <c r="E20" s="90"/>
      <c r="F20" s="90"/>
      <c r="G20" s="90"/>
      <c r="H20" s="90"/>
      <c r="I20" s="91"/>
      <c r="J20" s="23">
        <f>SUM(J16:J19)</f>
        <v>70481000</v>
      </c>
      <c r="K20" s="23">
        <f>SUM(K16:K19)</f>
        <v>103255012</v>
      </c>
      <c r="L20" s="23">
        <f>SUM(L16:L19)</f>
        <v>88861776</v>
      </c>
    </row>
    <row r="21" spans="1:12" ht="18" customHeight="1" x14ac:dyDescent="0.2">
      <c r="A21" s="14">
        <f t="shared" si="0"/>
        <v>11</v>
      </c>
      <c r="B21" s="24" t="s">
        <v>49</v>
      </c>
      <c r="C21" s="92" t="s">
        <v>50</v>
      </c>
      <c r="D21" s="93"/>
      <c r="E21" s="93"/>
      <c r="F21" s="93"/>
      <c r="G21" s="93"/>
      <c r="H21" s="93"/>
      <c r="I21" s="93"/>
      <c r="J21" s="19"/>
      <c r="K21" s="19"/>
      <c r="L21" s="19"/>
    </row>
    <row r="22" spans="1:12" ht="18" customHeight="1" x14ac:dyDescent="0.2">
      <c r="A22" s="14">
        <f t="shared" si="0"/>
        <v>12</v>
      </c>
      <c r="B22" s="20"/>
      <c r="C22" s="21" t="s">
        <v>19</v>
      </c>
      <c r="D22" s="104" t="s">
        <v>51</v>
      </c>
      <c r="E22" s="105"/>
      <c r="F22" s="105"/>
      <c r="G22" s="105"/>
      <c r="H22" s="105"/>
      <c r="I22" s="105"/>
      <c r="J22" s="19">
        <v>3000000</v>
      </c>
      <c r="K22" s="19">
        <v>3000000</v>
      </c>
      <c r="L22" s="19"/>
    </row>
    <row r="23" spans="1:12" ht="18" customHeight="1" x14ac:dyDescent="0.2">
      <c r="A23" s="14">
        <f t="shared" si="0"/>
        <v>13</v>
      </c>
      <c r="B23" s="20"/>
      <c r="C23" s="21" t="s">
        <v>20</v>
      </c>
      <c r="D23" s="104" t="s">
        <v>52</v>
      </c>
      <c r="E23" s="105"/>
      <c r="F23" s="105"/>
      <c r="G23" s="105"/>
      <c r="H23" s="105"/>
      <c r="I23" s="105"/>
      <c r="J23" s="19">
        <v>1905000</v>
      </c>
      <c r="K23" s="19">
        <v>1905000</v>
      </c>
      <c r="L23" s="19"/>
    </row>
    <row r="24" spans="1:12" ht="18" customHeight="1" x14ac:dyDescent="0.2">
      <c r="A24" s="14">
        <f t="shared" si="0"/>
        <v>14</v>
      </c>
      <c r="B24" s="20"/>
      <c r="C24" s="21" t="s">
        <v>21</v>
      </c>
      <c r="D24" s="104" t="s">
        <v>53</v>
      </c>
      <c r="E24" s="105"/>
      <c r="F24" s="105"/>
      <c r="G24" s="105"/>
      <c r="H24" s="105"/>
      <c r="I24" s="105"/>
      <c r="J24" s="19">
        <v>3810000</v>
      </c>
      <c r="K24" s="19">
        <v>3810000</v>
      </c>
      <c r="L24" s="19"/>
    </row>
    <row r="25" spans="1:12" ht="18" customHeight="1" x14ac:dyDescent="0.2">
      <c r="A25" s="14">
        <f t="shared" si="0"/>
        <v>15</v>
      </c>
      <c r="B25" s="20"/>
      <c r="C25" s="21" t="s">
        <v>22</v>
      </c>
      <c r="D25" s="104" t="s">
        <v>54</v>
      </c>
      <c r="E25" s="105"/>
      <c r="F25" s="105"/>
      <c r="G25" s="105"/>
      <c r="H25" s="105"/>
      <c r="I25" s="105"/>
      <c r="J25" s="19">
        <v>22050000</v>
      </c>
      <c r="K25" s="19">
        <v>12495402</v>
      </c>
      <c r="L25" s="19"/>
    </row>
    <row r="26" spans="1:12" ht="18" customHeight="1" x14ac:dyDescent="0.2">
      <c r="A26" s="14">
        <f t="shared" si="0"/>
        <v>16</v>
      </c>
      <c r="B26" s="20"/>
      <c r="C26" s="21" t="s">
        <v>23</v>
      </c>
      <c r="D26" s="95" t="s">
        <v>55</v>
      </c>
      <c r="E26" s="98"/>
      <c r="F26" s="98"/>
      <c r="G26" s="98"/>
      <c r="H26" s="98"/>
      <c r="I26" s="98"/>
      <c r="J26" s="19">
        <v>1905000</v>
      </c>
      <c r="K26" s="19">
        <v>1905000</v>
      </c>
      <c r="L26" s="19"/>
    </row>
    <row r="27" spans="1:12" ht="18" customHeight="1" x14ac:dyDescent="0.2">
      <c r="A27" s="14">
        <f t="shared" si="0"/>
        <v>17</v>
      </c>
      <c r="B27" s="20"/>
      <c r="C27" s="21" t="s">
        <v>24</v>
      </c>
      <c r="D27" s="94" t="s">
        <v>56</v>
      </c>
      <c r="E27" s="94"/>
      <c r="F27" s="94"/>
      <c r="G27" s="94"/>
      <c r="H27" s="94"/>
      <c r="I27" s="95"/>
      <c r="J27" s="19">
        <v>6350000</v>
      </c>
      <c r="K27" s="19">
        <v>6350000</v>
      </c>
      <c r="L27" s="19"/>
    </row>
    <row r="28" spans="1:12" ht="18" customHeight="1" x14ac:dyDescent="0.2">
      <c r="A28" s="14">
        <f t="shared" si="0"/>
        <v>18</v>
      </c>
      <c r="B28" s="20"/>
      <c r="C28" s="21" t="s">
        <v>25</v>
      </c>
      <c r="D28" s="94" t="s">
        <v>57</v>
      </c>
      <c r="E28" s="94"/>
      <c r="F28" s="94"/>
      <c r="G28" s="94"/>
      <c r="H28" s="94"/>
      <c r="I28" s="95"/>
      <c r="J28" s="19">
        <v>12700000</v>
      </c>
      <c r="K28" s="19">
        <v>12700000</v>
      </c>
      <c r="L28" s="19">
        <v>14011783</v>
      </c>
    </row>
    <row r="29" spans="1:12" ht="18" customHeight="1" x14ac:dyDescent="0.2">
      <c r="A29" s="14">
        <f t="shared" si="0"/>
        <v>19</v>
      </c>
      <c r="B29" s="20"/>
      <c r="C29" s="21" t="s">
        <v>26</v>
      </c>
      <c r="D29" s="94" t="s">
        <v>58</v>
      </c>
      <c r="E29" s="94"/>
      <c r="F29" s="94"/>
      <c r="G29" s="94"/>
      <c r="H29" s="94"/>
      <c r="I29" s="95"/>
      <c r="J29" s="19">
        <v>3327000</v>
      </c>
      <c r="K29" s="19">
        <v>898048</v>
      </c>
      <c r="L29" s="19"/>
    </row>
    <row r="30" spans="1:12" ht="18" customHeight="1" x14ac:dyDescent="0.2">
      <c r="A30" s="14">
        <f t="shared" si="0"/>
        <v>20</v>
      </c>
      <c r="B30" s="20"/>
      <c r="C30" s="21" t="s">
        <v>27</v>
      </c>
      <c r="D30" s="94" t="s">
        <v>59</v>
      </c>
      <c r="E30" s="94"/>
      <c r="F30" s="94"/>
      <c r="G30" s="94"/>
      <c r="H30" s="94"/>
      <c r="I30" s="95"/>
      <c r="J30" s="19">
        <v>3810000</v>
      </c>
      <c r="K30" s="19">
        <v>3810000</v>
      </c>
      <c r="L30" s="19"/>
    </row>
    <row r="31" spans="1:12" ht="18" customHeight="1" x14ac:dyDescent="0.2">
      <c r="A31" s="14">
        <f t="shared" si="0"/>
        <v>21</v>
      </c>
      <c r="B31" s="20"/>
      <c r="C31" s="21" t="s">
        <v>28</v>
      </c>
      <c r="D31" s="94" t="s">
        <v>60</v>
      </c>
      <c r="E31" s="94"/>
      <c r="F31" s="94"/>
      <c r="G31" s="94"/>
      <c r="H31" s="94"/>
      <c r="I31" s="95"/>
      <c r="J31" s="19">
        <v>7620000</v>
      </c>
      <c r="K31" s="19">
        <v>7620000</v>
      </c>
      <c r="L31" s="19"/>
    </row>
    <row r="32" spans="1:12" ht="18" customHeight="1" x14ac:dyDescent="0.2">
      <c r="A32" s="14">
        <f t="shared" si="0"/>
        <v>22</v>
      </c>
      <c r="B32" s="20"/>
      <c r="C32" s="21" t="s">
        <v>29</v>
      </c>
      <c r="D32" s="94" t="s">
        <v>61</v>
      </c>
      <c r="E32" s="94"/>
      <c r="F32" s="94"/>
      <c r="G32" s="94"/>
      <c r="H32" s="94"/>
      <c r="I32" s="95"/>
      <c r="J32" s="19">
        <v>2000000</v>
      </c>
      <c r="K32" s="19">
        <v>2000000</v>
      </c>
      <c r="L32" s="19"/>
    </row>
    <row r="33" spans="1:14" ht="18" customHeight="1" x14ac:dyDescent="0.2">
      <c r="A33" s="14">
        <f t="shared" si="0"/>
        <v>23</v>
      </c>
      <c r="B33" s="20"/>
      <c r="C33" s="25" t="s">
        <v>30</v>
      </c>
      <c r="D33" s="94" t="s">
        <v>35</v>
      </c>
      <c r="E33" s="94"/>
      <c r="F33" s="94"/>
      <c r="G33" s="94"/>
      <c r="H33" s="94"/>
      <c r="I33" s="95"/>
      <c r="J33" s="19">
        <v>4000000</v>
      </c>
      <c r="K33" s="19">
        <v>4000000</v>
      </c>
      <c r="L33" s="19"/>
    </row>
    <row r="34" spans="1:14" ht="18" customHeight="1" x14ac:dyDescent="0.2">
      <c r="A34" s="14">
        <f t="shared" si="0"/>
        <v>24</v>
      </c>
      <c r="B34" s="20"/>
      <c r="C34" s="21" t="s">
        <v>31</v>
      </c>
      <c r="D34" s="94" t="s">
        <v>62</v>
      </c>
      <c r="E34" s="94"/>
      <c r="F34" s="94"/>
      <c r="G34" s="94"/>
      <c r="H34" s="94"/>
      <c r="I34" s="95"/>
      <c r="J34" s="19">
        <v>1905000</v>
      </c>
      <c r="K34" s="19">
        <v>1905000</v>
      </c>
      <c r="L34" s="19"/>
    </row>
    <row r="35" spans="1:14" ht="18" customHeight="1" x14ac:dyDescent="0.2">
      <c r="A35" s="14">
        <f t="shared" si="0"/>
        <v>25</v>
      </c>
      <c r="B35" s="20"/>
      <c r="C35" s="21" t="s">
        <v>32</v>
      </c>
      <c r="D35" s="94" t="s">
        <v>63</v>
      </c>
      <c r="E35" s="94"/>
      <c r="F35" s="94"/>
      <c r="G35" s="94"/>
      <c r="H35" s="94"/>
      <c r="I35" s="95"/>
      <c r="J35" s="19">
        <v>2540000</v>
      </c>
      <c r="K35" s="19">
        <v>2540000</v>
      </c>
      <c r="L35" s="19">
        <v>482473</v>
      </c>
    </row>
    <row r="36" spans="1:14" ht="18" customHeight="1" x14ac:dyDescent="0.2">
      <c r="A36" s="14">
        <f t="shared" si="0"/>
        <v>26</v>
      </c>
      <c r="B36" s="20"/>
      <c r="C36" s="21" t="s">
        <v>33</v>
      </c>
      <c r="D36" s="94" t="s">
        <v>64</v>
      </c>
      <c r="E36" s="94"/>
      <c r="F36" s="94"/>
      <c r="G36" s="94"/>
      <c r="H36" s="94"/>
      <c r="I36" s="95"/>
      <c r="J36" s="19">
        <v>3000000</v>
      </c>
      <c r="K36" s="19">
        <v>3455000</v>
      </c>
      <c r="L36" s="19">
        <v>3455000</v>
      </c>
    </row>
    <row r="37" spans="1:14" ht="18" customHeight="1" x14ac:dyDescent="0.2">
      <c r="A37" s="14">
        <f t="shared" si="0"/>
        <v>27</v>
      </c>
      <c r="B37" s="20"/>
      <c r="C37" s="21" t="s">
        <v>34</v>
      </c>
      <c r="D37" s="94" t="s">
        <v>65</v>
      </c>
      <c r="E37" s="94"/>
      <c r="F37" s="94"/>
      <c r="G37" s="94"/>
      <c r="H37" s="94"/>
      <c r="I37" s="95"/>
      <c r="J37" s="19">
        <v>7665000</v>
      </c>
      <c r="K37" s="19">
        <v>11453163</v>
      </c>
      <c r="L37" s="19">
        <v>11453163</v>
      </c>
    </row>
    <row r="38" spans="1:14" ht="18" customHeight="1" x14ac:dyDescent="0.2">
      <c r="A38" s="14">
        <f t="shared" si="0"/>
        <v>28</v>
      </c>
      <c r="B38" s="20"/>
      <c r="C38" s="92" t="s">
        <v>66</v>
      </c>
      <c r="D38" s="93"/>
      <c r="E38" s="93"/>
      <c r="F38" s="93"/>
      <c r="G38" s="93"/>
      <c r="H38" s="93"/>
      <c r="I38" s="93"/>
      <c r="J38" s="23">
        <f>SUM(J22:J37)</f>
        <v>87587000</v>
      </c>
      <c r="K38" s="23">
        <f>SUM(K22:K37)</f>
        <v>79846613</v>
      </c>
      <c r="L38" s="23">
        <f>SUM(L22:L37)</f>
        <v>29402419</v>
      </c>
    </row>
    <row r="39" spans="1:14" ht="18" customHeight="1" x14ac:dyDescent="0.2">
      <c r="A39" s="14">
        <f t="shared" si="0"/>
        <v>29</v>
      </c>
      <c r="B39" s="26" t="s">
        <v>38</v>
      </c>
      <c r="C39" s="74" t="s">
        <v>67</v>
      </c>
      <c r="D39" s="74"/>
      <c r="E39" s="74"/>
      <c r="F39" s="74"/>
      <c r="G39" s="74"/>
      <c r="H39" s="74"/>
      <c r="I39" s="75"/>
      <c r="J39" s="23">
        <f>J20+J38</f>
        <v>158068000</v>
      </c>
      <c r="K39" s="23">
        <f>K20+K38</f>
        <v>183101625</v>
      </c>
      <c r="L39" s="23">
        <f>L20+L38</f>
        <v>118264195</v>
      </c>
    </row>
    <row r="40" spans="1:14" ht="18" customHeight="1" x14ac:dyDescent="0.2">
      <c r="A40" s="14">
        <f t="shared" si="0"/>
        <v>30</v>
      </c>
      <c r="B40" s="27" t="s">
        <v>36</v>
      </c>
      <c r="C40" s="101" t="s">
        <v>68</v>
      </c>
      <c r="D40" s="102"/>
      <c r="E40" s="102"/>
      <c r="F40" s="102"/>
      <c r="G40" s="102"/>
      <c r="H40" s="102"/>
      <c r="I40" s="103"/>
      <c r="J40" s="28"/>
      <c r="K40" s="29"/>
      <c r="L40" s="29"/>
    </row>
    <row r="41" spans="1:14" ht="18" customHeight="1" x14ac:dyDescent="0.2">
      <c r="A41" s="14">
        <f t="shared" si="0"/>
        <v>31</v>
      </c>
      <c r="B41" s="20"/>
      <c r="C41" s="21" t="s">
        <v>19</v>
      </c>
      <c r="D41" s="97" t="s">
        <v>69</v>
      </c>
      <c r="E41" s="108"/>
      <c r="F41" s="108"/>
      <c r="G41" s="108"/>
      <c r="H41" s="108"/>
      <c r="I41" s="109"/>
      <c r="J41" s="19">
        <v>10000000</v>
      </c>
      <c r="K41" s="19">
        <v>13000000</v>
      </c>
      <c r="L41" s="19">
        <v>12625000</v>
      </c>
    </row>
    <row r="42" spans="1:14" ht="18" customHeight="1" x14ac:dyDescent="0.2">
      <c r="A42" s="14">
        <f t="shared" si="0"/>
        <v>32</v>
      </c>
      <c r="B42" s="20"/>
      <c r="C42" s="21" t="s">
        <v>20</v>
      </c>
      <c r="D42" s="87" t="s">
        <v>70</v>
      </c>
      <c r="E42" s="88"/>
      <c r="F42" s="88"/>
      <c r="G42" s="88"/>
      <c r="H42" s="88"/>
      <c r="I42" s="89"/>
      <c r="J42" s="19">
        <v>1000000</v>
      </c>
      <c r="K42" s="19">
        <v>793500</v>
      </c>
      <c r="L42" s="19">
        <v>240000</v>
      </c>
    </row>
    <row r="43" spans="1:14" ht="18" customHeight="1" x14ac:dyDescent="0.2">
      <c r="A43" s="14">
        <f t="shared" si="0"/>
        <v>33</v>
      </c>
      <c r="B43" s="20"/>
      <c r="C43" s="21" t="s">
        <v>21</v>
      </c>
      <c r="D43" s="87" t="s">
        <v>71</v>
      </c>
      <c r="E43" s="88"/>
      <c r="F43" s="88"/>
      <c r="G43" s="88"/>
      <c r="H43" s="88"/>
      <c r="I43" s="89"/>
      <c r="J43" s="19">
        <v>6200000</v>
      </c>
      <c r="K43" s="19">
        <v>3200000</v>
      </c>
      <c r="L43" s="19">
        <v>2000000</v>
      </c>
    </row>
    <row r="44" spans="1:14" ht="18" customHeight="1" x14ac:dyDescent="0.2">
      <c r="A44" s="14">
        <f t="shared" si="0"/>
        <v>34</v>
      </c>
      <c r="B44" s="20"/>
      <c r="C44" s="21" t="s">
        <v>22</v>
      </c>
      <c r="D44" s="131" t="s">
        <v>72</v>
      </c>
      <c r="E44" s="132"/>
      <c r="F44" s="132"/>
      <c r="G44" s="132"/>
      <c r="H44" s="132"/>
      <c r="I44" s="133"/>
      <c r="J44" s="19">
        <v>2233000</v>
      </c>
      <c r="K44" s="19">
        <v>2233000</v>
      </c>
      <c r="L44" s="19">
        <v>2232910</v>
      </c>
    </row>
    <row r="45" spans="1:14" ht="26.25" customHeight="1" x14ac:dyDescent="0.2">
      <c r="A45" s="14">
        <f t="shared" si="0"/>
        <v>35</v>
      </c>
      <c r="B45" s="20"/>
      <c r="C45" s="21" t="s">
        <v>23</v>
      </c>
      <c r="D45" s="106" t="s">
        <v>143</v>
      </c>
      <c r="E45" s="106"/>
      <c r="F45" s="106"/>
      <c r="G45" s="106"/>
      <c r="H45" s="106"/>
      <c r="I45" s="107"/>
      <c r="J45" s="19">
        <v>20480000</v>
      </c>
      <c r="K45" s="19">
        <v>24480060</v>
      </c>
      <c r="L45" s="19">
        <v>24240060</v>
      </c>
    </row>
    <row r="46" spans="1:14" ht="18" customHeight="1" x14ac:dyDescent="0.2">
      <c r="A46" s="14">
        <f t="shared" si="0"/>
        <v>36</v>
      </c>
      <c r="B46" s="20"/>
      <c r="C46" s="21" t="s">
        <v>24</v>
      </c>
      <c r="D46" s="82" t="s">
        <v>122</v>
      </c>
      <c r="E46" s="83"/>
      <c r="F46" s="83"/>
      <c r="G46" s="83"/>
      <c r="H46" s="83"/>
      <c r="I46" s="84"/>
      <c r="J46" s="19" t="s">
        <v>122</v>
      </c>
      <c r="K46" s="19" t="s">
        <v>122</v>
      </c>
      <c r="L46" s="19">
        <v>0</v>
      </c>
    </row>
    <row r="47" spans="1:14" ht="18" customHeight="1" x14ac:dyDescent="0.2">
      <c r="A47" s="14">
        <f t="shared" si="0"/>
        <v>37</v>
      </c>
      <c r="B47" s="30" t="s">
        <v>37</v>
      </c>
      <c r="C47" s="79" t="s">
        <v>73</v>
      </c>
      <c r="D47" s="80"/>
      <c r="E47" s="80"/>
      <c r="F47" s="80"/>
      <c r="G47" s="80"/>
      <c r="H47" s="80"/>
      <c r="I47" s="81"/>
      <c r="J47" s="31">
        <f>SUM(J41:J46)</f>
        <v>39913000</v>
      </c>
      <c r="K47" s="31">
        <f>SUM(K41:K46)</f>
        <v>43706560</v>
      </c>
      <c r="L47" s="31">
        <f>SUM(L41:L46)</f>
        <v>41337970</v>
      </c>
    </row>
    <row r="48" spans="1:14" ht="18" customHeight="1" x14ac:dyDescent="0.2">
      <c r="A48" s="32">
        <f t="shared" si="0"/>
        <v>38</v>
      </c>
      <c r="B48" s="30" t="s">
        <v>41</v>
      </c>
      <c r="C48" s="79" t="s">
        <v>74</v>
      </c>
      <c r="D48" s="80"/>
      <c r="E48" s="80"/>
      <c r="F48" s="80"/>
      <c r="G48" s="80"/>
      <c r="H48" s="80"/>
      <c r="I48" s="81"/>
      <c r="J48" s="31">
        <f>J39+J47</f>
        <v>197981000</v>
      </c>
      <c r="K48" s="31">
        <f>K39+K47</f>
        <v>226808185</v>
      </c>
      <c r="L48" s="31">
        <f>L39+L47</f>
        <v>159602165</v>
      </c>
      <c r="N48" s="57"/>
    </row>
    <row r="49" spans="1:14" ht="18" customHeight="1" x14ac:dyDescent="0.2">
      <c r="A49" s="33"/>
      <c r="B49" s="34"/>
      <c r="C49" s="35"/>
      <c r="D49" s="35"/>
      <c r="E49" s="35"/>
      <c r="F49" s="35"/>
      <c r="G49" s="35"/>
      <c r="H49" s="35"/>
      <c r="I49" s="137" t="s">
        <v>140</v>
      </c>
      <c r="J49" s="138"/>
      <c r="K49" s="138"/>
      <c r="L49" s="138"/>
    </row>
    <row r="50" spans="1:14" ht="18" customHeight="1" x14ac:dyDescent="0.2">
      <c r="A50" s="8"/>
      <c r="B50" s="36"/>
      <c r="C50" s="33"/>
      <c r="D50" s="33"/>
      <c r="E50" s="33"/>
      <c r="F50" s="33"/>
      <c r="G50" s="33"/>
      <c r="H50" s="33"/>
      <c r="I50" s="33"/>
      <c r="J50" s="37"/>
      <c r="K50" s="38"/>
      <c r="L50" s="38"/>
      <c r="N50" s="57"/>
    </row>
    <row r="51" spans="1:14" ht="18" customHeight="1" x14ac:dyDescent="0.2">
      <c r="A51" s="39"/>
      <c r="B51" s="40"/>
      <c r="C51" s="41"/>
      <c r="D51" s="41"/>
      <c r="E51" s="41"/>
      <c r="F51" s="41"/>
      <c r="G51" s="41"/>
      <c r="H51" s="41"/>
      <c r="I51" s="41"/>
      <c r="J51" s="42"/>
      <c r="K51" s="43"/>
      <c r="L51" s="44" t="s">
        <v>15</v>
      </c>
    </row>
    <row r="52" spans="1:14" ht="18" customHeight="1" x14ac:dyDescent="0.2">
      <c r="A52" s="99"/>
      <c r="B52" s="124" t="s">
        <v>11</v>
      </c>
      <c r="C52" s="125"/>
      <c r="D52" s="125"/>
      <c r="E52" s="125"/>
      <c r="F52" s="125"/>
      <c r="G52" s="125"/>
      <c r="H52" s="125"/>
      <c r="I52" s="126"/>
      <c r="J52" s="85" t="s">
        <v>16</v>
      </c>
      <c r="K52" s="86"/>
      <c r="L52" s="77" t="s">
        <v>12</v>
      </c>
    </row>
    <row r="53" spans="1:14" ht="18" customHeight="1" x14ac:dyDescent="0.2">
      <c r="A53" s="100"/>
      <c r="B53" s="127"/>
      <c r="C53" s="128"/>
      <c r="D53" s="128"/>
      <c r="E53" s="128"/>
      <c r="F53" s="128"/>
      <c r="G53" s="128"/>
      <c r="H53" s="128"/>
      <c r="I53" s="129"/>
      <c r="J53" s="15" t="s">
        <v>17</v>
      </c>
      <c r="K53" s="15" t="s">
        <v>18</v>
      </c>
      <c r="L53" s="78"/>
    </row>
    <row r="54" spans="1:14" ht="18" customHeight="1" x14ac:dyDescent="0.2">
      <c r="A54" s="45">
        <f>A48+1</f>
        <v>39</v>
      </c>
      <c r="B54" s="46" t="s">
        <v>75</v>
      </c>
      <c r="C54" s="110" t="s">
        <v>76</v>
      </c>
      <c r="D54" s="110"/>
      <c r="E54" s="110"/>
      <c r="F54" s="110"/>
      <c r="G54" s="110"/>
      <c r="H54" s="110"/>
      <c r="I54" s="130"/>
      <c r="J54" s="28"/>
      <c r="K54" s="29"/>
      <c r="L54" s="29"/>
    </row>
    <row r="55" spans="1:14" ht="18" customHeight="1" x14ac:dyDescent="0.2">
      <c r="A55" s="45">
        <f>A54+1</f>
        <v>40</v>
      </c>
      <c r="B55" s="47"/>
      <c r="C55" s="73" t="s">
        <v>77</v>
      </c>
      <c r="D55" s="74"/>
      <c r="E55" s="74"/>
      <c r="F55" s="74"/>
      <c r="G55" s="74"/>
      <c r="H55" s="74"/>
      <c r="I55" s="75"/>
      <c r="J55" s="48"/>
      <c r="K55" s="23">
        <f>SUM(K56:K59)</f>
        <v>23992689</v>
      </c>
      <c r="L55" s="23">
        <f>SUM(L56:L59)</f>
        <v>23795214</v>
      </c>
    </row>
    <row r="56" spans="1:14" ht="18" customHeight="1" x14ac:dyDescent="0.2">
      <c r="A56" s="45">
        <f t="shared" ref="A56:A119" si="1">A55+1</f>
        <v>41</v>
      </c>
      <c r="B56" s="49"/>
      <c r="C56" s="69" t="s">
        <v>78</v>
      </c>
      <c r="D56" s="69"/>
      <c r="E56" s="69"/>
      <c r="F56" s="69"/>
      <c r="G56" s="69"/>
      <c r="H56" s="69"/>
      <c r="I56" s="70"/>
      <c r="J56" s="48"/>
      <c r="K56" s="63">
        <v>10616200</v>
      </c>
      <c r="L56" s="63">
        <v>10616200</v>
      </c>
    </row>
    <row r="57" spans="1:14" ht="18" customHeight="1" x14ac:dyDescent="0.2">
      <c r="A57" s="45">
        <f t="shared" si="1"/>
        <v>42</v>
      </c>
      <c r="B57" s="49"/>
      <c r="C57" s="69" t="s">
        <v>79</v>
      </c>
      <c r="D57" s="69"/>
      <c r="E57" s="69"/>
      <c r="F57" s="69"/>
      <c r="G57" s="69"/>
      <c r="H57" s="69"/>
      <c r="I57" s="70"/>
      <c r="J57" s="48"/>
      <c r="K57" s="63">
        <v>236364</v>
      </c>
      <c r="L57" s="63">
        <v>236364</v>
      </c>
    </row>
    <row r="58" spans="1:14" ht="18" customHeight="1" x14ac:dyDescent="0.2">
      <c r="A58" s="45">
        <f t="shared" si="1"/>
        <v>43</v>
      </c>
      <c r="B58" s="49"/>
      <c r="C58" s="69" t="s">
        <v>80</v>
      </c>
      <c r="D58" s="69"/>
      <c r="E58" s="69"/>
      <c r="F58" s="69"/>
      <c r="G58" s="69"/>
      <c r="H58" s="69"/>
      <c r="I58" s="70"/>
      <c r="J58" s="48"/>
      <c r="K58" s="63">
        <v>3668605</v>
      </c>
      <c r="L58" s="63">
        <v>3471130</v>
      </c>
    </row>
    <row r="59" spans="1:14" ht="18" customHeight="1" x14ac:dyDescent="0.2">
      <c r="A59" s="45">
        <f t="shared" si="1"/>
        <v>44</v>
      </c>
      <c r="B59" s="49"/>
      <c r="C59" s="69" t="s">
        <v>81</v>
      </c>
      <c r="D59" s="69"/>
      <c r="E59" s="69"/>
      <c r="F59" s="69"/>
      <c r="G59" s="69"/>
      <c r="H59" s="69"/>
      <c r="I59" s="70"/>
      <c r="J59" s="48"/>
      <c r="K59" s="63">
        <v>9471520</v>
      </c>
      <c r="L59" s="63">
        <v>9471520</v>
      </c>
    </row>
    <row r="60" spans="1:14" ht="18" customHeight="1" x14ac:dyDescent="0.2">
      <c r="A60" s="45">
        <f t="shared" si="1"/>
        <v>45</v>
      </c>
      <c r="B60" s="47"/>
      <c r="C60" s="73" t="s">
        <v>82</v>
      </c>
      <c r="D60" s="74"/>
      <c r="E60" s="74"/>
      <c r="F60" s="74"/>
      <c r="G60" s="74"/>
      <c r="H60" s="74"/>
      <c r="I60" s="75"/>
      <c r="J60" s="48"/>
      <c r="K60" s="23">
        <f>SUM(K61:K75)</f>
        <v>15558518</v>
      </c>
      <c r="L60" s="23">
        <f>SUM(L61:L75)</f>
        <v>15558518</v>
      </c>
    </row>
    <row r="61" spans="1:14" ht="18" customHeight="1" x14ac:dyDescent="0.2">
      <c r="A61" s="45">
        <f t="shared" si="1"/>
        <v>46</v>
      </c>
      <c r="B61" s="49"/>
      <c r="C61" s="69" t="s">
        <v>83</v>
      </c>
      <c r="D61" s="69"/>
      <c r="E61" s="69"/>
      <c r="F61" s="69"/>
      <c r="G61" s="69"/>
      <c r="H61" s="69"/>
      <c r="I61" s="70"/>
      <c r="J61" s="48"/>
      <c r="K61" s="50">
        <v>249761</v>
      </c>
      <c r="L61" s="50">
        <v>249761</v>
      </c>
      <c r="M61" s="57"/>
    </row>
    <row r="62" spans="1:14" ht="18" customHeight="1" x14ac:dyDescent="0.2">
      <c r="A62" s="45">
        <f t="shared" si="1"/>
        <v>47</v>
      </c>
      <c r="B62" s="49"/>
      <c r="C62" s="69" t="s">
        <v>84</v>
      </c>
      <c r="D62" s="69"/>
      <c r="E62" s="69"/>
      <c r="F62" s="69"/>
      <c r="G62" s="69"/>
      <c r="H62" s="69"/>
      <c r="I62" s="70"/>
      <c r="J62" s="48"/>
      <c r="K62" s="50">
        <v>12000000</v>
      </c>
      <c r="L62" s="50">
        <v>12000000</v>
      </c>
      <c r="M62" s="57"/>
    </row>
    <row r="63" spans="1:14" ht="18" customHeight="1" x14ac:dyDescent="0.2">
      <c r="A63" s="45">
        <f t="shared" si="1"/>
        <v>48</v>
      </c>
      <c r="B63" s="49"/>
      <c r="C63" s="69" t="s">
        <v>85</v>
      </c>
      <c r="D63" s="69"/>
      <c r="E63" s="69"/>
      <c r="F63" s="69"/>
      <c r="G63" s="69"/>
      <c r="H63" s="69"/>
      <c r="I63" s="70"/>
      <c r="J63" s="48"/>
      <c r="K63" s="50">
        <v>115000</v>
      </c>
      <c r="L63" s="50">
        <v>115000</v>
      </c>
      <c r="M63" s="57"/>
    </row>
    <row r="64" spans="1:14" ht="18" customHeight="1" x14ac:dyDescent="0.2">
      <c r="A64" s="45">
        <f t="shared" si="1"/>
        <v>49</v>
      </c>
      <c r="B64" s="49"/>
      <c r="C64" s="69" t="s">
        <v>86</v>
      </c>
      <c r="D64" s="69"/>
      <c r="E64" s="69"/>
      <c r="F64" s="69"/>
      <c r="G64" s="69"/>
      <c r="H64" s="69"/>
      <c r="I64" s="70"/>
      <c r="J64" s="48"/>
      <c r="K64" s="50">
        <v>211800</v>
      </c>
      <c r="L64" s="50">
        <v>211800</v>
      </c>
      <c r="M64" s="57"/>
    </row>
    <row r="65" spans="1:13" ht="18" customHeight="1" x14ac:dyDescent="0.2">
      <c r="A65" s="45">
        <f t="shared" si="1"/>
        <v>50</v>
      </c>
      <c r="B65" s="49"/>
      <c r="C65" s="69" t="s">
        <v>87</v>
      </c>
      <c r="D65" s="69"/>
      <c r="E65" s="69"/>
      <c r="F65" s="69"/>
      <c r="G65" s="69"/>
      <c r="H65" s="69"/>
      <c r="I65" s="70"/>
      <c r="J65" s="48"/>
      <c r="K65" s="50">
        <v>196936</v>
      </c>
      <c r="L65" s="50">
        <v>196936</v>
      </c>
      <c r="M65" s="57"/>
    </row>
    <row r="66" spans="1:13" ht="18" customHeight="1" x14ac:dyDescent="0.2">
      <c r="A66" s="45">
        <f t="shared" si="1"/>
        <v>51</v>
      </c>
      <c r="B66" s="49"/>
      <c r="C66" s="69" t="s">
        <v>88</v>
      </c>
      <c r="D66" s="69"/>
      <c r="E66" s="69"/>
      <c r="F66" s="69"/>
      <c r="G66" s="69"/>
      <c r="H66" s="69"/>
      <c r="I66" s="70"/>
      <c r="J66" s="48"/>
      <c r="K66" s="50">
        <v>40640</v>
      </c>
      <c r="L66" s="50">
        <v>40640</v>
      </c>
      <c r="M66" s="57"/>
    </row>
    <row r="67" spans="1:13" ht="18" customHeight="1" x14ac:dyDescent="0.2">
      <c r="A67" s="45">
        <v>52</v>
      </c>
      <c r="B67" s="49"/>
      <c r="C67" s="71" t="s">
        <v>123</v>
      </c>
      <c r="D67" s="69"/>
      <c r="E67" s="69"/>
      <c r="F67" s="69"/>
      <c r="G67" s="69"/>
      <c r="H67" s="69"/>
      <c r="I67" s="70"/>
      <c r="J67" s="48"/>
      <c r="K67" s="50">
        <v>17000</v>
      </c>
      <c r="L67" s="50">
        <v>17000</v>
      </c>
      <c r="M67" s="57"/>
    </row>
    <row r="68" spans="1:13" ht="18" customHeight="1" x14ac:dyDescent="0.2">
      <c r="A68" s="45">
        <f t="shared" si="1"/>
        <v>53</v>
      </c>
      <c r="B68" s="49"/>
      <c r="C68" s="71" t="s">
        <v>124</v>
      </c>
      <c r="D68" s="69" t="s">
        <v>124</v>
      </c>
      <c r="E68" s="69" t="s">
        <v>124</v>
      </c>
      <c r="F68" s="69" t="s">
        <v>124</v>
      </c>
      <c r="G68" s="69" t="s">
        <v>124</v>
      </c>
      <c r="H68" s="69" t="s">
        <v>124</v>
      </c>
      <c r="I68" s="70" t="s">
        <v>124</v>
      </c>
      <c r="J68" s="48"/>
      <c r="K68" s="50">
        <v>274600</v>
      </c>
      <c r="L68" s="50">
        <v>274600</v>
      </c>
      <c r="M68" s="57"/>
    </row>
    <row r="69" spans="1:13" ht="18" customHeight="1" x14ac:dyDescent="0.2">
      <c r="A69" s="45">
        <f t="shared" si="1"/>
        <v>54</v>
      </c>
      <c r="B69" s="49"/>
      <c r="C69" s="69" t="s">
        <v>125</v>
      </c>
      <c r="D69" s="69" t="s">
        <v>125</v>
      </c>
      <c r="E69" s="69" t="s">
        <v>125</v>
      </c>
      <c r="F69" s="69" t="s">
        <v>125</v>
      </c>
      <c r="G69" s="69" t="s">
        <v>125</v>
      </c>
      <c r="H69" s="69" t="s">
        <v>125</v>
      </c>
      <c r="I69" s="70" t="s">
        <v>125</v>
      </c>
      <c r="J69" s="48"/>
      <c r="K69" s="50">
        <v>49950</v>
      </c>
      <c r="L69" s="50">
        <v>49950</v>
      </c>
      <c r="M69" s="57"/>
    </row>
    <row r="70" spans="1:13" ht="18" customHeight="1" x14ac:dyDescent="0.2">
      <c r="A70" s="45">
        <v>53</v>
      </c>
      <c r="B70" s="49"/>
      <c r="C70" s="69" t="s">
        <v>126</v>
      </c>
      <c r="D70" s="69" t="s">
        <v>126</v>
      </c>
      <c r="E70" s="69" t="s">
        <v>126</v>
      </c>
      <c r="F70" s="69" t="s">
        <v>126</v>
      </c>
      <c r="G70" s="69" t="s">
        <v>126</v>
      </c>
      <c r="H70" s="69" t="s">
        <v>126</v>
      </c>
      <c r="I70" s="70" t="s">
        <v>126</v>
      </c>
      <c r="J70" s="48"/>
      <c r="K70" s="50">
        <v>169950</v>
      </c>
      <c r="L70" s="50">
        <v>169950</v>
      </c>
      <c r="M70" s="57"/>
    </row>
    <row r="71" spans="1:13" ht="18" customHeight="1" x14ac:dyDescent="0.2">
      <c r="A71" s="45">
        <f t="shared" si="1"/>
        <v>54</v>
      </c>
      <c r="B71" s="49"/>
      <c r="C71" s="69" t="s">
        <v>127</v>
      </c>
      <c r="D71" s="69" t="s">
        <v>127</v>
      </c>
      <c r="E71" s="69" t="s">
        <v>127</v>
      </c>
      <c r="F71" s="69" t="s">
        <v>127</v>
      </c>
      <c r="G71" s="69" t="s">
        <v>127</v>
      </c>
      <c r="H71" s="69" t="s">
        <v>127</v>
      </c>
      <c r="I71" s="70" t="s">
        <v>127</v>
      </c>
      <c r="J71" s="48"/>
      <c r="K71" s="50">
        <v>236550</v>
      </c>
      <c r="L71" s="50">
        <v>236550</v>
      </c>
      <c r="M71" s="57"/>
    </row>
    <row r="72" spans="1:13" ht="18" customHeight="1" x14ac:dyDescent="0.2">
      <c r="A72" s="45">
        <f t="shared" si="1"/>
        <v>55</v>
      </c>
      <c r="B72" s="49"/>
      <c r="C72" s="71" t="s">
        <v>127</v>
      </c>
      <c r="D72" s="69" t="s">
        <v>127</v>
      </c>
      <c r="E72" s="69" t="s">
        <v>127</v>
      </c>
      <c r="F72" s="69" t="s">
        <v>127</v>
      </c>
      <c r="G72" s="69" t="s">
        <v>127</v>
      </c>
      <c r="H72" s="69" t="s">
        <v>127</v>
      </c>
      <c r="I72" s="70" t="s">
        <v>127</v>
      </c>
      <c r="J72" s="48"/>
      <c r="K72" s="50">
        <v>236550</v>
      </c>
      <c r="L72" s="50">
        <v>236550</v>
      </c>
      <c r="M72" s="57"/>
    </row>
    <row r="73" spans="1:13" ht="18" customHeight="1" x14ac:dyDescent="0.2">
      <c r="A73" s="45">
        <v>54</v>
      </c>
      <c r="B73" s="49"/>
      <c r="C73" s="71" t="s">
        <v>128</v>
      </c>
      <c r="D73" s="69" t="s">
        <v>128</v>
      </c>
      <c r="E73" s="69" t="s">
        <v>128</v>
      </c>
      <c r="F73" s="69" t="s">
        <v>128</v>
      </c>
      <c r="G73" s="69" t="s">
        <v>128</v>
      </c>
      <c r="H73" s="69" t="s">
        <v>128</v>
      </c>
      <c r="I73" s="70" t="s">
        <v>128</v>
      </c>
      <c r="J73" s="48"/>
      <c r="K73" s="50">
        <v>1495970</v>
      </c>
      <c r="L73" s="50">
        <v>1495970</v>
      </c>
      <c r="M73" s="57"/>
    </row>
    <row r="74" spans="1:13" ht="18" customHeight="1" x14ac:dyDescent="0.2">
      <c r="A74" s="45">
        <f t="shared" si="1"/>
        <v>55</v>
      </c>
      <c r="B74" s="58"/>
      <c r="C74" s="71" t="s">
        <v>129</v>
      </c>
      <c r="D74" s="69" t="s">
        <v>129</v>
      </c>
      <c r="E74" s="69" t="s">
        <v>129</v>
      </c>
      <c r="F74" s="69" t="s">
        <v>129</v>
      </c>
      <c r="G74" s="69" t="s">
        <v>129</v>
      </c>
      <c r="H74" s="69" t="s">
        <v>129</v>
      </c>
      <c r="I74" s="70" t="s">
        <v>129</v>
      </c>
      <c r="J74" s="48"/>
      <c r="K74" s="50">
        <v>236821</v>
      </c>
      <c r="L74" s="19">
        <v>236821</v>
      </c>
      <c r="M74" s="57"/>
    </row>
    <row r="75" spans="1:13" ht="18" customHeight="1" x14ac:dyDescent="0.2">
      <c r="A75" s="45">
        <f t="shared" si="1"/>
        <v>56</v>
      </c>
      <c r="B75" s="49"/>
      <c r="C75" s="76" t="s">
        <v>132</v>
      </c>
      <c r="D75" s="69"/>
      <c r="E75" s="69"/>
      <c r="F75" s="69"/>
      <c r="G75" s="69"/>
      <c r="H75" s="69"/>
      <c r="I75" s="70"/>
      <c r="J75" s="48"/>
      <c r="K75" s="50">
        <v>26990</v>
      </c>
      <c r="L75" s="50">
        <v>26990</v>
      </c>
      <c r="M75" s="57"/>
    </row>
    <row r="76" spans="1:13" ht="18" customHeight="1" x14ac:dyDescent="0.2">
      <c r="A76" s="45">
        <v>57</v>
      </c>
      <c r="B76" s="62"/>
      <c r="C76" s="73" t="s">
        <v>131</v>
      </c>
      <c r="D76" s="74"/>
      <c r="E76" s="74"/>
      <c r="F76" s="74"/>
      <c r="G76" s="74"/>
      <c r="H76" s="74"/>
      <c r="I76" s="75"/>
      <c r="J76" s="48"/>
      <c r="K76" s="23">
        <f>K77+K78</f>
        <v>382808</v>
      </c>
      <c r="L76" s="23">
        <f>L77+L78</f>
        <v>382808</v>
      </c>
      <c r="M76" s="57"/>
    </row>
    <row r="77" spans="1:13" ht="18" customHeight="1" x14ac:dyDescent="0.2">
      <c r="A77" s="45">
        <v>58</v>
      </c>
      <c r="B77" s="62"/>
      <c r="C77" s="69" t="s">
        <v>89</v>
      </c>
      <c r="D77" s="69"/>
      <c r="E77" s="69"/>
      <c r="F77" s="69"/>
      <c r="G77" s="69"/>
      <c r="H77" s="69"/>
      <c r="I77" s="70"/>
      <c r="J77" s="48"/>
      <c r="K77" s="50">
        <v>102108</v>
      </c>
      <c r="L77" s="50">
        <v>102108</v>
      </c>
      <c r="M77" s="57"/>
    </row>
    <row r="78" spans="1:13" ht="18" customHeight="1" x14ac:dyDescent="0.2">
      <c r="A78" s="45">
        <v>59</v>
      </c>
      <c r="B78" s="62"/>
      <c r="C78" s="76" t="s">
        <v>86</v>
      </c>
      <c r="D78" s="69"/>
      <c r="E78" s="69"/>
      <c r="F78" s="69"/>
      <c r="G78" s="69"/>
      <c r="H78" s="69"/>
      <c r="I78" s="70"/>
      <c r="J78" s="48"/>
      <c r="K78" s="50">
        <v>280700</v>
      </c>
      <c r="L78" s="50">
        <v>280700</v>
      </c>
      <c r="M78" s="57"/>
    </row>
    <row r="79" spans="1:13" ht="18" customHeight="1" x14ac:dyDescent="0.2">
      <c r="A79" s="45">
        <v>60</v>
      </c>
      <c r="B79" s="47"/>
      <c r="C79" s="73" t="s">
        <v>90</v>
      </c>
      <c r="D79" s="74"/>
      <c r="E79" s="74"/>
      <c r="F79" s="74"/>
      <c r="G79" s="74"/>
      <c r="H79" s="74"/>
      <c r="I79" s="75"/>
      <c r="J79" s="48"/>
      <c r="K79" s="23">
        <f>K81+K80</f>
        <v>24856</v>
      </c>
      <c r="L79" s="23">
        <f>L81+L80</f>
        <v>24856</v>
      </c>
    </row>
    <row r="80" spans="1:13" ht="18" customHeight="1" x14ac:dyDescent="0.2">
      <c r="A80" s="45">
        <v>61</v>
      </c>
      <c r="B80" s="47"/>
      <c r="C80" s="72" t="s">
        <v>130</v>
      </c>
      <c r="D80" s="69"/>
      <c r="E80" s="69"/>
      <c r="F80" s="69"/>
      <c r="G80" s="69"/>
      <c r="H80" s="69"/>
      <c r="I80" s="70"/>
      <c r="J80" s="48"/>
      <c r="K80" s="19">
        <v>14688</v>
      </c>
      <c r="L80" s="19">
        <v>14688</v>
      </c>
    </row>
    <row r="81" spans="1:12" ht="18" customHeight="1" x14ac:dyDescent="0.2">
      <c r="A81" s="45">
        <v>62</v>
      </c>
      <c r="B81" s="49"/>
      <c r="C81" s="69" t="s">
        <v>91</v>
      </c>
      <c r="D81" s="69"/>
      <c r="E81" s="69"/>
      <c r="F81" s="69"/>
      <c r="G81" s="69"/>
      <c r="H81" s="69"/>
      <c r="I81" s="70"/>
      <c r="J81" s="48"/>
      <c r="K81" s="50">
        <v>10168</v>
      </c>
      <c r="L81" s="50">
        <v>10168</v>
      </c>
    </row>
    <row r="82" spans="1:12" ht="18" customHeight="1" x14ac:dyDescent="0.2">
      <c r="A82" s="45">
        <v>63</v>
      </c>
      <c r="B82" s="62"/>
      <c r="C82" s="66" t="s">
        <v>144</v>
      </c>
      <c r="D82" s="66"/>
      <c r="E82" s="66"/>
      <c r="F82" s="66"/>
      <c r="G82" s="66"/>
      <c r="H82" s="66"/>
      <c r="I82" s="66"/>
      <c r="J82" s="52">
        <v>0</v>
      </c>
      <c r="K82" s="23">
        <v>201403</v>
      </c>
      <c r="L82" s="23">
        <v>201403</v>
      </c>
    </row>
    <row r="83" spans="1:12" ht="18" customHeight="1" x14ac:dyDescent="0.2">
      <c r="A83" s="45">
        <v>64</v>
      </c>
      <c r="B83" s="47"/>
      <c r="C83" s="73" t="s">
        <v>92</v>
      </c>
      <c r="D83" s="74"/>
      <c r="E83" s="74"/>
      <c r="F83" s="74"/>
      <c r="G83" s="74"/>
      <c r="H83" s="74"/>
      <c r="I83" s="75"/>
      <c r="J83" s="48"/>
      <c r="K83" s="23">
        <f>SUM(K84:K87)</f>
        <v>6511798</v>
      </c>
      <c r="L83" s="23">
        <f>SUM(L84:L87)</f>
        <v>4470677</v>
      </c>
    </row>
    <row r="84" spans="1:12" ht="18" customHeight="1" x14ac:dyDescent="0.2">
      <c r="A84" s="45">
        <v>65</v>
      </c>
      <c r="B84" s="49"/>
      <c r="C84" s="69" t="s">
        <v>93</v>
      </c>
      <c r="D84" s="69"/>
      <c r="E84" s="69"/>
      <c r="F84" s="69"/>
      <c r="G84" s="69"/>
      <c r="H84" s="69"/>
      <c r="I84" s="70"/>
      <c r="J84" s="48"/>
      <c r="K84" s="50">
        <v>2831876</v>
      </c>
      <c r="L84" s="50">
        <v>790755</v>
      </c>
    </row>
    <row r="85" spans="1:12" ht="18" customHeight="1" x14ac:dyDescent="0.2">
      <c r="A85" s="45">
        <v>66</v>
      </c>
      <c r="B85" s="49"/>
      <c r="C85" s="69" t="s">
        <v>94</v>
      </c>
      <c r="D85" s="69"/>
      <c r="E85" s="69"/>
      <c r="F85" s="69"/>
      <c r="G85" s="69"/>
      <c r="H85" s="69"/>
      <c r="I85" s="70"/>
      <c r="J85" s="48"/>
      <c r="K85" s="19">
        <f>1015788+619253</f>
        <v>1635041</v>
      </c>
      <c r="L85" s="50">
        <v>1635041</v>
      </c>
    </row>
    <row r="86" spans="1:12" ht="18" customHeight="1" x14ac:dyDescent="0.2">
      <c r="A86" s="45">
        <f t="shared" si="1"/>
        <v>67</v>
      </c>
      <c r="B86" s="49"/>
      <c r="C86" s="69" t="s">
        <v>95</v>
      </c>
      <c r="D86" s="69"/>
      <c r="E86" s="69"/>
      <c r="F86" s="69"/>
      <c r="G86" s="69"/>
      <c r="H86" s="69"/>
      <c r="I86" s="70"/>
      <c r="J86" s="48"/>
      <c r="K86" s="50">
        <v>1600000</v>
      </c>
      <c r="L86" s="50">
        <v>1600000</v>
      </c>
    </row>
    <row r="87" spans="1:12" ht="18" customHeight="1" x14ac:dyDescent="0.2">
      <c r="A87" s="45">
        <v>68</v>
      </c>
      <c r="B87" s="49"/>
      <c r="C87" s="69" t="s">
        <v>110</v>
      </c>
      <c r="D87" s="69"/>
      <c r="E87" s="69"/>
      <c r="F87" s="69"/>
      <c r="G87" s="69"/>
      <c r="H87" s="69"/>
      <c r="I87" s="70"/>
      <c r="J87" s="48"/>
      <c r="K87" s="50">
        <v>444881</v>
      </c>
      <c r="L87" s="50">
        <v>444881</v>
      </c>
    </row>
    <row r="88" spans="1:12" ht="18" customHeight="1" x14ac:dyDescent="0.2">
      <c r="A88" s="45">
        <v>69</v>
      </c>
      <c r="B88" s="47"/>
      <c r="C88" s="73" t="s">
        <v>96</v>
      </c>
      <c r="D88" s="74"/>
      <c r="E88" s="74"/>
      <c r="F88" s="74"/>
      <c r="G88" s="74"/>
      <c r="H88" s="74"/>
      <c r="I88" s="75"/>
      <c r="J88" s="48"/>
      <c r="K88" s="23">
        <f>SUM(K89:K118)</f>
        <v>192783938</v>
      </c>
      <c r="L88" s="23">
        <f>SUM(L89:L118)</f>
        <v>200514299</v>
      </c>
    </row>
    <row r="89" spans="1:12" ht="18" customHeight="1" x14ac:dyDescent="0.2">
      <c r="A89" s="45">
        <f t="shared" si="1"/>
        <v>70</v>
      </c>
      <c r="B89" s="49"/>
      <c r="C89" s="69" t="s">
        <v>97</v>
      </c>
      <c r="D89" s="69"/>
      <c r="E89" s="69"/>
      <c r="F89" s="69"/>
      <c r="G89" s="69"/>
      <c r="H89" s="69"/>
      <c r="I89" s="70"/>
      <c r="J89" s="48"/>
      <c r="K89" s="50">
        <v>5866430</v>
      </c>
      <c r="L89" s="50">
        <v>5866430</v>
      </c>
    </row>
    <row r="90" spans="1:12" ht="18" customHeight="1" x14ac:dyDescent="0.2">
      <c r="A90" s="45">
        <v>70</v>
      </c>
      <c r="B90" s="49"/>
      <c r="C90" s="69" t="s">
        <v>98</v>
      </c>
      <c r="D90" s="69"/>
      <c r="E90" s="69"/>
      <c r="F90" s="69"/>
      <c r="G90" s="69"/>
      <c r="H90" s="69"/>
      <c r="I90" s="70"/>
      <c r="J90" s="48"/>
      <c r="K90" s="50">
        <v>1028700</v>
      </c>
      <c r="L90" s="50">
        <v>1028700</v>
      </c>
    </row>
    <row r="91" spans="1:12" ht="18" customHeight="1" x14ac:dyDescent="0.2">
      <c r="A91" s="45">
        <f t="shared" si="1"/>
        <v>71</v>
      </c>
      <c r="B91" s="49"/>
      <c r="C91" s="69" t="s">
        <v>99</v>
      </c>
      <c r="D91" s="69"/>
      <c r="E91" s="69"/>
      <c r="F91" s="69"/>
      <c r="G91" s="69"/>
      <c r="H91" s="69"/>
      <c r="I91" s="70"/>
      <c r="J91" s="48"/>
      <c r="K91" s="50">
        <v>482600</v>
      </c>
      <c r="L91" s="50">
        <v>482600</v>
      </c>
    </row>
    <row r="92" spans="1:12" ht="18" customHeight="1" x14ac:dyDescent="0.2">
      <c r="A92" s="45">
        <v>71</v>
      </c>
      <c r="B92" s="49"/>
      <c r="C92" s="69" t="s">
        <v>100</v>
      </c>
      <c r="D92" s="69"/>
      <c r="E92" s="69"/>
      <c r="F92" s="69"/>
      <c r="G92" s="69"/>
      <c r="H92" s="69"/>
      <c r="I92" s="70"/>
      <c r="J92" s="48"/>
      <c r="K92" s="50">
        <v>1587500</v>
      </c>
      <c r="L92" s="50">
        <v>1587500</v>
      </c>
    </row>
    <row r="93" spans="1:12" ht="18" customHeight="1" x14ac:dyDescent="0.2">
      <c r="A93" s="45">
        <f t="shared" si="1"/>
        <v>72</v>
      </c>
      <c r="B93" s="49"/>
      <c r="C93" s="69" t="s">
        <v>101</v>
      </c>
      <c r="D93" s="69"/>
      <c r="E93" s="69"/>
      <c r="F93" s="69"/>
      <c r="G93" s="69"/>
      <c r="H93" s="69"/>
      <c r="I93" s="70"/>
      <c r="J93" s="48"/>
      <c r="K93" s="50">
        <v>1714500</v>
      </c>
      <c r="L93" s="50">
        <v>1714500</v>
      </c>
    </row>
    <row r="94" spans="1:12" ht="18" customHeight="1" x14ac:dyDescent="0.2">
      <c r="A94" s="45">
        <v>72</v>
      </c>
      <c r="B94" s="49"/>
      <c r="C94" s="69" t="s">
        <v>102</v>
      </c>
      <c r="D94" s="69"/>
      <c r="E94" s="69"/>
      <c r="F94" s="69"/>
      <c r="G94" s="69"/>
      <c r="H94" s="69"/>
      <c r="I94" s="70"/>
      <c r="J94" s="48"/>
      <c r="K94" s="50">
        <f>72816383-36542412-4279657</f>
        <v>31994314</v>
      </c>
      <c r="L94" s="65">
        <f>72816383-2198942</f>
        <v>70617441</v>
      </c>
    </row>
    <row r="95" spans="1:12" ht="18" customHeight="1" x14ac:dyDescent="0.2">
      <c r="A95" s="45">
        <f t="shared" si="1"/>
        <v>73</v>
      </c>
      <c r="B95" s="49"/>
      <c r="C95" s="69" t="s">
        <v>103</v>
      </c>
      <c r="D95" s="69"/>
      <c r="E95" s="69"/>
      <c r="F95" s="69"/>
      <c r="G95" s="69"/>
      <c r="H95" s="69"/>
      <c r="I95" s="70"/>
      <c r="J95" s="48"/>
      <c r="K95" s="50">
        <v>41824254</v>
      </c>
      <c r="L95" s="50">
        <v>41824254</v>
      </c>
    </row>
    <row r="96" spans="1:12" ht="18" customHeight="1" x14ac:dyDescent="0.2">
      <c r="A96" s="45">
        <v>73</v>
      </c>
      <c r="B96" s="49"/>
      <c r="C96" s="69" t="s">
        <v>104</v>
      </c>
      <c r="D96" s="69"/>
      <c r="E96" s="69"/>
      <c r="F96" s="69"/>
      <c r="G96" s="69"/>
      <c r="H96" s="69"/>
      <c r="I96" s="70"/>
      <c r="J96" s="48"/>
      <c r="K96" s="50">
        <v>170000</v>
      </c>
      <c r="L96" s="50">
        <v>170000</v>
      </c>
    </row>
    <row r="97" spans="1:12" ht="18" customHeight="1" x14ac:dyDescent="0.2">
      <c r="A97" s="45">
        <f t="shared" si="1"/>
        <v>74</v>
      </c>
      <c r="B97" s="49"/>
      <c r="C97" s="69" t="s">
        <v>105</v>
      </c>
      <c r="D97" s="69"/>
      <c r="E97" s="69"/>
      <c r="F97" s="69"/>
      <c r="G97" s="69"/>
      <c r="H97" s="69"/>
      <c r="I97" s="70"/>
      <c r="J97" s="48"/>
      <c r="K97" s="50">
        <v>180900</v>
      </c>
      <c r="L97" s="50">
        <v>180900</v>
      </c>
    </row>
    <row r="98" spans="1:12" ht="18" customHeight="1" x14ac:dyDescent="0.2">
      <c r="A98" s="45">
        <v>74</v>
      </c>
      <c r="B98" s="49"/>
      <c r="C98" s="69" t="s">
        <v>106</v>
      </c>
      <c r="D98" s="69"/>
      <c r="E98" s="69"/>
      <c r="F98" s="69"/>
      <c r="G98" s="69"/>
      <c r="H98" s="69"/>
      <c r="I98" s="70"/>
      <c r="J98" s="48"/>
      <c r="K98" s="50">
        <v>236220</v>
      </c>
      <c r="L98" s="50">
        <v>236220</v>
      </c>
    </row>
    <row r="99" spans="1:12" ht="18" customHeight="1" x14ac:dyDescent="0.2">
      <c r="A99" s="45">
        <f t="shared" si="1"/>
        <v>75</v>
      </c>
      <c r="B99" s="49"/>
      <c r="C99" s="69" t="s">
        <v>107</v>
      </c>
      <c r="D99" s="69"/>
      <c r="E99" s="69"/>
      <c r="F99" s="69"/>
      <c r="G99" s="69"/>
      <c r="H99" s="69"/>
      <c r="I99" s="70"/>
      <c r="J99" s="48"/>
      <c r="K99" s="50">
        <v>6901409</v>
      </c>
      <c r="L99" s="50">
        <v>6901409</v>
      </c>
    </row>
    <row r="100" spans="1:12" ht="18" customHeight="1" x14ac:dyDescent="0.2">
      <c r="A100" s="45">
        <v>75</v>
      </c>
      <c r="B100" s="49"/>
      <c r="C100" s="69" t="s">
        <v>108</v>
      </c>
      <c r="D100" s="69"/>
      <c r="E100" s="69"/>
      <c r="F100" s="69"/>
      <c r="G100" s="69"/>
      <c r="H100" s="69"/>
      <c r="I100" s="70"/>
      <c r="J100" s="48"/>
      <c r="K100" s="50">
        <v>2500000</v>
      </c>
      <c r="L100" s="50">
        <v>2500000</v>
      </c>
    </row>
    <row r="101" spans="1:12" ht="18" customHeight="1" x14ac:dyDescent="0.2">
      <c r="A101" s="45">
        <f t="shared" si="1"/>
        <v>76</v>
      </c>
      <c r="B101" s="49"/>
      <c r="C101" s="69" t="s">
        <v>113</v>
      </c>
      <c r="D101" s="69"/>
      <c r="E101" s="69"/>
      <c r="F101" s="69"/>
      <c r="G101" s="69"/>
      <c r="H101" s="69"/>
      <c r="I101" s="70"/>
      <c r="J101" s="48"/>
      <c r="K101" s="50">
        <v>480060</v>
      </c>
      <c r="L101" s="50">
        <v>480060</v>
      </c>
    </row>
    <row r="102" spans="1:12" ht="18" customHeight="1" x14ac:dyDescent="0.2">
      <c r="A102" s="45">
        <v>76</v>
      </c>
      <c r="B102" s="49"/>
      <c r="C102" s="69" t="s">
        <v>111</v>
      </c>
      <c r="D102" s="69"/>
      <c r="E102" s="69"/>
      <c r="F102" s="69"/>
      <c r="G102" s="69"/>
      <c r="H102" s="69"/>
      <c r="I102" s="70"/>
      <c r="J102" s="48"/>
      <c r="K102" s="50">
        <v>137160</v>
      </c>
      <c r="L102" s="50">
        <v>137160</v>
      </c>
    </row>
    <row r="103" spans="1:12" ht="18" customHeight="1" x14ac:dyDescent="0.2">
      <c r="A103" s="45">
        <f t="shared" si="1"/>
        <v>77</v>
      </c>
      <c r="B103" s="49"/>
      <c r="C103" s="69" t="s">
        <v>112</v>
      </c>
      <c r="D103" s="69"/>
      <c r="E103" s="69"/>
      <c r="F103" s="69"/>
      <c r="G103" s="69"/>
      <c r="H103" s="69"/>
      <c r="I103" s="70"/>
      <c r="J103" s="48"/>
      <c r="K103" s="50">
        <v>963676</v>
      </c>
      <c r="L103" s="50">
        <v>963676</v>
      </c>
    </row>
    <row r="104" spans="1:12" ht="18" customHeight="1" x14ac:dyDescent="0.2">
      <c r="A104" s="45">
        <v>77</v>
      </c>
      <c r="B104" s="49"/>
      <c r="C104" s="69" t="s">
        <v>117</v>
      </c>
      <c r="D104" s="69"/>
      <c r="E104" s="69"/>
      <c r="F104" s="69"/>
      <c r="G104" s="69"/>
      <c r="H104" s="69"/>
      <c r="I104" s="70"/>
      <c r="J104" s="48"/>
      <c r="K104" s="50">
        <v>603631</v>
      </c>
      <c r="L104" s="50">
        <v>603631</v>
      </c>
    </row>
    <row r="105" spans="1:12" ht="18" customHeight="1" x14ac:dyDescent="0.2">
      <c r="A105" s="45">
        <f t="shared" si="1"/>
        <v>78</v>
      </c>
      <c r="B105" s="49"/>
      <c r="C105" s="69" t="s">
        <v>114</v>
      </c>
      <c r="D105" s="69"/>
      <c r="E105" s="69"/>
      <c r="F105" s="69"/>
      <c r="G105" s="69"/>
      <c r="H105" s="69"/>
      <c r="I105" s="70"/>
      <c r="J105" s="48"/>
      <c r="K105" s="50">
        <v>200000</v>
      </c>
      <c r="L105" s="50">
        <v>200000</v>
      </c>
    </row>
    <row r="106" spans="1:12" ht="18" customHeight="1" x14ac:dyDescent="0.2">
      <c r="A106" s="45">
        <v>78</v>
      </c>
      <c r="B106" s="49"/>
      <c r="C106" s="69" t="s">
        <v>116</v>
      </c>
      <c r="D106" s="69"/>
      <c r="E106" s="69"/>
      <c r="F106" s="69"/>
      <c r="G106" s="69"/>
      <c r="H106" s="69"/>
      <c r="I106" s="70"/>
      <c r="J106" s="48"/>
      <c r="K106" s="50">
        <v>1500000</v>
      </c>
      <c r="L106" s="50">
        <v>1500000</v>
      </c>
    </row>
    <row r="107" spans="1:12" ht="18" customHeight="1" x14ac:dyDescent="0.2">
      <c r="A107" s="45">
        <f t="shared" si="1"/>
        <v>79</v>
      </c>
      <c r="B107" s="49"/>
      <c r="C107" s="69" t="s">
        <v>115</v>
      </c>
      <c r="D107" s="69"/>
      <c r="E107" s="69"/>
      <c r="F107" s="69"/>
      <c r="G107" s="69"/>
      <c r="H107" s="69"/>
      <c r="I107" s="70"/>
      <c r="J107" s="48"/>
      <c r="K107" s="50">
        <v>214143</v>
      </c>
      <c r="L107" s="50">
        <v>214143</v>
      </c>
    </row>
    <row r="108" spans="1:12" ht="18" customHeight="1" x14ac:dyDescent="0.2">
      <c r="A108" s="45">
        <v>79</v>
      </c>
      <c r="B108" s="49"/>
      <c r="C108" s="69" t="s">
        <v>118</v>
      </c>
      <c r="D108" s="69"/>
      <c r="E108" s="69"/>
      <c r="F108" s="69"/>
      <c r="G108" s="69"/>
      <c r="H108" s="69"/>
      <c r="I108" s="70"/>
      <c r="J108" s="48"/>
      <c r="K108" s="50">
        <v>59980</v>
      </c>
      <c r="L108" s="50">
        <v>59980</v>
      </c>
    </row>
    <row r="109" spans="1:12" ht="18" customHeight="1" x14ac:dyDescent="0.2">
      <c r="A109" s="45">
        <f t="shared" si="1"/>
        <v>80</v>
      </c>
      <c r="B109" s="49"/>
      <c r="C109" s="69" t="s">
        <v>119</v>
      </c>
      <c r="D109" s="69"/>
      <c r="E109" s="69"/>
      <c r="F109" s="69"/>
      <c r="G109" s="69"/>
      <c r="H109" s="69"/>
      <c r="I109" s="70"/>
      <c r="J109" s="48"/>
      <c r="K109" s="50">
        <v>37184771</v>
      </c>
      <c r="L109" s="50">
        <v>37184771</v>
      </c>
    </row>
    <row r="110" spans="1:12" ht="18" customHeight="1" x14ac:dyDescent="0.2">
      <c r="A110" s="45">
        <v>80</v>
      </c>
      <c r="B110" s="49"/>
      <c r="C110" s="69" t="s">
        <v>120</v>
      </c>
      <c r="D110" s="69"/>
      <c r="E110" s="69"/>
      <c r="F110" s="69"/>
      <c r="G110" s="69"/>
      <c r="H110" s="69"/>
      <c r="I110" s="70"/>
      <c r="J110" s="48"/>
      <c r="K110" s="50">
        <v>82550</v>
      </c>
      <c r="L110" s="50">
        <v>82550</v>
      </c>
    </row>
    <row r="111" spans="1:12" ht="18" customHeight="1" x14ac:dyDescent="0.2">
      <c r="A111" s="45">
        <f t="shared" si="1"/>
        <v>81</v>
      </c>
      <c r="B111" s="49"/>
      <c r="C111" s="69" t="s">
        <v>121</v>
      </c>
      <c r="D111" s="69"/>
      <c r="E111" s="69"/>
      <c r="F111" s="69"/>
      <c r="G111" s="69"/>
      <c r="H111" s="69"/>
      <c r="I111" s="70"/>
      <c r="J111" s="48"/>
      <c r="K111" s="50">
        <v>70000</v>
      </c>
      <c r="L111" s="50">
        <v>70000</v>
      </c>
    </row>
    <row r="112" spans="1:12" ht="18" customHeight="1" x14ac:dyDescent="0.2">
      <c r="A112" s="45">
        <v>81</v>
      </c>
      <c r="B112" s="49"/>
      <c r="C112" s="68" t="s">
        <v>136</v>
      </c>
      <c r="D112" s="69"/>
      <c r="E112" s="69"/>
      <c r="F112" s="69"/>
      <c r="G112" s="69"/>
      <c r="H112" s="69"/>
      <c r="I112" s="70"/>
      <c r="J112" s="48"/>
      <c r="K112" s="50">
        <v>808801</v>
      </c>
      <c r="L112" s="50">
        <v>808801</v>
      </c>
    </row>
    <row r="113" spans="1:14" ht="18" customHeight="1" x14ac:dyDescent="0.2">
      <c r="A113" s="45">
        <f t="shared" si="1"/>
        <v>82</v>
      </c>
      <c r="B113" s="49"/>
      <c r="C113" s="68" t="s">
        <v>137</v>
      </c>
      <c r="D113" s="69"/>
      <c r="E113" s="69"/>
      <c r="F113" s="69"/>
      <c r="G113" s="69"/>
      <c r="H113" s="69"/>
      <c r="I113" s="70"/>
      <c r="J113" s="48"/>
      <c r="K113" s="50">
        <v>8000000</v>
      </c>
      <c r="L113" s="50">
        <v>7105650</v>
      </c>
    </row>
    <row r="114" spans="1:14" ht="18" customHeight="1" x14ac:dyDescent="0.2">
      <c r="A114" s="45">
        <v>82</v>
      </c>
      <c r="B114" s="49"/>
      <c r="C114" s="68" t="s">
        <v>134</v>
      </c>
      <c r="D114" s="69"/>
      <c r="E114" s="69"/>
      <c r="F114" s="69"/>
      <c r="G114" s="69"/>
      <c r="H114" s="69"/>
      <c r="I114" s="70"/>
      <c r="J114" s="48"/>
      <c r="K114" s="50">
        <v>2755900</v>
      </c>
      <c r="L114" s="50">
        <v>2755900</v>
      </c>
    </row>
    <row r="115" spans="1:14" ht="18" customHeight="1" x14ac:dyDescent="0.2">
      <c r="A115" s="45">
        <f t="shared" si="1"/>
        <v>83</v>
      </c>
      <c r="B115" s="49"/>
      <c r="C115" s="68" t="s">
        <v>135</v>
      </c>
      <c r="D115" s="69"/>
      <c r="E115" s="69"/>
      <c r="F115" s="69"/>
      <c r="G115" s="69"/>
      <c r="H115" s="69"/>
      <c r="I115" s="70"/>
      <c r="J115" s="48"/>
      <c r="K115" s="50">
        <v>29998416</v>
      </c>
      <c r="L115" s="50"/>
    </row>
    <row r="116" spans="1:14" ht="18" customHeight="1" x14ac:dyDescent="0.2">
      <c r="A116" s="45">
        <v>83</v>
      </c>
      <c r="B116" s="49"/>
      <c r="C116" s="68" t="s">
        <v>133</v>
      </c>
      <c r="D116" s="69"/>
      <c r="E116" s="69"/>
      <c r="F116" s="69"/>
      <c r="G116" s="69"/>
      <c r="H116" s="69"/>
      <c r="I116" s="70"/>
      <c r="J116" s="48"/>
      <c r="K116" s="50">
        <v>1454550</v>
      </c>
      <c r="L116" s="50">
        <v>1454550</v>
      </c>
    </row>
    <row r="117" spans="1:14" ht="18" customHeight="1" x14ac:dyDescent="0.2">
      <c r="A117" s="45">
        <f t="shared" si="1"/>
        <v>84</v>
      </c>
      <c r="B117" s="49"/>
      <c r="C117" s="61" t="s">
        <v>139</v>
      </c>
      <c r="D117" s="59"/>
      <c r="E117" s="59"/>
      <c r="F117" s="59"/>
      <c r="G117" s="59"/>
      <c r="H117" s="59"/>
      <c r="I117" s="60"/>
      <c r="J117" s="48"/>
      <c r="K117" s="50">
        <v>2103517</v>
      </c>
      <c r="L117" s="50">
        <v>2103517</v>
      </c>
    </row>
    <row r="118" spans="1:14" ht="18" customHeight="1" x14ac:dyDescent="0.2">
      <c r="A118" s="45">
        <v>84</v>
      </c>
      <c r="B118" s="49"/>
      <c r="C118" s="68" t="s">
        <v>138</v>
      </c>
      <c r="D118" s="69"/>
      <c r="E118" s="69"/>
      <c r="F118" s="69"/>
      <c r="G118" s="69"/>
      <c r="H118" s="69"/>
      <c r="I118" s="70"/>
      <c r="J118" s="48"/>
      <c r="K118" s="50">
        <v>11679956</v>
      </c>
      <c r="L118" s="50">
        <v>11679956</v>
      </c>
    </row>
    <row r="119" spans="1:14" ht="18" customHeight="1" x14ac:dyDescent="0.2">
      <c r="A119" s="45">
        <f t="shared" si="1"/>
        <v>85</v>
      </c>
      <c r="B119" s="51" t="s">
        <v>75</v>
      </c>
      <c r="C119" s="135" t="s">
        <v>109</v>
      </c>
      <c r="D119" s="135"/>
      <c r="E119" s="135"/>
      <c r="F119" s="135"/>
      <c r="G119" s="135"/>
      <c r="H119" s="135"/>
      <c r="I119" s="136"/>
      <c r="J119" s="52"/>
      <c r="K119" s="23">
        <f>K55+K60+K74+K79+K83+K88</f>
        <v>239108620</v>
      </c>
      <c r="L119" s="23">
        <f>L55+L60+L76+L79+L83+L88+L82</f>
        <v>244947775</v>
      </c>
      <c r="N119" s="57"/>
    </row>
    <row r="120" spans="1:14" ht="18" customHeight="1" x14ac:dyDescent="0.2">
      <c r="A120" s="45">
        <v>85</v>
      </c>
      <c r="B120" s="53"/>
      <c r="C120" s="134" t="s">
        <v>141</v>
      </c>
      <c r="D120" s="135"/>
      <c r="E120" s="135"/>
      <c r="F120" s="135"/>
      <c r="G120" s="135"/>
      <c r="H120" s="135"/>
      <c r="I120" s="136"/>
      <c r="J120" s="23">
        <f>J48+J119</f>
        <v>197981000</v>
      </c>
      <c r="K120" s="23">
        <f>K48+K119</f>
        <v>465916805</v>
      </c>
      <c r="L120" s="23">
        <f>L48+L119</f>
        <v>404549940</v>
      </c>
    </row>
    <row r="121" spans="1:14" ht="18" customHeight="1" x14ac:dyDescent="0.2">
      <c r="B121" s="55"/>
      <c r="C121" s="55"/>
      <c r="D121" s="55"/>
      <c r="E121" s="55"/>
      <c r="F121" s="55"/>
      <c r="G121" s="55"/>
      <c r="H121" s="55"/>
      <c r="I121" s="55"/>
      <c r="J121" s="55"/>
      <c r="K121" s="64" t="s">
        <v>122</v>
      </c>
      <c r="L121" s="67" t="s">
        <v>122</v>
      </c>
      <c r="N121" s="57"/>
    </row>
    <row r="122" spans="1:14" ht="18" customHeight="1" x14ac:dyDescent="0.2">
      <c r="B122" s="55"/>
      <c r="C122" s="55"/>
      <c r="D122" s="55"/>
      <c r="E122" s="55"/>
      <c r="F122" s="55"/>
      <c r="G122" s="55"/>
      <c r="H122" s="55"/>
      <c r="I122" s="55"/>
      <c r="J122" s="55"/>
      <c r="K122" s="64" t="s">
        <v>122</v>
      </c>
      <c r="L122" s="67" t="s">
        <v>122</v>
      </c>
    </row>
    <row r="123" spans="1:14" ht="18" customHeight="1" x14ac:dyDescent="0.2">
      <c r="B123" s="55"/>
      <c r="C123" s="55"/>
      <c r="D123" s="55"/>
      <c r="E123" s="55"/>
      <c r="F123" s="55"/>
      <c r="G123" s="55"/>
      <c r="H123" s="55"/>
      <c r="I123" s="55"/>
      <c r="J123" s="55"/>
      <c r="K123" s="56"/>
      <c r="L123" s="56"/>
    </row>
    <row r="124" spans="1:14" ht="18" customHeight="1" x14ac:dyDescent="0.2">
      <c r="B124" s="55"/>
      <c r="C124" s="55"/>
      <c r="D124" s="55"/>
      <c r="E124" s="55"/>
      <c r="F124" s="55"/>
      <c r="G124" s="55"/>
      <c r="H124" s="55"/>
      <c r="I124" s="55"/>
      <c r="J124" s="55"/>
      <c r="K124" s="56"/>
      <c r="L124" s="56"/>
    </row>
    <row r="125" spans="1:14" ht="18" customHeight="1" x14ac:dyDescent="0.2">
      <c r="B125" s="55"/>
      <c r="C125" s="55"/>
      <c r="D125" s="55"/>
      <c r="E125" s="55"/>
      <c r="F125" s="55"/>
      <c r="G125" s="55"/>
      <c r="H125" s="55"/>
      <c r="I125" s="55"/>
      <c r="J125" s="55"/>
      <c r="K125" s="56"/>
      <c r="L125" s="56"/>
    </row>
    <row r="126" spans="1:14" ht="18" customHeight="1" x14ac:dyDescent="0.2">
      <c r="B126" s="55"/>
      <c r="C126" s="55"/>
      <c r="D126" s="55"/>
      <c r="E126" s="55"/>
      <c r="F126" s="55"/>
      <c r="G126" s="55"/>
      <c r="H126" s="55"/>
      <c r="I126" s="55"/>
      <c r="J126" s="55"/>
      <c r="K126" s="56"/>
      <c r="L126" s="56"/>
    </row>
    <row r="127" spans="1:14" ht="18" customHeight="1" x14ac:dyDescent="0.2">
      <c r="B127" s="55"/>
      <c r="C127" s="55"/>
      <c r="D127" s="55"/>
      <c r="E127" s="55"/>
      <c r="F127" s="55"/>
      <c r="G127" s="55"/>
      <c r="H127" s="55"/>
      <c r="I127" s="55"/>
      <c r="J127" s="55"/>
      <c r="K127" s="56"/>
      <c r="L127" s="56"/>
    </row>
    <row r="128" spans="1:14" ht="18" customHeight="1" x14ac:dyDescent="0.2">
      <c r="B128" s="55"/>
      <c r="C128" s="55"/>
      <c r="D128" s="55"/>
      <c r="E128" s="55"/>
      <c r="F128" s="55"/>
      <c r="G128" s="55"/>
      <c r="H128" s="55"/>
      <c r="I128" s="55"/>
      <c r="J128" s="55"/>
      <c r="K128" s="56"/>
      <c r="L128" s="56"/>
    </row>
    <row r="129" spans="2:12" ht="18" customHeight="1" x14ac:dyDescent="0.2">
      <c r="B129" s="55"/>
      <c r="C129" s="55"/>
      <c r="D129" s="55"/>
      <c r="E129" s="55"/>
      <c r="F129" s="55"/>
      <c r="G129" s="55"/>
      <c r="H129" s="55"/>
      <c r="I129" s="55"/>
      <c r="J129" s="55"/>
      <c r="K129" s="56"/>
      <c r="L129" s="56"/>
    </row>
    <row r="130" spans="2:12" ht="18" customHeight="1" x14ac:dyDescent="0.2">
      <c r="B130" s="55"/>
      <c r="C130" s="55"/>
      <c r="D130" s="55"/>
      <c r="E130" s="55"/>
      <c r="F130" s="55"/>
      <c r="G130" s="55"/>
      <c r="H130" s="55"/>
      <c r="I130" s="55"/>
      <c r="J130" s="55"/>
      <c r="K130" s="56"/>
      <c r="L130" s="56"/>
    </row>
    <row r="131" spans="2:12" ht="18" customHeight="1" x14ac:dyDescent="0.2">
      <c r="B131" s="55"/>
      <c r="C131" s="55"/>
      <c r="D131" s="55"/>
      <c r="E131" s="55"/>
      <c r="F131" s="55"/>
      <c r="G131" s="55"/>
      <c r="H131" s="55"/>
      <c r="I131" s="55"/>
      <c r="J131" s="55"/>
      <c r="K131" s="56"/>
      <c r="L131" s="56"/>
    </row>
    <row r="132" spans="2:12" ht="18" customHeight="1" x14ac:dyDescent="0.2">
      <c r="B132" s="55"/>
      <c r="C132" s="55"/>
      <c r="D132" s="55"/>
      <c r="E132" s="55"/>
      <c r="F132" s="55"/>
      <c r="G132" s="55"/>
      <c r="H132" s="55"/>
      <c r="I132" s="55"/>
      <c r="J132" s="55"/>
      <c r="K132" s="56"/>
      <c r="L132" s="56"/>
    </row>
    <row r="133" spans="2:12" ht="18" customHeight="1" x14ac:dyDescent="0.2">
      <c r="K133" s="57"/>
      <c r="L133" s="57"/>
    </row>
  </sheetData>
  <mergeCells count="116">
    <mergeCell ref="I1:L1"/>
    <mergeCell ref="I49:L49"/>
    <mergeCell ref="C83:I83"/>
    <mergeCell ref="C84:I84"/>
    <mergeCell ref="C87:I87"/>
    <mergeCell ref="C64:I64"/>
    <mergeCell ref="C60:I60"/>
    <mergeCell ref="C99:I99"/>
    <mergeCell ref="C119:I119"/>
    <mergeCell ref="C88:I88"/>
    <mergeCell ref="C89:I89"/>
    <mergeCell ref="C90:I90"/>
    <mergeCell ref="C91:I91"/>
    <mergeCell ref="C101:I101"/>
    <mergeCell ref="C102:I102"/>
    <mergeCell ref="C103:I103"/>
    <mergeCell ref="C104:I104"/>
    <mergeCell ref="C65:I65"/>
    <mergeCell ref="C66:I66"/>
    <mergeCell ref="C73:I73"/>
    <mergeCell ref="C85:I85"/>
    <mergeCell ref="C86:I86"/>
    <mergeCell ref="C74:I74"/>
    <mergeCell ref="C75:I75"/>
    <mergeCell ref="C61:I61"/>
    <mergeCell ref="C62:I62"/>
    <mergeCell ref="C63:I63"/>
    <mergeCell ref="C120:I120"/>
    <mergeCell ref="C100:I100"/>
    <mergeCell ref="C92:I92"/>
    <mergeCell ref="C93:I93"/>
    <mergeCell ref="C94:I94"/>
    <mergeCell ref="C95:I95"/>
    <mergeCell ref="C68:I68"/>
    <mergeCell ref="C96:I96"/>
    <mergeCell ref="C97:I97"/>
    <mergeCell ref="C98:I98"/>
    <mergeCell ref="C79:I79"/>
    <mergeCell ref="C81:I81"/>
    <mergeCell ref="C67:I67"/>
    <mergeCell ref="C109:I109"/>
    <mergeCell ref="C110:I110"/>
    <mergeCell ref="C111:I111"/>
    <mergeCell ref="C105:I105"/>
    <mergeCell ref="C106:I106"/>
    <mergeCell ref="C107:I107"/>
    <mergeCell ref="C108:I108"/>
    <mergeCell ref="C59:I59"/>
    <mergeCell ref="B52:I53"/>
    <mergeCell ref="D43:I43"/>
    <mergeCell ref="C56:I56"/>
    <mergeCell ref="C57:I57"/>
    <mergeCell ref="C58:I58"/>
    <mergeCell ref="C54:I54"/>
    <mergeCell ref="C55:I55"/>
    <mergeCell ref="D44:I44"/>
    <mergeCell ref="C13:I13"/>
    <mergeCell ref="B8:J8"/>
    <mergeCell ref="J11:K11"/>
    <mergeCell ref="C14:I14"/>
    <mergeCell ref="J13:L13"/>
    <mergeCell ref="A4:L4"/>
    <mergeCell ref="A5:L5"/>
    <mergeCell ref="A11:A12"/>
    <mergeCell ref="B11:I12"/>
    <mergeCell ref="A6:L6"/>
    <mergeCell ref="L11:L12"/>
    <mergeCell ref="A52:A53"/>
    <mergeCell ref="D35:I35"/>
    <mergeCell ref="D36:I36"/>
    <mergeCell ref="C38:I38"/>
    <mergeCell ref="C40:I40"/>
    <mergeCell ref="D22:I22"/>
    <mergeCell ref="D23:I23"/>
    <mergeCell ref="C39:I39"/>
    <mergeCell ref="D24:I24"/>
    <mergeCell ref="D25:I25"/>
    <mergeCell ref="D45:I45"/>
    <mergeCell ref="D29:I29"/>
    <mergeCell ref="D31:I31"/>
    <mergeCell ref="D41:I41"/>
    <mergeCell ref="D33:I33"/>
    <mergeCell ref="L52:L53"/>
    <mergeCell ref="C48:I48"/>
    <mergeCell ref="D46:I46"/>
    <mergeCell ref="C47:I47"/>
    <mergeCell ref="J52:K52"/>
    <mergeCell ref="D42:I42"/>
    <mergeCell ref="C15:I15"/>
    <mergeCell ref="C21:I21"/>
    <mergeCell ref="D37:I37"/>
    <mergeCell ref="D18:I18"/>
    <mergeCell ref="D17:I17"/>
    <mergeCell ref="D16:I16"/>
    <mergeCell ref="D19:I19"/>
    <mergeCell ref="C20:I20"/>
    <mergeCell ref="D27:I27"/>
    <mergeCell ref="D28:I28"/>
    <mergeCell ref="D26:I26"/>
    <mergeCell ref="D30:I30"/>
    <mergeCell ref="D32:I32"/>
    <mergeCell ref="D34:I34"/>
    <mergeCell ref="C112:I112"/>
    <mergeCell ref="C113:I113"/>
    <mergeCell ref="C116:I116"/>
    <mergeCell ref="C118:I118"/>
    <mergeCell ref="C114:I114"/>
    <mergeCell ref="C115:I115"/>
    <mergeCell ref="C72:I72"/>
    <mergeCell ref="C69:I69"/>
    <mergeCell ref="C70:I70"/>
    <mergeCell ref="C71:I71"/>
    <mergeCell ref="C80:I80"/>
    <mergeCell ref="C76:I76"/>
    <mergeCell ref="C78:I78"/>
    <mergeCell ref="C77:I77"/>
  </mergeCells>
  <phoneticPr fontId="0" type="noConversion"/>
  <printOptions horizontalCentered="1"/>
  <pageMargins left="0" right="0" top="0" bottom="0" header="0.51181102362204722" footer="0.51181102362204722"/>
  <pageSetup paperSize="9" scale="83" orientation="portrait" r:id="rId1"/>
  <headerFooter alignWithMargins="0"/>
  <rowBreaks count="2" manualBreakCount="2">
    <brk id="48" max="11" man="1"/>
    <brk id="120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4. sz.m.</vt:lpstr>
      <vt:lpstr>'4. sz.m.'!Nyomtatási_terület</vt:lpstr>
    </vt:vector>
  </TitlesOfParts>
  <Company>Polgármesteri Hivatal Békés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Sós Magdolna</dc:creator>
  <cp:lastModifiedBy>Dr. Tőkés Judit</cp:lastModifiedBy>
  <cp:lastPrinted>2018-04-17T10:56:02Z</cp:lastPrinted>
  <dcterms:created xsi:type="dcterms:W3CDTF">2017-10-25T06:46:59Z</dcterms:created>
  <dcterms:modified xsi:type="dcterms:W3CDTF">2018-04-27T08:19:42Z</dcterms:modified>
</cp:coreProperties>
</file>