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9320" windowHeight="7815" activeTab="2"/>
  </bookViews>
  <sheets>
    <sheet name="3.finanszírozási c. műveletek" sheetId="1" r:id="rId1"/>
    <sheet name="4.Mérleg" sheetId="2" r:id="rId2"/>
    <sheet name="5.bev. forrásonként " sheetId="3" r:id="rId3"/>
    <sheet name="6. Kiadások" sheetId="4" r:id="rId4"/>
    <sheet name="7. lak. szolg. tám." sheetId="5" r:id="rId5"/>
    <sheet name="8. felújítás" sheetId="6" r:id="rId6"/>
    <sheet name="9.. Beruházások" sheetId="7" r:id="rId7"/>
    <sheet name="16. előir.- falhaszn. ütemterv" sheetId="8" r:id="rId8"/>
    <sheet name="18. egyéb működési tám" sheetId="9" r:id="rId9"/>
  </sheets>
  <definedNames>
    <definedName name="_xlnm.Print_Area" localSheetId="2">'5.bev. forrásonként '!$A$1:$L$125</definedName>
  </definedNames>
  <calcPr fullCalcOnLoad="1"/>
</workbook>
</file>

<file path=xl/sharedStrings.xml><?xml version="1.0" encoding="utf-8"?>
<sst xmlns="http://schemas.openxmlformats.org/spreadsheetml/2006/main" count="724" uniqueCount="604">
  <si>
    <t>A.</t>
  </si>
  <si>
    <t>B.</t>
  </si>
  <si>
    <t>Megnevezés</t>
  </si>
  <si>
    <t xml:space="preserve">Összesen: </t>
  </si>
  <si>
    <t xml:space="preserve">Mindösszesen: </t>
  </si>
  <si>
    <r>
      <t>A költségvetési hiány külső finanszírozására vagy a költségvetési többlet felhasználására szolgáló finanszírozási célú műveletek</t>
    </r>
    <r>
      <rPr>
        <sz val="10"/>
        <rFont val="Arial"/>
        <family val="2"/>
      </rPr>
      <t xml:space="preserve"> </t>
    </r>
  </si>
  <si>
    <t>A</t>
  </si>
  <si>
    <t>B</t>
  </si>
  <si>
    <t>C</t>
  </si>
  <si>
    <t>D</t>
  </si>
  <si>
    <t>Működési cél</t>
  </si>
  <si>
    <t>Felhalmozási cél</t>
  </si>
  <si>
    <t xml:space="preserve">össz: </t>
  </si>
  <si>
    <t>Bevételek</t>
  </si>
  <si>
    <t>e Ft</t>
  </si>
  <si>
    <t>E Ft</t>
  </si>
  <si>
    <t>Központi támogatásra igény</t>
  </si>
  <si>
    <t xml:space="preserve"> - ebből folyószámlahitel</t>
  </si>
  <si>
    <t>Kiadások</t>
  </si>
  <si>
    <t>Hitelek</t>
  </si>
  <si>
    <t>Összesen:</t>
  </si>
  <si>
    <t xml:space="preserve">Az önkormányzat összevont költségvetési mérlege </t>
  </si>
  <si>
    <t xml:space="preserve"> E Ft-ba</t>
  </si>
  <si>
    <t>E Ft-ban</t>
  </si>
  <si>
    <t xml:space="preserve">C. </t>
  </si>
  <si>
    <t xml:space="preserve">D. </t>
  </si>
  <si>
    <t>BEVÉTELEK</t>
  </si>
  <si>
    <t>KIADÁSOK</t>
  </si>
  <si>
    <t>előirányzat</t>
  </si>
  <si>
    <t xml:space="preserve"> KÖLTSÉGVETÉSI BEVÉTELEK</t>
  </si>
  <si>
    <t>KÖLTSÉGVETÉSI KIADÁSOK</t>
  </si>
  <si>
    <t>Pénzforgalmi bevételek</t>
  </si>
  <si>
    <t>Pénzforgalmi kiadások</t>
  </si>
  <si>
    <t>Működési célú</t>
  </si>
  <si>
    <t>Működési támogatás</t>
  </si>
  <si>
    <t>Személyi jellegű kiadások</t>
  </si>
  <si>
    <t>Működési célú támogatásértékű bevétel</t>
  </si>
  <si>
    <t>Munkaadót terhelő járulékok és szociális hozzájárulási adó</t>
  </si>
  <si>
    <t>Közhatalmi bevétel</t>
  </si>
  <si>
    <t>Dologi kiadások</t>
  </si>
  <si>
    <t>Intézményi működési bevétel</t>
  </si>
  <si>
    <t>Ellátottak pénzbeli juttatásai</t>
  </si>
  <si>
    <t>Működési célú átvett péneszköz</t>
  </si>
  <si>
    <t>Egyéb működési célú kiadások</t>
  </si>
  <si>
    <t>összesen</t>
  </si>
  <si>
    <t>Felhalmozási célú</t>
  </si>
  <si>
    <t xml:space="preserve"> Felhalmozási célú</t>
  </si>
  <si>
    <t>Felhalmozási bevételek</t>
  </si>
  <si>
    <t>Intézményi beruházások</t>
  </si>
  <si>
    <t>Felhalmozási célú támogatásértékű bevételek</t>
  </si>
  <si>
    <t>Felújítások</t>
  </si>
  <si>
    <t>Felhalmozási célú átvett pénzeszköz</t>
  </si>
  <si>
    <t>Kormányzati beruházások</t>
  </si>
  <si>
    <t>Lakástámogatás</t>
  </si>
  <si>
    <t>Lakásépítés</t>
  </si>
  <si>
    <t>Egyéb felhalmozási kiadások</t>
  </si>
  <si>
    <t xml:space="preserve">összesen: </t>
  </si>
  <si>
    <t>Pénzforgalom nélküli kiadások</t>
  </si>
  <si>
    <t>Működési célú tartalékok</t>
  </si>
  <si>
    <t>Általános tartalék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</si>
  <si>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</si>
  <si>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</si>
  <si>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</si>
  <si>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</si>
  <si>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</si>
  <si>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</si>
  <si>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</si>
  <si>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</si>
  <si>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</si>
  <si>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</si>
  <si>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KIADÁSOK ÖSSZESEN</t>
  </si>
  <si>
    <t xml:space="preserve">A KÖLTSÉGVETÉS ÖSSZESÍTETT HIÁNYA </t>
  </si>
  <si>
    <t>A HIÁNY FINANSZÍROZÁSÁNAK MÓDJA</t>
  </si>
  <si>
    <t>Belső forrásból</t>
  </si>
  <si>
    <t>I. Működési célú pénzmaradvány igénybevétele</t>
  </si>
  <si>
    <t>II. Felhalmozási célú pénzmaradvány igénybevétele</t>
  </si>
  <si>
    <t>Működési támogatási kérelemmel állami bev-nél</t>
  </si>
  <si>
    <t>Külső forrásból</t>
  </si>
  <si>
    <t xml:space="preserve"> Működési célú hitelfelvétel</t>
  </si>
  <si>
    <t>Felhalmozási célú hitelfelvétel</t>
  </si>
  <si>
    <t>BEVÉTELEK MINDÖSSZESEN</t>
  </si>
  <si>
    <t>KIADÁSOK MINDÖSSZESEN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</si>
  <si>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</si>
  <si>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</si>
  <si>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</si>
  <si>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</si>
  <si>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 xml:space="preserve">A. </t>
  </si>
  <si>
    <t>kötelező</t>
  </si>
  <si>
    <t>önként</t>
  </si>
  <si>
    <t>állami</t>
  </si>
  <si>
    <t>3.</t>
  </si>
  <si>
    <t xml:space="preserve">1. Összesen: </t>
  </si>
  <si>
    <t>Önkormányzat költségvetési kiadása</t>
  </si>
  <si>
    <t>E</t>
  </si>
  <si>
    <t xml:space="preserve">            feladatok vállalása </t>
  </si>
  <si>
    <t>Össz:</t>
  </si>
  <si>
    <t>I.MŰKÖDÉSI KIADÁSOK- előirányzat csoport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</si>
  <si>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</si>
  <si>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</si>
  <si>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</si>
  <si>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</si>
  <si>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</si>
  <si>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</si>
  <si>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>II. FELHALMOZÁSI KIADÁSOK- előirányzat csoport</t>
  </si>
  <si>
    <t>a)Intézményi beruházások</t>
  </si>
  <si>
    <t>b) Felújítás</t>
  </si>
  <si>
    <t>c) Lakástámogatás</t>
  </si>
  <si>
    <t>d) Lakásépítés</t>
  </si>
  <si>
    <t>e) Egyéb felhalmozási</t>
  </si>
  <si>
    <t>III. Tartalékok</t>
  </si>
  <si>
    <t>Áltatlános tartalék</t>
  </si>
  <si>
    <t>Céltartalék</t>
  </si>
  <si>
    <t xml:space="preserve">   - működési célú</t>
  </si>
  <si>
    <t xml:space="preserve">    - felhalmozási célú</t>
  </si>
  <si>
    <t xml:space="preserve">5. Finanszírozási célú pénzügyi műveletek kiadásai: </t>
  </si>
  <si>
    <t>Fejlesztési hitel fizetése</t>
  </si>
  <si>
    <t xml:space="preserve">Kiadások mindösszesen: </t>
  </si>
  <si>
    <t>C.</t>
  </si>
  <si>
    <t>E.</t>
  </si>
  <si>
    <t>F</t>
  </si>
  <si>
    <t>G</t>
  </si>
  <si>
    <t>H</t>
  </si>
  <si>
    <t>I</t>
  </si>
  <si>
    <t>J</t>
  </si>
  <si>
    <t>K</t>
  </si>
  <si>
    <t xml:space="preserve">L: </t>
  </si>
  <si>
    <t>Önkormányzat költségvetési kiadásai önkormányzati szakfeladatok szerinti bontásban, kiemelt előirányzatonként</t>
  </si>
  <si>
    <t>Létszám</t>
  </si>
  <si>
    <t xml:space="preserve">           Szakfeladatok</t>
  </si>
  <si>
    <t>Személyi</t>
  </si>
  <si>
    <t>Munkadói</t>
  </si>
  <si>
    <t>Dologi</t>
  </si>
  <si>
    <t>Ellátott</t>
  </si>
  <si>
    <t>Átadott</t>
  </si>
  <si>
    <t>Beruházás</t>
  </si>
  <si>
    <t>Felújítás</t>
  </si>
  <si>
    <t>Hiteltörl.</t>
  </si>
  <si>
    <t>Tartalék</t>
  </si>
  <si>
    <t>Összesen</t>
  </si>
  <si>
    <t xml:space="preserve"> I. önkormányzat</t>
  </si>
  <si>
    <t xml:space="preserve">Önkormányzat kiadásai összesen: </t>
  </si>
  <si>
    <r>
      <t>Az önkormányzat és költségvetési szervei beruházásai</t>
    </r>
    <r>
      <rPr>
        <i/>
        <sz val="10"/>
        <rFont val="Arial"/>
        <family val="2"/>
      </rPr>
      <t xml:space="preserve"> </t>
    </r>
  </si>
  <si>
    <t xml:space="preserve">s.sz. </t>
  </si>
  <si>
    <t>Beruházások</t>
  </si>
  <si>
    <t>Önként</t>
  </si>
  <si>
    <t>Kötelező</t>
  </si>
  <si>
    <t>össz</t>
  </si>
  <si>
    <t xml:space="preserve">Beruházások összesen: </t>
  </si>
  <si>
    <t>Támogatási kérelem nélkül a hiány</t>
  </si>
  <si>
    <r>
      <t>Az önkormányzat és költségvetési szervei felújítási előirányzatai célonként</t>
    </r>
    <r>
      <rPr>
        <sz val="10"/>
        <rFont val="Arial"/>
        <family val="2"/>
      </rPr>
      <t xml:space="preserve"> </t>
    </r>
  </si>
  <si>
    <t xml:space="preserve">B. </t>
  </si>
  <si>
    <t>ssz.</t>
  </si>
  <si>
    <t>felújítási cél megnevezése</t>
  </si>
  <si>
    <t>1.</t>
  </si>
  <si>
    <t>Ifjúság utca</t>
  </si>
  <si>
    <t>4.</t>
  </si>
  <si>
    <t>ÖSSZESEN</t>
  </si>
  <si>
    <t>áfa</t>
  </si>
  <si>
    <t xml:space="preserve">E. </t>
  </si>
  <si>
    <t xml:space="preserve">F. </t>
  </si>
  <si>
    <t xml:space="preserve">G. </t>
  </si>
  <si>
    <t>D.</t>
  </si>
  <si>
    <t>F.</t>
  </si>
  <si>
    <t>Módosított előirányzat</t>
  </si>
  <si>
    <t>módosított előirányzat</t>
  </si>
  <si>
    <t>G.</t>
  </si>
  <si>
    <t>H.</t>
  </si>
  <si>
    <t>I.</t>
  </si>
  <si>
    <t xml:space="preserve">Módosított előirányzat </t>
  </si>
  <si>
    <t>eFt</t>
  </si>
  <si>
    <t>Lakosságnak juttatott támogatások , szociális</t>
  </si>
  <si>
    <t xml:space="preserve">összeg. </t>
  </si>
  <si>
    <t>Előirányzat-felhasználási ütemterv</t>
  </si>
  <si>
    <t xml:space="preserve">H. </t>
  </si>
  <si>
    <t xml:space="preserve">I. </t>
  </si>
  <si>
    <t xml:space="preserve">J. </t>
  </si>
  <si>
    <t xml:space="preserve">K. </t>
  </si>
  <si>
    <t>L.</t>
  </si>
  <si>
    <t xml:space="preserve">M. </t>
  </si>
  <si>
    <t xml:space="preserve">N. </t>
  </si>
  <si>
    <t xml:space="preserve">Önkormányzat 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</si>
  <si>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</si>
  <si>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</si>
  <si>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</si>
  <si>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</si>
  <si>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</si>
  <si>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</si>
  <si>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</si>
  <si>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</si>
  <si>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</si>
  <si>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</si>
  <si>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</si>
  <si>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</si>
  <si>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Működési támogatások Áh. Belül</t>
  </si>
  <si>
    <t>Támogatásértékű működési bevételek</t>
  </si>
  <si>
    <t>Közhatalmi bevételek</t>
  </si>
  <si>
    <t>Intézményi működési bevételek</t>
  </si>
  <si>
    <t>Működési célra átvett Áh. Kívülről</t>
  </si>
  <si>
    <t>Felhalmozási támogatásértékű</t>
  </si>
  <si>
    <t>Felhalmozásra átvett</t>
  </si>
  <si>
    <t>Előző évi pénzmaradvány</t>
  </si>
  <si>
    <t>Összesen: bevételek</t>
  </si>
  <si>
    <t>Személyi és munkaadói juttatások</t>
  </si>
  <si>
    <t>Egyéb működési kiadások intézményeknek</t>
  </si>
  <si>
    <t>Egyéb működési kiadások - civil szervezeteknek</t>
  </si>
  <si>
    <t>ellátotak pénzbeli juttatásai</t>
  </si>
  <si>
    <t>KÖLCSÖNÖK, HITELEK</t>
  </si>
  <si>
    <t>Összesen: kiadások:</t>
  </si>
  <si>
    <t>Egyéb működési kiadások megoszlása</t>
  </si>
  <si>
    <t>Efban-</t>
  </si>
  <si>
    <t>I. Támogatások, támogatásértékű kiadások Működési</t>
  </si>
  <si>
    <t>ÁH: belüli pénzesközátadások</t>
  </si>
  <si>
    <t xml:space="preserve"> - Esély Alapszolg. Központ Taszár </t>
  </si>
  <si>
    <t xml:space="preserve"> - Batéi Hivatalra</t>
  </si>
  <si>
    <t xml:space="preserve"> - Óvoda Mosdós</t>
  </si>
  <si>
    <t xml:space="preserve"> - gyermekétkeztetés támogatása</t>
  </si>
  <si>
    <t xml:space="preserve"> - Kercseligeti Intergrált Szoc. Központ</t>
  </si>
  <si>
    <t xml:space="preserve"> - működési pénzeszköz átadás (belső ellenőrzésre) </t>
  </si>
  <si>
    <t xml:space="preserve"> - Katasztrófavédelmi Ig. - polgárvédelem</t>
  </si>
  <si>
    <t xml:space="preserve"> - Munka és Tűzvédelmi társulás Megye</t>
  </si>
  <si>
    <t xml:space="preserve">II. Egyéb működési kiadásokon belül Áh. Kívülre átadott támogatások:   </t>
  </si>
  <si>
    <t>Zselici lámpások vidékfejlesztési egyesület</t>
  </si>
  <si>
    <t>ATEV állati hulla elszállításra</t>
  </si>
  <si>
    <t>Fogorvosi ügyeletre</t>
  </si>
  <si>
    <t>Mosdósért Egyesület</t>
  </si>
  <si>
    <t>Kaposvári Sportszövetség</t>
  </si>
  <si>
    <t>Steiner Rezső Olimpiai Baráti Kör</t>
  </si>
  <si>
    <t>Mosdós SC</t>
  </si>
  <si>
    <t>8.</t>
  </si>
  <si>
    <t>Egyéb felhalmozási</t>
  </si>
  <si>
    <t>Mód.</t>
  </si>
  <si>
    <t>eredeti</t>
  </si>
  <si>
    <t xml:space="preserve">e Ft-ban </t>
  </si>
  <si>
    <t xml:space="preserve">Ssz. </t>
  </si>
  <si>
    <t>Módosított ei.</t>
  </si>
  <si>
    <t xml:space="preserve"> - Eu támogatásmegelőlegezési hitelre</t>
  </si>
  <si>
    <t>2/2014. (III.03) ök. Rendelethez</t>
  </si>
  <si>
    <t xml:space="preserve">2/2014. (III.03.) Ök. Rendelethez </t>
  </si>
  <si>
    <t xml:space="preserve">Mosdós </t>
  </si>
  <si>
    <t>A:</t>
  </si>
  <si>
    <t xml:space="preserve">B: </t>
  </si>
  <si>
    <t xml:space="preserve">C: </t>
  </si>
  <si>
    <t xml:space="preserve">D: </t>
  </si>
  <si>
    <t xml:space="preserve">E: </t>
  </si>
  <si>
    <t xml:space="preserve"> Sor-
szám</t>
  </si>
  <si>
    <t>alszám</t>
  </si>
  <si>
    <t>Bevételi jogcímek</t>
  </si>
  <si>
    <t>Rovat
száma</t>
  </si>
  <si>
    <t>Államigazgatási</t>
  </si>
  <si>
    <t>Összes
előirányzat</t>
  </si>
  <si>
    <t>Helyi önkormányzatok működésének általános támogatása</t>
  </si>
  <si>
    <t>B111</t>
  </si>
  <si>
    <t>a</t>
  </si>
  <si>
    <t>1.  -ből: Önkormányzati hivatal támogatására</t>
  </si>
  <si>
    <t>b</t>
  </si>
  <si>
    <t>1. ből: Zöldterlet gazdálkodás</t>
  </si>
  <si>
    <t>c</t>
  </si>
  <si>
    <t>1- ből: közvilágításra</t>
  </si>
  <si>
    <t>d</t>
  </si>
  <si>
    <t>1- ből köztemetőre</t>
  </si>
  <si>
    <t>e</t>
  </si>
  <si>
    <t>1. ből: Közutakra</t>
  </si>
  <si>
    <t>f</t>
  </si>
  <si>
    <t>1- ből Egyéb kötelező feladatokra</t>
  </si>
  <si>
    <t>g</t>
  </si>
  <si>
    <t>1- ből hozzájárulás pénzbeli szociális ellátásokhoz</t>
  </si>
  <si>
    <t>Települési önkormányzatok egyes köznevelési feladatainak támogatása</t>
  </si>
  <si>
    <t>B112</t>
  </si>
  <si>
    <t>Települési önkormányzatok szociális gyermekjóléti és gyermekétkeztetési feladatainak támogatása- kistelepülések szoc. Feladataihoz</t>
  </si>
  <si>
    <t>B113</t>
  </si>
  <si>
    <t>Települési önkormányzatok kulturális feladatainak támogatása</t>
  </si>
  <si>
    <t>B114</t>
  </si>
  <si>
    <t>B115</t>
  </si>
  <si>
    <t>Helyi önkormányzatok kiegészítő támogatásai - hiányra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</si>
  <si>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</si>
  <si>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</si>
  <si>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</si>
  <si>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</si>
  <si>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</si>
  <si>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</si>
  <si>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</si>
  <si>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</si>
  <si>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</si>
  <si>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</si>
  <si>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</si>
  <si>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</si>
  <si>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12- ből: Hivatalra átvett önkormányzatoktól</t>
  </si>
  <si>
    <t>12- ből: Védőnői szolgálatra MEP-től</t>
  </si>
  <si>
    <t>12-ből: Munkaügyi Központtól közfoglalkoztatásra</t>
  </si>
  <si>
    <t>12- ből egyes jövedelempótló támogatások</t>
  </si>
  <si>
    <t>II.</t>
  </si>
  <si>
    <t>Működési célú támogatások államháztartáson belülről (4+…+5)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</si>
  <si>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</si>
  <si>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</si>
  <si>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</si>
  <si>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</si>
  <si>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</si>
  <si>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</si>
  <si>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</si>
  <si>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</si>
  <si>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</si>
  <si>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</si>
  <si>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</si>
  <si>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18- ből Leader pályázatból </t>
  </si>
  <si>
    <t>III:</t>
  </si>
  <si>
    <t>Felhalmozási célú támogatások államháztartáson belülről (1+…+5)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</si>
  <si>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</si>
  <si>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</si>
  <si>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</si>
  <si>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</si>
  <si>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</si>
  <si>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</si>
  <si>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Jövedelemadók (1-2)</t>
  </si>
  <si>
    <t>B31</t>
  </si>
  <si>
    <t>Szociális hozzájárulási adó és járulékok</t>
  </si>
  <si>
    <t>B32</t>
  </si>
  <si>
    <t>Bérhez és foglalkoztatáshoz kapcsolódó adók</t>
  </si>
  <si>
    <t>B33</t>
  </si>
  <si>
    <t>Vagyoni tipusú adók  - kommunális adó</t>
  </si>
  <si>
    <t>B34</t>
  </si>
  <si>
    <t>Értékesítési és forgalmi adók- iparűzési adó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</si>
  <si>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</si>
  <si>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</si>
  <si>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</si>
  <si>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</si>
  <si>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</si>
  <si>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</si>
  <si>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</si>
  <si>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</si>
  <si>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</si>
  <si>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V:</t>
  </si>
  <si>
    <t xml:space="preserve">Termékek és szolgáltatások adói (=1- 8) </t>
  </si>
  <si>
    <t>B35</t>
  </si>
  <si>
    <t xml:space="preserve">Egyéb közhatalmi bevételek </t>
  </si>
  <si>
    <t>B36</t>
  </si>
  <si>
    <t>32- ből - bírságok, pótlékok</t>
  </si>
  <si>
    <t>32-ből: - igazgatási szolgáltati díjak</t>
  </si>
  <si>
    <t>32-ből: egyéb közhatalmi</t>
  </si>
  <si>
    <t>32-ből Hivatal bevételei</t>
  </si>
  <si>
    <t>VI.</t>
  </si>
  <si>
    <t>Közhatalmi bevételek összesen: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</si>
  <si>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</si>
  <si>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</si>
  <si>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</si>
  <si>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</si>
  <si>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</si>
  <si>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</si>
  <si>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</si>
  <si>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bevételek: kocessziós díj, osztalék, vagyonbérbeadás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</si>
  <si>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</si>
  <si>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</si>
  <si>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</si>
  <si>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</si>
  <si>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</si>
  <si>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</si>
  <si>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</si>
  <si>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</si>
  <si>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</si>
  <si>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</si>
  <si>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</si>
  <si>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bevételek: közterület haszonbérlet,teleház bevételei, sírhelymegváltás</t>
  </si>
  <si>
    <t>B410</t>
  </si>
  <si>
    <t>VII</t>
  </si>
  <si>
    <t>Működési bevételek összesen: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</si>
  <si>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</si>
  <si>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</si>
  <si>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</si>
  <si>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</si>
  <si>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</si>
  <si>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</si>
  <si>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</si>
  <si>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</si>
  <si>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</si>
  <si>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</si>
  <si>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</si>
  <si>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</si>
  <si>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Felhalmozási bevételek összesen: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</si>
  <si>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</si>
  <si>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</si>
  <si>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</si>
  <si>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</si>
  <si>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</si>
  <si>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</si>
  <si>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</si>
  <si>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IX.</t>
  </si>
  <si>
    <t xml:space="preserve">Működési célú átvett pénzeszközök Áh: kívül mind: 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</si>
  <si>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</si>
  <si>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</si>
  <si>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</si>
  <si>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</si>
  <si>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</si>
  <si>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</si>
  <si>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</si>
  <si>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X.</t>
  </si>
  <si>
    <t xml:space="preserve">Felhalmozási célú átvett pénzeszközök Áh kívül mind: </t>
  </si>
  <si>
    <t>B7</t>
  </si>
  <si>
    <t>XI.</t>
  </si>
  <si>
    <t xml:space="preserve">Költségvetési bevételek összesen: </t>
  </si>
  <si>
    <t>B1-B7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</si>
  <si>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</si>
  <si>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</si>
  <si>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</si>
  <si>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</si>
  <si>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</si>
  <si>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</si>
  <si>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>XII</t>
  </si>
  <si>
    <t xml:space="preserve">Hitel-, kölcsönfelvétel államháztartáson kívülről összesen: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</si>
  <si>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</si>
  <si>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</si>
  <si>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</si>
  <si>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</si>
  <si>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</si>
  <si>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</si>
  <si>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</si>
  <si>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</si>
  <si>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</si>
  <si>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>XIII</t>
  </si>
  <si>
    <t>Belföldi értékpapírok bevételei összesen:</t>
  </si>
  <si>
    <t>B812</t>
  </si>
  <si>
    <t>Előző év költségvetési maradványának igénybevétele</t>
  </si>
  <si>
    <t>B8131</t>
  </si>
  <si>
    <t xml:space="preserve"> - 69- ből önormányzat működési célú pénzmaradványa</t>
  </si>
  <si>
    <t xml:space="preserve"> - 69- ből Önkormányzat felhatalmozási célú pénzmaradványa értékpapírból</t>
  </si>
  <si>
    <t xml:space="preserve"> - 69-ből Hivatal működési célú pénzmadványa</t>
  </si>
  <si>
    <t>Előző év vállalkozási maradványának igénybevétele</t>
  </si>
  <si>
    <t>B8132</t>
  </si>
  <si>
    <t>XIV.</t>
  </si>
  <si>
    <t>Maradvány igénybevétele összesen: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</si>
  <si>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</si>
  <si>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</si>
  <si>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</si>
  <si>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</si>
  <si>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</si>
  <si>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</si>
  <si>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</si>
  <si>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</si>
  <si>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</si>
  <si>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</si>
  <si>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</si>
  <si>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>XV:</t>
  </si>
  <si>
    <t>Belföldi finanszírozás bevételei összesen: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</si>
  <si>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</si>
  <si>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</si>
  <si>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</si>
  <si>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</si>
  <si>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</si>
  <si>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</si>
  <si>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</si>
  <si>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</si>
  <si>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</si>
  <si>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>XVI</t>
  </si>
  <si>
    <t>Külföldi finanszírozás bevételei összesen:</t>
  </si>
  <si>
    <t>B82</t>
  </si>
  <si>
    <t>Adóssághoz nem kapcsolódó származékos ügyletek bevételei</t>
  </si>
  <si>
    <t>B83</t>
  </si>
  <si>
    <t>XVII</t>
  </si>
  <si>
    <t>Finanszírozási bevételek összesen:</t>
  </si>
  <si>
    <t>B8</t>
  </si>
  <si>
    <t>XVIII</t>
  </si>
  <si>
    <t xml:space="preserve">Költségvetési bevételelek mindösszesen: </t>
  </si>
  <si>
    <t>Módosított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</si>
  <si>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</si>
  <si>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</si>
  <si>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</si>
  <si>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</si>
  <si>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</si>
  <si>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</si>
  <si>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</si>
  <si>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</si>
  <si>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</si>
  <si>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</si>
  <si>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</si>
  <si>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</si>
  <si>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</si>
  <si>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</si>
  <si>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</si>
  <si>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</si>
  <si>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</si>
  <si>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</si>
  <si>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</si>
  <si>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</si>
  <si>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</si>
  <si>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</si>
  <si>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</si>
  <si>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</si>
  <si>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</si>
  <si>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</si>
  <si>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</si>
  <si>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</si>
  <si>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</si>
  <si>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</si>
  <si>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</si>
  <si>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</si>
  <si>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</si>
  <si>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</si>
  <si>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</si>
  <si>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</si>
  <si>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</si>
  <si>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</si>
  <si>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</si>
  <si>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</si>
  <si>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</si>
  <si>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</si>
  <si>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</si>
  <si>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</si>
  <si>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</si>
  <si>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</si>
  <si>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</si>
  <si>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</si>
  <si>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</si>
  <si>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</si>
  <si>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</si>
  <si>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</si>
  <si>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</si>
  <si>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</si>
  <si>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</si>
  <si>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</si>
  <si>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</si>
  <si>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</si>
  <si>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</si>
  <si>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</si>
  <si>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</si>
  <si>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</si>
  <si>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</si>
  <si>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</si>
  <si>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</si>
  <si>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</si>
  <si>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</si>
  <si>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</si>
  <si>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</si>
  <si>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</si>
  <si>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</si>
  <si>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</si>
  <si>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</si>
  <si>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</si>
  <si>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</si>
  <si>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</si>
  <si>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</si>
  <si>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</si>
  <si>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</si>
  <si>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</si>
  <si>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</si>
  <si>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</si>
  <si>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</si>
  <si>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</si>
  <si>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</si>
  <si>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</si>
  <si>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</si>
  <si>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</si>
  <si>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</si>
  <si>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</si>
  <si>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</si>
  <si>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Önkormányzatok működési támogatásai (=01+…+07)</t>
  </si>
  <si>
    <t>13.</t>
  </si>
  <si>
    <t>Működési célú központosított előirányzatok - lakott külterület, bérkomp., út-díj, lakosági vízdíj tám., létszámcsökk. Tám.</t>
  </si>
  <si>
    <t xml:space="preserve">              045160 - Utak, hidak üzemeltetése</t>
  </si>
  <si>
    <t xml:space="preserve">             011130 - Igazgatási tev. </t>
  </si>
  <si>
    <t xml:space="preserve">              064010 - Közvilágítás</t>
  </si>
  <si>
    <t xml:space="preserve">              066020 - Községgazdálkodás</t>
  </si>
  <si>
    <t xml:space="preserve">              091140 - Óvodai ellátás</t>
  </si>
  <si>
    <t xml:space="preserve">              091220 - Iskola támogatása</t>
  </si>
  <si>
    <t xml:space="preserve">              072111 - Háziorvosi alapellátás</t>
  </si>
  <si>
    <t xml:space="preserve">              074031 - Család- és nővédelem - védőnő</t>
  </si>
  <si>
    <t xml:space="preserve">              105010- rendszeres szociális segély,FHt</t>
  </si>
  <si>
    <t xml:space="preserve">              106020 - Lakásfenntartási támogatás</t>
  </si>
  <si>
    <t xml:space="preserve">              107060 - önkormányzati segély</t>
  </si>
  <si>
    <t xml:space="preserve">              103010 - temetési segély </t>
  </si>
  <si>
    <t xml:space="preserve">              107060 - Egyéb önkormányzati tám.</t>
  </si>
  <si>
    <t xml:space="preserve">              101150 - Ápolási díj méltányossági</t>
  </si>
  <si>
    <t xml:space="preserve">              107060 - Köztemetés</t>
  </si>
  <si>
    <t xml:space="preserve">              104042 - Gyermekjóléti szolgáltatás </t>
  </si>
  <si>
    <t xml:space="preserve">              107054 - családsegítés</t>
  </si>
  <si>
    <t xml:space="preserve">              084031 - Civil szervezetek támogatás</t>
  </si>
  <si>
    <t xml:space="preserve">              041233 hosszú távú közfoglalkoztatás</t>
  </si>
  <si>
    <t xml:space="preserve">              041232 - téli közfoglalkoztatás</t>
  </si>
  <si>
    <t xml:space="preserve">              041231 rövid távú közfoglalkoztatás</t>
  </si>
  <si>
    <t xml:space="preserve">              041237 - mintaprogram</t>
  </si>
  <si>
    <t xml:space="preserve">              082044 - Könyvtári szolgáltatás</t>
  </si>
  <si>
    <t xml:space="preserve">              082092 - Közművelődés, teleház</t>
  </si>
  <si>
    <t xml:space="preserve">              107060 Köztemető fenntartás</t>
  </si>
  <si>
    <t>101150 Betegséggel kapcsolatos ellátás-ápolási díj</t>
  </si>
  <si>
    <t>101150 Betegséggel kapcsolatos- közgyógyellátás</t>
  </si>
  <si>
    <t>106020 Lakásfenntartási ellátások</t>
  </si>
  <si>
    <t>103010 elhunyt személyek hátr.tám-temetési segély</t>
  </si>
  <si>
    <t>107060 egyéb szociáils pénzbeli ellátások-önkormányzati segélyek</t>
  </si>
  <si>
    <t>107060 Egyéb szociális természetbeni-köztemetés</t>
  </si>
  <si>
    <t>107060 egyéb szociális pénzbeli- egyéb támogatások</t>
  </si>
  <si>
    <t>105010 Munkanélküliek aktív korúak ellátás- fth, rszs</t>
  </si>
  <si>
    <t>Óvoda felújítás önerő</t>
  </si>
  <si>
    <t>Gépjármű vásárlás</t>
  </si>
  <si>
    <t>Tároló vásárlás</t>
  </si>
  <si>
    <t>Módosítás</t>
  </si>
  <si>
    <t>3. melléklet a(z) 3/2015.(IV.30.) önkormányzati rendelettel módosított</t>
  </si>
  <si>
    <t>4. melléklet a(z) 3/2015.(IV.30.) önkormányzati rendelettel módosított</t>
  </si>
  <si>
    <t>6.  melléklet a(z) 3/2015.(IV.30.) önkormányzati rendelettel módosított</t>
  </si>
  <si>
    <t>7.  melléklet a(z) 3/2015.(IV.30.) önkormányzati rendelettel módosított</t>
  </si>
  <si>
    <t xml:space="preserve">2/2014. (III.03.) ök. Rendelethez </t>
  </si>
  <si>
    <t>2/2014. (III.03.) Ök. Rendelethez</t>
  </si>
  <si>
    <t>2/2014.(III.03.) Ök. Rendelethez</t>
  </si>
  <si>
    <t>18.melléklet a 3/2015.(IV.30.) önkormányzati rendelettel módosított</t>
  </si>
  <si>
    <t>16. melléklet a(z) 3/2015.(IV.30.) önkormányzati rendelettel módosított</t>
  </si>
  <si>
    <t>9.. melléklet a(z) 3/2015.(IV.30.) önkormányzati rendelettel módosított</t>
  </si>
  <si>
    <t>8. melléklet a(z) 3/2015.(IV.30.) önkormányzati rendelettel módosított</t>
  </si>
  <si>
    <t>Finanszírozási bevételek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</si>
</sst>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sz val="13"/>
      <color indexed="8"/>
      <name val="Arial"/>
      <family val="2"/>
    </font>
    <font>
      <b/>
      <sz val="13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3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1" borderId="7" applyNumberFormat="0" applyFon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8" applyNumberFormat="0" applyAlignment="0" applyProtection="0"/>
    <xf numFmtId="0" fontId="49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52" fillId="31" borderId="0" applyNumberFormat="0" applyBorder="0" applyAlignment="0" applyProtection="0"/>
    <xf numFmtId="0" fontId="53" fillId="29" borderId="1" applyNumberFormat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0" xfId="54" applyFont="1" applyFill="1" applyBorder="1" applyAlignment="1">
      <alignment horizontal="center" vertical="center"/>
      <protection/>
    </xf>
    <xf numFmtId="0" fontId="7" fillId="0" borderId="10" xfId="54" applyFont="1" applyFill="1" applyBorder="1" applyAlignment="1">
      <alignment horizontal="center" vertical="center" wrapText="1"/>
      <protection/>
    </xf>
    <xf numFmtId="0" fontId="8" fillId="0" borderId="10" xfId="54" applyFont="1" applyFill="1" applyBorder="1">
      <alignment/>
      <protection/>
    </xf>
    <xf numFmtId="3" fontId="8" fillId="0" borderId="10" xfId="54" applyNumberFormat="1" applyFont="1" applyFill="1" applyBorder="1">
      <alignment/>
      <protection/>
    </xf>
    <xf numFmtId="0" fontId="9" fillId="0" borderId="10" xfId="54" applyFont="1" applyBorder="1">
      <alignment/>
      <protection/>
    </xf>
    <xf numFmtId="3" fontId="10" fillId="0" borderId="10" xfId="54" applyNumberFormat="1" applyFont="1" applyFill="1" applyBorder="1">
      <alignment/>
      <protection/>
    </xf>
    <xf numFmtId="0" fontId="11" fillId="0" borderId="10" xfId="54" applyFont="1" applyBorder="1">
      <alignment/>
      <protection/>
    </xf>
    <xf numFmtId="3" fontId="5" fillId="0" borderId="10" xfId="54" applyNumberFormat="1" applyFont="1" applyFill="1" applyBorder="1">
      <alignment/>
      <protection/>
    </xf>
    <xf numFmtId="0" fontId="0" fillId="0" borderId="10" xfId="56" applyFont="1" applyFill="1" applyBorder="1" applyAlignment="1">
      <alignment/>
      <protection/>
    </xf>
    <xf numFmtId="3" fontId="0" fillId="0" borderId="10" xfId="54" applyNumberFormat="1" applyFont="1" applyFill="1" applyBorder="1">
      <alignment/>
      <protection/>
    </xf>
    <xf numFmtId="0" fontId="0" fillId="0" borderId="10" xfId="56" applyFont="1" applyFill="1" applyBorder="1" applyAlignment="1">
      <alignment horizontal="left"/>
      <protection/>
    </xf>
    <xf numFmtId="0" fontId="12" fillId="0" borderId="10" xfId="54" applyFont="1" applyBorder="1">
      <alignment/>
      <protection/>
    </xf>
    <xf numFmtId="0" fontId="13" fillId="0" borderId="10" xfId="54" applyFont="1" applyBorder="1">
      <alignment/>
      <protection/>
    </xf>
    <xf numFmtId="0" fontId="14" fillId="0" borderId="10" xfId="54" applyFont="1" applyBorder="1">
      <alignment/>
      <protection/>
    </xf>
    <xf numFmtId="0" fontId="5" fillId="0" borderId="10" xfId="54" applyFont="1" applyFill="1" applyBorder="1" applyAlignment="1">
      <alignment wrapText="1"/>
      <protection/>
    </xf>
    <xf numFmtId="0" fontId="5" fillId="0" borderId="10" xfId="54" applyFont="1" applyFill="1" applyBorder="1">
      <alignment/>
      <protection/>
    </xf>
    <xf numFmtId="3" fontId="16" fillId="0" borderId="10" xfId="54" applyNumberFormat="1" applyFont="1" applyFill="1" applyBorder="1">
      <alignment/>
      <protection/>
    </xf>
    <xf numFmtId="0" fontId="17" fillId="0" borderId="10" xfId="54" applyFont="1" applyBorder="1">
      <alignment/>
      <protection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59" applyNumberFormat="1" applyFont="1" applyFill="1" applyBorder="1" applyAlignment="1" applyProtection="1">
      <alignment horizontal="left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Border="1" applyAlignment="1">
      <alignment/>
    </xf>
    <xf numFmtId="0" fontId="5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Border="1" applyAlignment="1">
      <alignment/>
    </xf>
    <xf numFmtId="0" fontId="0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55">
      <alignment/>
      <protection/>
    </xf>
    <xf numFmtId="0" fontId="2" fillId="0" borderId="0" xfId="55" applyFont="1">
      <alignment/>
      <protection/>
    </xf>
    <xf numFmtId="0" fontId="2" fillId="0" borderId="10" xfId="55" applyFont="1" applyBorder="1">
      <alignment/>
      <protection/>
    </xf>
    <xf numFmtId="0" fontId="2" fillId="0" borderId="10" xfId="55" applyFont="1" applyFill="1" applyBorder="1">
      <alignment/>
      <protection/>
    </xf>
    <xf numFmtId="0" fontId="0" fillId="0" borderId="10" xfId="55" applyBorder="1">
      <alignment/>
      <protection/>
    </xf>
    <xf numFmtId="0" fontId="0" fillId="0" borderId="16" xfId="0" applyFont="1" applyBorder="1" applyAlignment="1">
      <alignment wrapText="1"/>
    </xf>
    <xf numFmtId="0" fontId="0" fillId="0" borderId="13" xfId="0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0" xfId="55" applyFont="1">
      <alignment/>
      <protection/>
    </xf>
    <xf numFmtId="0" fontId="0" fillId="0" borderId="10" xfId="55" applyFont="1" applyBorder="1" applyAlignment="1">
      <alignment wrapText="1"/>
      <protection/>
    </xf>
    <xf numFmtId="0" fontId="0" fillId="0" borderId="10" xfId="55" applyFont="1" applyBorder="1">
      <alignment/>
      <protection/>
    </xf>
    <xf numFmtId="0" fontId="0" fillId="0" borderId="0" xfId="58">
      <alignment/>
      <protection/>
    </xf>
    <xf numFmtId="0" fontId="2" fillId="0" borderId="0" xfId="58" applyFont="1">
      <alignment/>
      <protection/>
    </xf>
    <xf numFmtId="0" fontId="2" fillId="0" borderId="10" xfId="58" applyFont="1" applyBorder="1">
      <alignment/>
      <protection/>
    </xf>
    <xf numFmtId="0" fontId="0" fillId="0" borderId="10" xfId="58" applyBorder="1">
      <alignment/>
      <protection/>
    </xf>
    <xf numFmtId="0" fontId="0" fillId="0" borderId="10" xfId="58" applyFont="1" applyBorder="1">
      <alignment/>
      <protection/>
    </xf>
    <xf numFmtId="0" fontId="0" fillId="0" borderId="0" xfId="58" applyFont="1">
      <alignment/>
      <protection/>
    </xf>
    <xf numFmtId="0" fontId="0" fillId="0" borderId="0" xfId="58" applyFont="1" applyBorder="1" applyAlignment="1">
      <alignment horizontal="left"/>
      <protection/>
    </xf>
    <xf numFmtId="0" fontId="0" fillId="0" borderId="0" xfId="58" applyFont="1" applyBorder="1">
      <alignment/>
      <protection/>
    </xf>
    <xf numFmtId="0" fontId="2" fillId="0" borderId="10" xfId="58" applyFont="1" applyBorder="1" applyAlignment="1">
      <alignment wrapText="1"/>
      <protection/>
    </xf>
    <xf numFmtId="0" fontId="2" fillId="0" borderId="10" xfId="56" applyFont="1" applyFill="1" applyBorder="1" applyAlignment="1">
      <alignment/>
      <protection/>
    </xf>
    <xf numFmtId="3" fontId="2" fillId="0" borderId="10" xfId="54" applyNumberFormat="1" applyFont="1" applyFill="1" applyBorder="1">
      <alignment/>
      <protection/>
    </xf>
    <xf numFmtId="0" fontId="2" fillId="0" borderId="10" xfId="56" applyFont="1" applyFill="1" applyBorder="1" applyAlignment="1">
      <alignment horizontal="left"/>
      <protection/>
    </xf>
    <xf numFmtId="0" fontId="3" fillId="0" borderId="10" xfId="58" applyFont="1" applyBorder="1">
      <alignment/>
      <protection/>
    </xf>
    <xf numFmtId="0" fontId="19" fillId="0" borderId="10" xfId="58" applyFont="1" applyBorder="1">
      <alignment/>
      <protection/>
    </xf>
    <xf numFmtId="0" fontId="3" fillId="0" borderId="0" xfId="58" applyFont="1">
      <alignment/>
      <protection/>
    </xf>
    <xf numFmtId="0" fontId="6" fillId="0" borderId="10" xfId="54" applyFont="1" applyBorder="1" applyAlignment="1">
      <alignment horizontal="center"/>
      <protection/>
    </xf>
    <xf numFmtId="0" fontId="0" fillId="0" borderId="12" xfId="58" applyFont="1" applyBorder="1" applyAlignment="1">
      <alignment horizontal="left" vertical="center" wrapText="1"/>
      <protection/>
    </xf>
    <xf numFmtId="0" fontId="0" fillId="0" borderId="12" xfId="58" applyFont="1" applyBorder="1" applyAlignment="1">
      <alignment horizontal="left" vertical="center"/>
      <protection/>
    </xf>
    <xf numFmtId="0" fontId="0" fillId="0" borderId="12" xfId="58" applyFont="1" applyFill="1" applyBorder="1" applyAlignment="1">
      <alignment horizontal="left" vertical="center" wrapText="1"/>
      <protection/>
    </xf>
    <xf numFmtId="0" fontId="0" fillId="0" borderId="17" xfId="58" applyFont="1" applyFill="1" applyBorder="1" applyAlignment="1">
      <alignment horizontal="left" vertical="center" wrapText="1"/>
      <protection/>
    </xf>
    <xf numFmtId="0" fontId="2" fillId="0" borderId="12" xfId="58" applyFont="1" applyBorder="1" applyAlignment="1">
      <alignment horizontal="left"/>
      <protection/>
    </xf>
    <xf numFmtId="0" fontId="0" fillId="0" borderId="12" xfId="58" applyFont="1" applyBorder="1" applyAlignment="1">
      <alignment horizontal="left" wrapText="1"/>
      <protection/>
    </xf>
    <xf numFmtId="0" fontId="2" fillId="0" borderId="12" xfId="58" applyFont="1" applyBorder="1" applyAlignment="1">
      <alignment horizontal="left" wrapText="1"/>
      <protection/>
    </xf>
    <xf numFmtId="0" fontId="0" fillId="0" borderId="16" xfId="58" applyBorder="1">
      <alignment/>
      <protection/>
    </xf>
    <xf numFmtId="0" fontId="0" fillId="0" borderId="0" xfId="58" applyBorder="1">
      <alignment/>
      <protection/>
    </xf>
    <xf numFmtId="0" fontId="2" fillId="0" borderId="0" xfId="58" applyFont="1" applyBorder="1">
      <alignment/>
      <protection/>
    </xf>
    <xf numFmtId="0" fontId="19" fillId="0" borderId="0" xfId="58" applyFont="1" applyBorder="1">
      <alignment/>
      <protection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3" fontId="0" fillId="0" borderId="10" xfId="54" applyNumberFormat="1" applyFont="1" applyFill="1" applyBorder="1">
      <alignment/>
      <protection/>
    </xf>
    <xf numFmtId="0" fontId="0" fillId="0" borderId="0" xfId="57">
      <alignment/>
      <protection/>
    </xf>
    <xf numFmtId="0" fontId="18" fillId="0" borderId="0" xfId="57" applyFont="1">
      <alignment/>
      <protection/>
    </xf>
    <xf numFmtId="0" fontId="0" fillId="0" borderId="0" xfId="57" applyFont="1" applyAlignment="1">
      <alignment/>
      <protection/>
    </xf>
    <xf numFmtId="0" fontId="0" fillId="0" borderId="0" xfId="57" applyFont="1">
      <alignment/>
      <protection/>
    </xf>
    <xf numFmtId="1" fontId="14" fillId="0" borderId="10" xfId="57" applyNumberFormat="1" applyFont="1" applyFill="1" applyBorder="1" applyAlignment="1">
      <alignment horizontal="center" vertical="center"/>
      <protection/>
    </xf>
    <xf numFmtId="0" fontId="14" fillId="0" borderId="10" xfId="57" applyFont="1" applyFill="1" applyBorder="1" applyAlignment="1">
      <alignment horizontal="center" vertical="center"/>
      <protection/>
    </xf>
    <xf numFmtId="0" fontId="14" fillId="0" borderId="11" xfId="57" applyFont="1" applyFill="1" applyBorder="1" applyAlignment="1">
      <alignment horizontal="center" vertical="center"/>
      <protection/>
    </xf>
    <xf numFmtId="0" fontId="14" fillId="0" borderId="10" xfId="57" applyFont="1" applyFill="1" applyBorder="1" applyAlignment="1">
      <alignment horizontal="center" vertical="center" wrapText="1"/>
      <protection/>
    </xf>
    <xf numFmtId="164" fontId="7" fillId="0" borderId="10" xfId="57" applyNumberFormat="1" applyFont="1" applyFill="1" applyBorder="1" applyAlignment="1">
      <alignment horizontal="center" vertical="center" wrapText="1"/>
      <protection/>
    </xf>
    <xf numFmtId="0" fontId="7" fillId="0" borderId="10" xfId="57" applyFont="1" applyFill="1" applyBorder="1" applyAlignment="1">
      <alignment horizontal="center" vertical="center"/>
      <protection/>
    </xf>
    <xf numFmtId="0" fontId="7" fillId="0" borderId="10" xfId="57" applyFont="1" applyFill="1" applyBorder="1" applyAlignment="1">
      <alignment horizontal="center" vertical="center" wrapText="1"/>
      <protection/>
    </xf>
    <xf numFmtId="0" fontId="7" fillId="0" borderId="11" xfId="57" applyFont="1" applyFill="1" applyBorder="1" applyAlignment="1">
      <alignment horizontal="center" vertical="center" wrapText="1"/>
      <protection/>
    </xf>
    <xf numFmtId="0" fontId="2" fillId="0" borderId="10" xfId="57" applyFont="1" applyBorder="1" applyAlignment="1">
      <alignment horizontal="center" vertical="center" wrapText="1"/>
      <protection/>
    </xf>
    <xf numFmtId="0" fontId="7" fillId="0" borderId="10" xfId="57" applyFont="1" applyFill="1" applyBorder="1">
      <alignment/>
      <protection/>
    </xf>
    <xf numFmtId="0" fontId="14" fillId="0" borderId="10" xfId="57" applyFont="1" applyFill="1" applyBorder="1" applyAlignment="1" quotePrefix="1">
      <alignment horizontal="center" vertical="center"/>
      <protection/>
    </xf>
    <xf numFmtId="0" fontId="14" fillId="0" borderId="10" xfId="57" applyFont="1" applyFill="1" applyBorder="1" applyAlignment="1">
      <alignment vertical="center" wrapText="1"/>
      <protection/>
    </xf>
    <xf numFmtId="0" fontId="14" fillId="0" borderId="10" xfId="57" applyFont="1" applyFill="1" applyBorder="1" applyAlignment="1">
      <alignment horizontal="left" vertical="center"/>
      <protection/>
    </xf>
    <xf numFmtId="0" fontId="14" fillId="0" borderId="11" xfId="57" applyFont="1" applyFill="1" applyBorder="1" applyAlignment="1">
      <alignment horizontal="left" vertical="center"/>
      <protection/>
    </xf>
    <xf numFmtId="3" fontId="14" fillId="0" borderId="10" xfId="57" applyNumberFormat="1" applyFont="1" applyFill="1" applyBorder="1" applyAlignment="1">
      <alignment horizontal="center" vertical="center"/>
      <protection/>
    </xf>
    <xf numFmtId="0" fontId="14" fillId="0" borderId="10" xfId="57" applyFont="1" applyFill="1" applyBorder="1">
      <alignment/>
      <protection/>
    </xf>
    <xf numFmtId="0" fontId="14" fillId="0" borderId="10" xfId="57" applyFont="1" applyFill="1" applyBorder="1" applyAlignment="1">
      <alignment horizontal="center"/>
      <protection/>
    </xf>
    <xf numFmtId="0" fontId="14" fillId="0" borderId="10" xfId="57" applyFont="1" applyFill="1" applyBorder="1" applyAlignment="1">
      <alignment horizontal="left" vertical="center" wrapText="1"/>
      <protection/>
    </xf>
    <xf numFmtId="0" fontId="7" fillId="0" borderId="10" xfId="57" applyFont="1" applyFill="1" applyBorder="1" applyAlignment="1">
      <alignment horizontal="left" vertical="center" wrapText="1"/>
      <protection/>
    </xf>
    <xf numFmtId="0" fontId="7" fillId="0" borderId="10" xfId="57" applyFont="1" applyFill="1" applyBorder="1" applyAlignment="1">
      <alignment horizontal="left" vertical="center"/>
      <protection/>
    </xf>
    <xf numFmtId="0" fontId="7" fillId="0" borderId="11" xfId="57" applyFont="1" applyFill="1" applyBorder="1" applyAlignment="1">
      <alignment horizontal="left" vertical="center"/>
      <protection/>
    </xf>
    <xf numFmtId="0" fontId="0" fillId="0" borderId="10" xfId="57" applyFont="1" applyFill="1" applyBorder="1" applyAlignment="1">
      <alignment horizontal="left" vertical="center" wrapText="1"/>
      <protection/>
    </xf>
    <xf numFmtId="0" fontId="2" fillId="0" borderId="10" xfId="57" applyFont="1" applyFill="1" applyBorder="1" applyAlignment="1">
      <alignment horizontal="left" vertical="center" wrapText="1"/>
      <protection/>
    </xf>
    <xf numFmtId="0" fontId="14" fillId="32" borderId="10" xfId="57" applyFont="1" applyFill="1" applyBorder="1" applyAlignment="1" quotePrefix="1">
      <alignment horizontal="center" vertical="center"/>
      <protection/>
    </xf>
    <xf numFmtId="0" fontId="0" fillId="32" borderId="10" xfId="57" applyFont="1" applyFill="1" applyBorder="1" applyAlignment="1">
      <alignment horizontal="left" vertical="center"/>
      <protection/>
    </xf>
    <xf numFmtId="0" fontId="14" fillId="32" borderId="10" xfId="57" applyFont="1" applyFill="1" applyBorder="1" applyAlignment="1">
      <alignment horizontal="left" vertical="center" wrapText="1"/>
      <protection/>
    </xf>
    <xf numFmtId="0" fontId="14" fillId="32" borderId="11" xfId="57" applyFont="1" applyFill="1" applyBorder="1" applyAlignment="1">
      <alignment horizontal="left" vertical="center" wrapText="1"/>
      <protection/>
    </xf>
    <xf numFmtId="0" fontId="0" fillId="32" borderId="10" xfId="57" applyFont="1" applyFill="1" applyBorder="1" applyAlignment="1">
      <alignment horizontal="left" vertical="center" wrapText="1"/>
      <protection/>
    </xf>
    <xf numFmtId="0" fontId="7" fillId="32" borderId="10" xfId="57" applyFont="1" applyFill="1" applyBorder="1" applyAlignment="1">
      <alignment horizontal="center" vertical="center"/>
      <protection/>
    </xf>
    <xf numFmtId="0" fontId="2" fillId="32" borderId="10" xfId="57" applyFont="1" applyFill="1" applyBorder="1" applyAlignment="1">
      <alignment horizontal="left" vertical="center" wrapText="1"/>
      <protection/>
    </xf>
    <xf numFmtId="0" fontId="7" fillId="32" borderId="10" xfId="57" applyFont="1" applyFill="1" applyBorder="1" applyAlignment="1">
      <alignment horizontal="left" vertical="center" wrapText="1"/>
      <protection/>
    </xf>
    <xf numFmtId="3" fontId="7" fillId="0" borderId="10" xfId="57" applyNumberFormat="1" applyFont="1" applyFill="1" applyBorder="1" applyAlignment="1">
      <alignment horizontal="center" vertical="center"/>
      <protection/>
    </xf>
    <xf numFmtId="0" fontId="2" fillId="32" borderId="10" xfId="57" applyFont="1" applyFill="1" applyBorder="1" applyAlignment="1">
      <alignment horizontal="left" vertical="center"/>
      <protection/>
    </xf>
    <xf numFmtId="0" fontId="14" fillId="32" borderId="10" xfId="57" applyFont="1" applyFill="1" applyBorder="1" applyAlignment="1">
      <alignment horizontal="center" vertical="center"/>
      <protection/>
    </xf>
    <xf numFmtId="0" fontId="7" fillId="0" borderId="19" xfId="57" applyFont="1" applyFill="1" applyBorder="1">
      <alignment/>
      <protection/>
    </xf>
    <xf numFmtId="3" fontId="0" fillId="0" borderId="0" xfId="57" applyNumberFormat="1">
      <alignment/>
      <protection/>
    </xf>
    <xf numFmtId="0" fontId="0" fillId="0" borderId="0" xfId="57" applyBorder="1">
      <alignment/>
      <protection/>
    </xf>
    <xf numFmtId="0" fontId="3" fillId="0" borderId="0" xfId="57" applyFont="1" applyBorder="1" applyAlignment="1">
      <alignment/>
      <protection/>
    </xf>
    <xf numFmtId="16" fontId="2" fillId="0" borderId="0" xfId="57" applyNumberFormat="1" applyFont="1" applyBorder="1">
      <alignment/>
      <protection/>
    </xf>
    <xf numFmtId="0" fontId="3" fillId="0" borderId="0" xfId="60" applyNumberFormat="1" applyFont="1" applyFill="1" applyBorder="1" applyAlignment="1" applyProtection="1">
      <alignment/>
      <protection/>
    </xf>
    <xf numFmtId="0" fontId="0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19" fillId="0" borderId="0" xfId="60" applyNumberFormat="1" applyFont="1" applyFill="1" applyBorder="1" applyAlignment="1" applyProtection="1">
      <alignment horizontal="left"/>
      <protection/>
    </xf>
    <xf numFmtId="0" fontId="0" fillId="0" borderId="0" xfId="60" applyNumberFormat="1" applyFont="1" applyFill="1" applyBorder="1" applyAlignment="1" applyProtection="1">
      <alignment/>
      <protection/>
    </xf>
    <xf numFmtId="16" fontId="0" fillId="0" borderId="0" xfId="57" applyNumberFormat="1" applyBorder="1">
      <alignment/>
      <protection/>
    </xf>
    <xf numFmtId="0" fontId="0" fillId="0" borderId="13" xfId="60" applyNumberFormat="1" applyFont="1" applyFill="1" applyBorder="1" applyAlignment="1" applyProtection="1">
      <alignment/>
      <protection/>
    </xf>
    <xf numFmtId="0" fontId="0" fillId="0" borderId="13" xfId="57" applyFont="1" applyBorder="1">
      <alignment/>
      <protection/>
    </xf>
    <xf numFmtId="0" fontId="18" fillId="0" borderId="0" xfId="57" applyFont="1" applyBorder="1">
      <alignment/>
      <protection/>
    </xf>
    <xf numFmtId="0" fontId="16" fillId="0" borderId="0" xfId="57" applyFont="1" applyBorder="1">
      <alignment/>
      <protection/>
    </xf>
    <xf numFmtId="0" fontId="5" fillId="0" borderId="0" xfId="57" applyFont="1" applyBorder="1">
      <alignment/>
      <protection/>
    </xf>
    <xf numFmtId="0" fontId="3" fillId="32" borderId="0" xfId="60" applyNumberFormat="1" applyFont="1" applyFill="1" applyBorder="1" applyAlignment="1" applyProtection="1">
      <alignment/>
      <protection/>
    </xf>
    <xf numFmtId="0" fontId="0" fillId="32" borderId="0" xfId="57" applyFont="1" applyFill="1" applyBorder="1">
      <alignment/>
      <protection/>
    </xf>
    <xf numFmtId="0" fontId="0" fillId="0" borderId="0" xfId="57" applyFont="1" applyBorder="1" applyAlignment="1">
      <alignment/>
      <protection/>
    </xf>
    <xf numFmtId="0" fontId="0" fillId="0" borderId="0" xfId="57" applyFont="1" applyFill="1" applyBorder="1" applyAlignment="1">
      <alignment/>
      <protection/>
    </xf>
    <xf numFmtId="0" fontId="0" fillId="0" borderId="0" xfId="57" applyFill="1" applyBorder="1">
      <alignment/>
      <protection/>
    </xf>
    <xf numFmtId="0" fontId="2" fillId="0" borderId="0" xfId="57" applyFont="1" applyFill="1" applyBorder="1">
      <alignment/>
      <protection/>
    </xf>
    <xf numFmtId="0" fontId="18" fillId="0" borderId="0" xfId="57" applyFont="1" applyFill="1" applyBorder="1">
      <alignment/>
      <protection/>
    </xf>
    <xf numFmtId="0" fontId="7" fillId="0" borderId="10" xfId="57" applyFont="1" applyFill="1" applyBorder="1" applyAlignment="1">
      <alignment horizontal="center"/>
      <protection/>
    </xf>
    <xf numFmtId="0" fontId="7" fillId="0" borderId="19" xfId="57" applyFont="1" applyFill="1" applyBorder="1" applyAlignment="1">
      <alignment horizontal="center"/>
      <protection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8" xfId="0" applyBorder="1" applyAlignment="1">
      <alignment/>
    </xf>
    <xf numFmtId="0" fontId="0" fillId="0" borderId="18" xfId="0" applyFont="1" applyBorder="1" applyAlignment="1">
      <alignment wrapText="1"/>
    </xf>
    <xf numFmtId="0" fontId="2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0" xfId="57" applyBorder="1">
      <alignment/>
      <protection/>
    </xf>
    <xf numFmtId="0" fontId="0" fillId="0" borderId="10" xfId="57" applyFont="1" applyBorder="1">
      <alignment/>
      <protection/>
    </xf>
    <xf numFmtId="0" fontId="0" fillId="0" borderId="10" xfId="57" applyFill="1" applyBorder="1">
      <alignment/>
      <protection/>
    </xf>
    <xf numFmtId="0" fontId="6" fillId="0" borderId="10" xfId="54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0" fillId="0" borderId="0" xfId="58" applyFont="1" applyAlignment="1">
      <alignment horizontal="center"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" xfId="55"/>
    <cellStyle name="Normál 2 2" xfId="56"/>
    <cellStyle name="Normál 2 3" xfId="57"/>
    <cellStyle name="Normál 3" xfId="58"/>
    <cellStyle name="Normál 8" xfId="59"/>
    <cellStyle name="Normál 8 2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B42" sqref="B42"/>
    </sheetView>
  </sheetViews>
  <sheetFormatPr defaultColWidth="9.140625" defaultRowHeight="12.75"/>
  <cols>
    <col min="1" max="1" width="5.28125" style="0" customWidth="1"/>
    <col min="2" max="2" width="33.8515625" style="0" customWidth="1"/>
    <col min="3" max="4" width="13.421875" style="0" customWidth="1"/>
    <col min="5" max="6" width="16.57421875" style="0" customWidth="1"/>
    <col min="8" max="8" width="10.421875" style="0" customWidth="1"/>
  </cols>
  <sheetData>
    <row r="1" ht="12.75">
      <c r="C1" s="49" t="s">
        <v>592</v>
      </c>
    </row>
    <row r="2" ht="12.75">
      <c r="C2" t="s">
        <v>236</v>
      </c>
    </row>
    <row r="3" ht="12.75">
      <c r="B3" s="1" t="s">
        <v>5</v>
      </c>
    </row>
    <row r="4" ht="12.75">
      <c r="B4" s="4"/>
    </row>
    <row r="5" spans="1:8" ht="12.75">
      <c r="A5" s="2"/>
      <c r="B5" s="2" t="s">
        <v>6</v>
      </c>
      <c r="C5" s="2" t="s">
        <v>7</v>
      </c>
      <c r="D5" s="2" t="s">
        <v>117</v>
      </c>
      <c r="E5" s="2" t="s">
        <v>161</v>
      </c>
      <c r="F5" s="2" t="s">
        <v>118</v>
      </c>
      <c r="G5" s="2" t="s">
        <v>119</v>
      </c>
      <c r="H5" s="2" t="s">
        <v>165</v>
      </c>
    </row>
    <row r="6" spans="1:8" ht="25.5">
      <c r="A6" s="2"/>
      <c r="B6" s="2"/>
      <c r="C6" s="2" t="s">
        <v>10</v>
      </c>
      <c r="D6" s="58" t="s">
        <v>168</v>
      </c>
      <c r="E6" s="2" t="s">
        <v>11</v>
      </c>
      <c r="F6" s="58" t="s">
        <v>168</v>
      </c>
      <c r="G6" s="2" t="s">
        <v>12</v>
      </c>
      <c r="H6" s="58" t="s">
        <v>168</v>
      </c>
    </row>
    <row r="7" spans="1:8" ht="12.75">
      <c r="A7" s="2">
        <v>1</v>
      </c>
      <c r="B7" s="3" t="s">
        <v>13</v>
      </c>
      <c r="C7" s="2" t="s">
        <v>14</v>
      </c>
      <c r="D7" s="59" t="s">
        <v>169</v>
      </c>
      <c r="E7" s="2" t="s">
        <v>15</v>
      </c>
      <c r="F7" s="59" t="s">
        <v>169</v>
      </c>
      <c r="G7" s="30" t="s">
        <v>15</v>
      </c>
      <c r="H7" s="59" t="s">
        <v>169</v>
      </c>
    </row>
    <row r="8" spans="1:8" ht="12.75">
      <c r="A8" s="2">
        <v>2</v>
      </c>
      <c r="B8" s="2" t="s">
        <v>16</v>
      </c>
      <c r="C8" s="2">
        <v>12276</v>
      </c>
      <c r="D8" s="2">
        <v>4576</v>
      </c>
      <c r="E8" s="2">
        <v>0</v>
      </c>
      <c r="F8" s="2">
        <v>0</v>
      </c>
      <c r="G8" s="30">
        <v>12276</v>
      </c>
      <c r="H8" s="2">
        <v>4576</v>
      </c>
    </row>
    <row r="9" spans="1:8" ht="12.75">
      <c r="A9" s="2">
        <v>3</v>
      </c>
      <c r="B9" s="2" t="s">
        <v>17</v>
      </c>
      <c r="C9" s="2">
        <v>0</v>
      </c>
      <c r="D9" s="2">
        <v>0</v>
      </c>
      <c r="E9" s="2">
        <v>0</v>
      </c>
      <c r="F9" s="2">
        <v>0</v>
      </c>
      <c r="G9" s="30">
        <v>0</v>
      </c>
      <c r="H9" s="2">
        <v>0</v>
      </c>
    </row>
    <row r="10" spans="1:8" ht="12.75">
      <c r="A10" s="2"/>
      <c r="B10" s="2"/>
      <c r="C10" s="2"/>
      <c r="D10" s="2"/>
      <c r="E10" s="2"/>
      <c r="F10" s="2"/>
      <c r="G10" s="30"/>
      <c r="H10" s="2"/>
    </row>
    <row r="11" spans="1:8" ht="12.75">
      <c r="A11" s="2">
        <v>4</v>
      </c>
      <c r="B11" s="3" t="s">
        <v>18</v>
      </c>
      <c r="C11" s="2"/>
      <c r="D11" s="2"/>
      <c r="E11" s="2">
        <v>0</v>
      </c>
      <c r="F11" s="2"/>
      <c r="G11" s="30">
        <v>0</v>
      </c>
      <c r="H11" s="2"/>
    </row>
    <row r="12" spans="1:8" ht="12.75">
      <c r="A12" s="2">
        <v>5</v>
      </c>
      <c r="B12" s="2" t="s">
        <v>19</v>
      </c>
      <c r="C12" s="2">
        <v>0</v>
      </c>
      <c r="D12" s="2">
        <v>0</v>
      </c>
      <c r="E12" s="2">
        <v>0</v>
      </c>
      <c r="F12" s="2"/>
      <c r="G12" s="30">
        <v>0</v>
      </c>
      <c r="H12" s="2"/>
    </row>
    <row r="13" spans="1:8" ht="12.75">
      <c r="A13">
        <v>6</v>
      </c>
      <c r="B13" s="2" t="s">
        <v>235</v>
      </c>
      <c r="C13" s="2">
        <v>0</v>
      </c>
      <c r="D13" s="2">
        <v>0</v>
      </c>
      <c r="E13" s="2">
        <v>3980</v>
      </c>
      <c r="F13" s="90">
        <v>3980</v>
      </c>
      <c r="G13" s="91">
        <v>3980</v>
      </c>
      <c r="H13" s="91">
        <v>3980</v>
      </c>
    </row>
    <row r="14" spans="1:8" ht="12.75">
      <c r="A14" s="2">
        <v>7</v>
      </c>
      <c r="B14" s="3" t="s">
        <v>20</v>
      </c>
      <c r="C14" s="3">
        <v>12276</v>
      </c>
      <c r="D14" s="3">
        <f>SUM(D8:D12)</f>
        <v>4576</v>
      </c>
      <c r="E14" s="3">
        <v>3980</v>
      </c>
      <c r="F14" s="3">
        <v>3980</v>
      </c>
      <c r="G14" s="34"/>
      <c r="H14" s="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zoomScalePageLayoutView="0" workbookViewId="0" topLeftCell="A1">
      <selection activeCell="B1" sqref="B1:C2"/>
    </sheetView>
  </sheetViews>
  <sheetFormatPr defaultColWidth="9.140625" defaultRowHeight="12.75"/>
  <cols>
    <col min="1" max="1" width="5.00390625" style="0" customWidth="1"/>
    <col min="2" max="2" width="46.7109375" style="0" customWidth="1"/>
    <col min="3" max="4" width="11.28125" style="0" customWidth="1"/>
    <col min="5" max="5" width="52.421875" style="0" customWidth="1"/>
    <col min="6" max="6" width="11.421875" style="0" customWidth="1"/>
    <col min="7" max="7" width="13.00390625" style="0" customWidth="1"/>
  </cols>
  <sheetData>
    <row r="1" ht="12.75">
      <c r="B1" s="49" t="s">
        <v>593</v>
      </c>
    </row>
    <row r="2" ht="12.75">
      <c r="B2" t="s">
        <v>237</v>
      </c>
    </row>
    <row r="4" spans="1:7" ht="15.75">
      <c r="A4" s="2"/>
      <c r="B4" s="37" t="s">
        <v>21</v>
      </c>
      <c r="C4" s="2"/>
      <c r="D4" s="2"/>
      <c r="E4" s="2"/>
      <c r="F4" s="2"/>
      <c r="G4" s="2"/>
    </row>
    <row r="5" spans="1:10" ht="12.75">
      <c r="A5" s="2"/>
      <c r="B5" s="2"/>
      <c r="C5" s="2" t="s">
        <v>22</v>
      </c>
      <c r="D5" s="2"/>
      <c r="E5" s="2"/>
      <c r="F5" s="2" t="s">
        <v>23</v>
      </c>
      <c r="G5" s="2"/>
      <c r="I5" s="5"/>
      <c r="J5" s="5"/>
    </row>
    <row r="6" spans="1:10" ht="12.75">
      <c r="A6" s="2"/>
      <c r="B6" s="2" t="s">
        <v>0</v>
      </c>
      <c r="C6" s="2" t="s">
        <v>1</v>
      </c>
      <c r="D6" s="27" t="s">
        <v>117</v>
      </c>
      <c r="E6" s="27" t="s">
        <v>161</v>
      </c>
      <c r="F6" s="27" t="s">
        <v>118</v>
      </c>
      <c r="G6" s="27" t="s">
        <v>162</v>
      </c>
      <c r="I6" s="5"/>
      <c r="J6" s="5"/>
    </row>
    <row r="7" spans="1:7" ht="18">
      <c r="A7" s="2"/>
      <c r="B7" s="168" t="s">
        <v>26</v>
      </c>
      <c r="C7" s="168"/>
      <c r="D7" s="78"/>
      <c r="E7" s="168" t="s">
        <v>27</v>
      </c>
      <c r="F7" s="168"/>
      <c r="G7" s="2"/>
    </row>
    <row r="8" spans="1:7" ht="25.5">
      <c r="A8" s="2"/>
      <c r="B8" s="6" t="s">
        <v>2</v>
      </c>
      <c r="C8" s="7" t="s">
        <v>28</v>
      </c>
      <c r="D8" s="7" t="s">
        <v>163</v>
      </c>
      <c r="E8" s="6" t="s">
        <v>2</v>
      </c>
      <c r="F8" s="7" t="s">
        <v>28</v>
      </c>
      <c r="G8" s="7" t="s">
        <v>163</v>
      </c>
    </row>
    <row r="9" spans="1:7" ht="18">
      <c r="A9" s="2">
        <v>1</v>
      </c>
      <c r="B9" s="8" t="s">
        <v>29</v>
      </c>
      <c r="C9" s="9"/>
      <c r="D9" s="9"/>
      <c r="E9" s="8" t="s">
        <v>30</v>
      </c>
      <c r="F9" s="9"/>
      <c r="G9" s="2"/>
    </row>
    <row r="10" spans="1:7" ht="16.5">
      <c r="A10" s="2">
        <v>2</v>
      </c>
      <c r="B10" s="10" t="s">
        <v>31</v>
      </c>
      <c r="C10" s="11"/>
      <c r="D10" s="11"/>
      <c r="E10" s="10" t="s">
        <v>32</v>
      </c>
      <c r="F10" s="11"/>
      <c r="G10" s="2"/>
    </row>
    <row r="11" spans="1:7" ht="15.75">
      <c r="A11" s="2">
        <v>3</v>
      </c>
      <c r="B11" s="12" t="s">
        <v>33</v>
      </c>
      <c r="C11" s="13"/>
      <c r="D11" s="13"/>
      <c r="E11" s="12" t="s">
        <v>33</v>
      </c>
      <c r="F11" s="13"/>
      <c r="G11" s="2"/>
    </row>
    <row r="12" spans="1:7" ht="12.75">
      <c r="A12" s="2">
        <v>4</v>
      </c>
      <c r="B12" s="14" t="s">
        <v>34</v>
      </c>
      <c r="C12" s="15">
        <v>79823</v>
      </c>
      <c r="D12" s="15">
        <v>81506</v>
      </c>
      <c r="E12" s="14" t="s">
        <v>35</v>
      </c>
      <c r="F12" s="15">
        <v>29414</v>
      </c>
      <c r="G12" s="2">
        <v>36822</v>
      </c>
    </row>
    <row r="13" spans="1:7" ht="12.75">
      <c r="A13" s="2">
        <v>5</v>
      </c>
      <c r="B13" s="16" t="s">
        <v>36</v>
      </c>
      <c r="C13" s="15">
        <v>36284</v>
      </c>
      <c r="D13" s="15">
        <v>38673</v>
      </c>
      <c r="E13" s="14" t="s">
        <v>37</v>
      </c>
      <c r="F13" s="15">
        <v>5061</v>
      </c>
      <c r="G13" s="2">
        <v>6248</v>
      </c>
    </row>
    <row r="14" spans="1:7" ht="12.75">
      <c r="A14" s="2">
        <v>6</v>
      </c>
      <c r="B14" s="16" t="s">
        <v>38</v>
      </c>
      <c r="C14" s="15">
        <v>9200</v>
      </c>
      <c r="D14" s="15">
        <v>12398</v>
      </c>
      <c r="E14" s="14" t="s">
        <v>39</v>
      </c>
      <c r="F14" s="15">
        <v>23800</v>
      </c>
      <c r="G14" s="2">
        <v>20883</v>
      </c>
    </row>
    <row r="15" spans="1:7" ht="12.75">
      <c r="A15" s="2">
        <v>7</v>
      </c>
      <c r="B15" s="14" t="s">
        <v>40</v>
      </c>
      <c r="C15" s="15">
        <v>1018</v>
      </c>
      <c r="D15" s="15">
        <v>4382</v>
      </c>
      <c r="E15" s="14" t="s">
        <v>41</v>
      </c>
      <c r="F15" s="15">
        <v>11929</v>
      </c>
      <c r="G15" s="2">
        <v>13340</v>
      </c>
    </row>
    <row r="16" spans="1:7" ht="12.75">
      <c r="A16" s="2">
        <v>8</v>
      </c>
      <c r="B16" s="14" t="s">
        <v>42</v>
      </c>
      <c r="C16" s="15">
        <v>0</v>
      </c>
      <c r="D16" s="15">
        <v>0</v>
      </c>
      <c r="E16" s="14" t="s">
        <v>43</v>
      </c>
      <c r="F16" s="15">
        <v>56504</v>
      </c>
      <c r="G16" s="2">
        <v>58384</v>
      </c>
    </row>
    <row r="17" spans="1:7" ht="12.75">
      <c r="A17" s="2">
        <v>9</v>
      </c>
      <c r="B17" s="74" t="s">
        <v>44</v>
      </c>
      <c r="C17" s="73">
        <f>SUM(C12:C16)</f>
        <v>126325</v>
      </c>
      <c r="D17" s="73">
        <f>SUM(D12:D16)</f>
        <v>136959</v>
      </c>
      <c r="E17" s="72" t="s">
        <v>3</v>
      </c>
      <c r="F17" s="73">
        <f>SUM(F12:F16)</f>
        <v>126708</v>
      </c>
      <c r="G17" s="73">
        <f>SUM(G12:G16)</f>
        <v>135677</v>
      </c>
    </row>
    <row r="18" spans="1:7" ht="12.75">
      <c r="A18" s="2"/>
      <c r="B18" s="14"/>
      <c r="C18" s="15"/>
      <c r="D18" s="15"/>
      <c r="E18" s="14"/>
      <c r="F18" s="15"/>
      <c r="G18" s="2"/>
    </row>
    <row r="19" spans="1:7" ht="15.75">
      <c r="A19" s="2">
        <v>10</v>
      </c>
      <c r="B19" s="12" t="s">
        <v>45</v>
      </c>
      <c r="C19" s="13"/>
      <c r="D19" s="13"/>
      <c r="E19" s="12" t="s">
        <v>46</v>
      </c>
      <c r="F19" s="13"/>
      <c r="G19" s="2"/>
    </row>
    <row r="20" spans="1:7" ht="12.75">
      <c r="A20" s="2">
        <v>11</v>
      </c>
      <c r="B20" s="14" t="s">
        <v>47</v>
      </c>
      <c r="C20" s="15"/>
      <c r="D20" s="15"/>
      <c r="E20" s="14" t="s">
        <v>48</v>
      </c>
      <c r="F20" s="15">
        <v>5292</v>
      </c>
      <c r="G20" s="2">
        <v>6957</v>
      </c>
    </row>
    <row r="21" spans="1:7" ht="12.75">
      <c r="A21" s="2">
        <v>12</v>
      </c>
      <c r="B21" s="14" t="s">
        <v>49</v>
      </c>
      <c r="C21" s="15">
        <v>5183</v>
      </c>
      <c r="D21" s="92">
        <v>9166</v>
      </c>
      <c r="E21" s="14" t="s">
        <v>50</v>
      </c>
      <c r="F21" s="15">
        <v>8900</v>
      </c>
      <c r="G21" s="2">
        <v>8900</v>
      </c>
    </row>
    <row r="22" spans="1:7" ht="12.75">
      <c r="A22" s="2">
        <v>13</v>
      </c>
      <c r="B22" s="14" t="s">
        <v>51</v>
      </c>
      <c r="C22" s="15"/>
      <c r="D22" s="15"/>
      <c r="E22" s="14" t="s">
        <v>52</v>
      </c>
      <c r="F22" s="15"/>
      <c r="G22" s="2"/>
    </row>
    <row r="23" spans="1:7" ht="12.75">
      <c r="A23" s="2">
        <v>14</v>
      </c>
      <c r="B23" s="14"/>
      <c r="C23" s="2"/>
      <c r="D23" s="2"/>
      <c r="E23" s="14" t="s">
        <v>53</v>
      </c>
      <c r="F23" s="15"/>
      <c r="G23" s="2"/>
    </row>
    <row r="24" spans="1:7" ht="12.75">
      <c r="A24" s="2">
        <v>15</v>
      </c>
      <c r="B24" s="2"/>
      <c r="C24" s="2"/>
      <c r="D24" s="2"/>
      <c r="E24" s="14" t="s">
        <v>54</v>
      </c>
      <c r="F24" s="15"/>
      <c r="G24" s="2"/>
    </row>
    <row r="25" spans="1:7" ht="14.25">
      <c r="A25" s="2">
        <v>16</v>
      </c>
      <c r="B25" s="17"/>
      <c r="C25" s="15"/>
      <c r="D25" s="15"/>
      <c r="E25" s="14" t="s">
        <v>55</v>
      </c>
      <c r="F25" s="15"/>
      <c r="G25" s="2"/>
    </row>
    <row r="26" spans="1:7" ht="14.25">
      <c r="A26" s="2">
        <v>17</v>
      </c>
      <c r="B26" s="17" t="s">
        <v>56</v>
      </c>
      <c r="C26" s="15">
        <f>SUM(C20:C25)</f>
        <v>5183</v>
      </c>
      <c r="D26" s="15">
        <f>SUM(D21:D25)</f>
        <v>9166</v>
      </c>
      <c r="E26" s="14" t="s">
        <v>56</v>
      </c>
      <c r="F26" s="15">
        <f>SUM(F20:F25)</f>
        <v>14192</v>
      </c>
      <c r="G26" s="2">
        <f>SUM(G20:G25)</f>
        <v>15857</v>
      </c>
    </row>
    <row r="27" spans="1:7" ht="16.5">
      <c r="A27" s="2">
        <v>18</v>
      </c>
      <c r="B27" s="18"/>
      <c r="C27" s="15"/>
      <c r="D27" s="15"/>
      <c r="E27" s="10" t="s">
        <v>57</v>
      </c>
      <c r="F27" s="11"/>
      <c r="G27" s="2"/>
    </row>
    <row r="28" spans="1:7" ht="15.75">
      <c r="A28" s="2">
        <v>19</v>
      </c>
      <c r="B28" s="12"/>
      <c r="C28" s="15"/>
      <c r="D28" s="15"/>
      <c r="E28" s="12" t="s">
        <v>58</v>
      </c>
      <c r="F28" s="13"/>
      <c r="G28" s="2"/>
    </row>
    <row r="29" spans="1:7" ht="15.75">
      <c r="A29" s="2">
        <v>20</v>
      </c>
      <c r="B29" s="12"/>
      <c r="C29" s="15"/>
      <c r="D29" s="15"/>
      <c r="E29" s="19" t="s">
        <v>59</v>
      </c>
      <c r="F29" s="15">
        <v>800</v>
      </c>
      <c r="G29" s="2">
        <v>800</v>
      </c>
    </row>
    <row r="30" spans="1:7" ht="14.25">
      <c r="A30" s="2">
        <v>21</v>
      </c>
      <c r="B30" s="17"/>
      <c r="C30" s="15"/>
      <c r="D30" s="15"/>
      <c r="E30" s="14" t="s">
        <v>60</v>
      </c>
      <c r="F30" s="15">
        <v>200</v>
      </c>
      <c r="G30" s="2">
        <v>200</v>
      </c>
    </row>
    <row r="31" spans="1:7" ht="14.25">
      <c r="A31" s="2">
        <v>22</v>
      </c>
      <c r="B31" s="17"/>
      <c r="C31" s="15"/>
      <c r="D31" s="15"/>
      <c r="E31" s="14" t="s">
        <v>12</v>
      </c>
      <c r="F31" s="15">
        <f>SUM(F29:F30)</f>
        <v>1000</v>
      </c>
      <c r="G31" s="2">
        <v>1000</v>
      </c>
    </row>
    <row r="32" spans="1:7" ht="15.75">
      <c r="A32" s="2">
        <v>23</v>
      </c>
      <c r="B32" s="12"/>
      <c r="C32" s="15"/>
      <c r="D32" s="15"/>
      <c r="E32" s="12" t="s">
        <v>61</v>
      </c>
      <c r="F32" s="13"/>
      <c r="G32" s="2"/>
    </row>
    <row r="33" spans="1:7" ht="14.25">
      <c r="A33" s="2">
        <v>24</v>
      </c>
      <c r="B33" s="17"/>
      <c r="C33" s="15"/>
      <c r="D33" s="15"/>
      <c r="E33" s="14" t="s">
        <v>62</v>
      </c>
      <c r="F33" s="15">
        <v>0</v>
      </c>
      <c r="G33" s="2"/>
    </row>
    <row r="34" spans="1:7" ht="18">
      <c r="A34" s="2">
        <v>25</v>
      </c>
      <c r="B34" s="8"/>
      <c r="C34" s="15"/>
      <c r="D34" s="15"/>
      <c r="E34" s="8" t="s">
        <v>63</v>
      </c>
      <c r="F34" s="9"/>
      <c r="G34" s="2"/>
    </row>
    <row r="35" spans="1:7" ht="14.25">
      <c r="A35" s="2">
        <v>26</v>
      </c>
      <c r="B35" s="17"/>
      <c r="C35" s="15"/>
      <c r="D35" s="15"/>
      <c r="E35" s="14" t="s">
        <v>64</v>
      </c>
      <c r="F35" s="15">
        <v>12276</v>
      </c>
      <c r="G35" s="2">
        <v>4576</v>
      </c>
    </row>
    <row r="36" spans="1:7" ht="14.25">
      <c r="A36" s="2">
        <v>27</v>
      </c>
      <c r="B36" s="17"/>
      <c r="C36" s="15"/>
      <c r="D36" s="15"/>
      <c r="E36" s="14" t="s">
        <v>65</v>
      </c>
      <c r="F36" s="15">
        <v>0</v>
      </c>
      <c r="G36" s="2">
        <v>0</v>
      </c>
    </row>
    <row r="37" spans="1:7" ht="14.25">
      <c r="A37" s="2">
        <v>28</v>
      </c>
      <c r="B37" s="17"/>
      <c r="C37" s="15"/>
      <c r="D37" s="15"/>
      <c r="E37" s="14" t="s">
        <v>12</v>
      </c>
      <c r="F37" s="15"/>
      <c r="G37" s="2"/>
    </row>
    <row r="38" spans="1:7" ht="14.25">
      <c r="A38" s="2">
        <v>29</v>
      </c>
      <c r="B38" s="17"/>
      <c r="C38" s="15"/>
      <c r="D38" s="15"/>
      <c r="E38" s="14"/>
      <c r="F38" s="15"/>
      <c r="G38" s="2"/>
    </row>
    <row r="39" spans="1:7" ht="18">
      <c r="A39" s="2">
        <v>30</v>
      </c>
      <c r="B39" s="8"/>
      <c r="C39" s="15"/>
      <c r="D39" s="15"/>
      <c r="E39" s="8" t="s">
        <v>66</v>
      </c>
      <c r="F39" s="9"/>
      <c r="G39" s="2"/>
    </row>
    <row r="40" spans="1:7" ht="14.25">
      <c r="A40" s="2">
        <v>31</v>
      </c>
      <c r="B40" s="17"/>
      <c r="C40" s="15"/>
      <c r="D40" s="15"/>
      <c r="E40" s="14" t="s">
        <v>67</v>
      </c>
      <c r="F40" s="15">
        <v>0</v>
      </c>
      <c r="G40" s="2">
        <v>0</v>
      </c>
    </row>
    <row r="41" spans="1:7" ht="14.25">
      <c r="A41" s="2">
        <v>32</v>
      </c>
      <c r="B41" s="17"/>
      <c r="C41" s="15"/>
      <c r="D41" s="15"/>
      <c r="E41" s="14" t="s">
        <v>68</v>
      </c>
      <c r="F41" s="15">
        <v>4971</v>
      </c>
      <c r="G41" s="2">
        <v>8954</v>
      </c>
    </row>
    <row r="42" spans="1:7" ht="68.25" customHeight="1">
      <c r="A42" s="2">
        <v>33</v>
      </c>
      <c r="B42" s="20" t="s">
        <v>69</v>
      </c>
      <c r="C42" s="9">
        <f>SUM(C17,C26)</f>
        <v>131508</v>
      </c>
      <c r="D42" s="9">
        <f>SUM(D17,D26)</f>
        <v>146125</v>
      </c>
      <c r="E42" s="8" t="s">
        <v>70</v>
      </c>
      <c r="F42" s="9">
        <f>SUM(F17,F31,F41,F26)</f>
        <v>146871</v>
      </c>
      <c r="G42" s="9">
        <f>SUM(G17,G31,G41,G26)</f>
        <v>161488</v>
      </c>
    </row>
    <row r="43" spans="1:7" ht="18">
      <c r="A43" s="2">
        <v>34</v>
      </c>
      <c r="B43" s="21"/>
      <c r="C43" s="15"/>
      <c r="D43" s="15"/>
      <c r="E43" s="8" t="s">
        <v>71</v>
      </c>
      <c r="F43" s="9"/>
      <c r="G43" s="2"/>
    </row>
    <row r="44" spans="1:7" ht="14.25">
      <c r="A44" s="2">
        <v>35</v>
      </c>
      <c r="B44" s="17"/>
      <c r="C44" s="15"/>
      <c r="D44" s="15"/>
      <c r="E44" s="14" t="s">
        <v>64</v>
      </c>
      <c r="F44" s="15">
        <v>0</v>
      </c>
      <c r="G44" s="2"/>
    </row>
    <row r="45" spans="1:7" ht="14.25">
      <c r="A45" s="2">
        <v>36</v>
      </c>
      <c r="B45" s="17"/>
      <c r="C45" s="15"/>
      <c r="D45" s="15"/>
      <c r="E45" s="14" t="s">
        <v>65</v>
      </c>
      <c r="F45" s="15">
        <v>0</v>
      </c>
      <c r="G45" s="2"/>
    </row>
    <row r="46" spans="1:7" ht="18">
      <c r="A46" s="2">
        <v>37</v>
      </c>
      <c r="B46" s="8" t="s">
        <v>72</v>
      </c>
      <c r="C46" s="9"/>
      <c r="D46" s="9"/>
      <c r="E46" s="8" t="s">
        <v>148</v>
      </c>
      <c r="F46" s="22">
        <v>12276</v>
      </c>
      <c r="G46" s="22">
        <v>4576</v>
      </c>
    </row>
    <row r="47" spans="1:7" ht="18">
      <c r="A47" s="2">
        <v>38</v>
      </c>
      <c r="B47" s="12" t="s">
        <v>73</v>
      </c>
      <c r="C47" s="13"/>
      <c r="D47" s="13"/>
      <c r="E47" s="23"/>
      <c r="F47" s="22"/>
      <c r="G47" s="2"/>
    </row>
    <row r="48" spans="1:7" ht="18">
      <c r="A48" s="2">
        <v>39</v>
      </c>
      <c r="B48" s="17" t="s">
        <v>74</v>
      </c>
      <c r="C48" s="15">
        <v>1383</v>
      </c>
      <c r="D48" s="15">
        <v>1383</v>
      </c>
      <c r="E48" s="14"/>
      <c r="F48" s="22"/>
      <c r="G48" s="2"/>
    </row>
    <row r="49" spans="1:7" ht="18">
      <c r="A49" s="2">
        <v>40</v>
      </c>
      <c r="B49" s="17" t="s">
        <v>75</v>
      </c>
      <c r="C49" s="15">
        <v>10000</v>
      </c>
      <c r="D49" s="15">
        <v>10000</v>
      </c>
      <c r="E49" s="14"/>
      <c r="F49" s="22"/>
      <c r="G49" s="2"/>
    </row>
    <row r="50" spans="1:7" ht="18">
      <c r="A50" s="2">
        <v>41</v>
      </c>
      <c r="B50" s="17" t="s">
        <v>76</v>
      </c>
      <c r="C50" s="15"/>
      <c r="D50" s="15"/>
      <c r="E50" s="14"/>
      <c r="F50" s="22"/>
      <c r="G50" s="2"/>
    </row>
    <row r="51" spans="1:7" ht="18">
      <c r="A51" s="2">
        <v>42</v>
      </c>
      <c r="B51" s="12" t="s">
        <v>77</v>
      </c>
      <c r="C51" s="13"/>
      <c r="D51" s="13"/>
      <c r="E51" s="23"/>
      <c r="F51" s="22"/>
      <c r="G51" s="2"/>
    </row>
    <row r="52" spans="1:7" ht="18">
      <c r="A52" s="2">
        <v>43</v>
      </c>
      <c r="B52" s="17" t="s">
        <v>78</v>
      </c>
      <c r="C52" s="15">
        <v>0</v>
      </c>
      <c r="D52" s="15"/>
      <c r="E52" s="14"/>
      <c r="F52" s="22"/>
      <c r="G52" s="2"/>
    </row>
    <row r="53" spans="1:7" ht="18">
      <c r="A53" s="2">
        <v>44</v>
      </c>
      <c r="B53" s="17" t="s">
        <v>79</v>
      </c>
      <c r="C53" s="15">
        <v>3980</v>
      </c>
      <c r="D53" s="15">
        <v>3980</v>
      </c>
      <c r="E53" s="14"/>
      <c r="F53" s="22"/>
      <c r="G53" s="2"/>
    </row>
    <row r="54" spans="1:7" ht="18">
      <c r="A54" s="2"/>
      <c r="B54" s="17"/>
      <c r="C54" s="15"/>
      <c r="D54" s="15"/>
      <c r="E54" s="14"/>
      <c r="F54" s="22"/>
      <c r="G54" s="2"/>
    </row>
    <row r="55" spans="1:7" ht="18">
      <c r="A55" s="2">
        <v>45</v>
      </c>
      <c r="B55" s="8" t="s">
        <v>80</v>
      </c>
      <c r="C55" s="9">
        <f>SUM(C48,C49,C53,C42)</f>
        <v>146871</v>
      </c>
      <c r="D55" s="9">
        <f>SUM(D48,D49,D53,D42)</f>
        <v>161488</v>
      </c>
      <c r="E55" s="8" t="s">
        <v>81</v>
      </c>
      <c r="F55" s="9">
        <f>SUM(F17,F26,F31,F41)</f>
        <v>146871</v>
      </c>
      <c r="G55" s="9">
        <f>SUM(G42)</f>
        <v>161488</v>
      </c>
    </row>
    <row r="56" spans="1:7" ht="14.25">
      <c r="A56" s="2">
        <v>46</v>
      </c>
      <c r="B56" s="17" t="s">
        <v>82</v>
      </c>
      <c r="C56" s="15">
        <v>127708</v>
      </c>
      <c r="D56" s="15">
        <v>136959</v>
      </c>
      <c r="E56" s="14" t="s">
        <v>83</v>
      </c>
      <c r="F56" s="15">
        <v>127708</v>
      </c>
      <c r="G56" s="2">
        <v>136677</v>
      </c>
    </row>
    <row r="57" spans="1:7" ht="14.25">
      <c r="A57" s="2">
        <v>47</v>
      </c>
      <c r="B57" s="17" t="s">
        <v>84</v>
      </c>
      <c r="C57" s="15">
        <v>19163</v>
      </c>
      <c r="D57" s="15">
        <v>24529</v>
      </c>
      <c r="E57" s="14" t="s">
        <v>85</v>
      </c>
      <c r="F57" s="15">
        <v>19163</v>
      </c>
      <c r="G57" s="2">
        <v>24811</v>
      </c>
    </row>
    <row r="59" ht="12.75">
      <c r="F59" s="57"/>
    </row>
    <row r="60" ht="12.75">
      <c r="D60" s="57"/>
    </row>
  </sheetData>
  <sheetProtection/>
  <mergeCells count="2">
    <mergeCell ref="B7:C7"/>
    <mergeCell ref="E7:F7"/>
  </mergeCells>
  <printOptions/>
  <pageMargins left="0.75" right="0.75" top="1" bottom="1" header="0.5" footer="0.5"/>
  <pageSetup fitToHeight="1" fitToWidth="1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70"/>
  <sheetViews>
    <sheetView tabSelected="1" zoomScalePageLayoutView="0" workbookViewId="0" topLeftCell="A1">
      <selection activeCell="O14" sqref="O14"/>
    </sheetView>
  </sheetViews>
  <sheetFormatPr defaultColWidth="9.140625" defaultRowHeight="12.75"/>
  <cols>
    <col min="1" max="1" width="4.421875" style="93" customWidth="1"/>
    <col min="2" max="2" width="4.57421875" style="95" customWidth="1"/>
    <col min="3" max="3" width="60.00390625" style="93" customWidth="1"/>
    <col min="4" max="4" width="5.8515625" style="93" customWidth="1"/>
    <col min="5" max="8" width="7.00390625" style="93" customWidth="1"/>
    <col min="9" max="10" width="7.140625" style="93" customWidth="1"/>
    <col min="11" max="12" width="8.57421875" style="93" customWidth="1"/>
    <col min="13" max="16384" width="9.140625" style="93" customWidth="1"/>
  </cols>
  <sheetData>
    <row r="1" spans="1:12" ht="12.75">
      <c r="A1" s="49" t="s">
        <v>593</v>
      </c>
      <c r="B1"/>
      <c r="C1" s="49" t="s">
        <v>593</v>
      </c>
      <c r="D1"/>
      <c r="E1" s="49"/>
      <c r="F1" s="49"/>
      <c r="G1"/>
      <c r="H1"/>
      <c r="I1" s="49"/>
      <c r="J1" s="49"/>
      <c r="K1"/>
      <c r="L1"/>
    </row>
    <row r="2" spans="1:13" ht="15">
      <c r="A2" t="s">
        <v>237</v>
      </c>
      <c r="B2"/>
      <c r="C2"/>
      <c r="D2"/>
      <c r="E2"/>
      <c r="F2"/>
      <c r="G2"/>
      <c r="H2"/>
      <c r="I2"/>
      <c r="J2"/>
      <c r="K2"/>
      <c r="L2"/>
      <c r="M2" s="94"/>
    </row>
    <row r="3" spans="3:13" ht="15">
      <c r="C3" s="96" t="s">
        <v>238</v>
      </c>
      <c r="M3" s="94"/>
    </row>
    <row r="4" spans="1:12" ht="12.75">
      <c r="A4" s="97" t="s">
        <v>239</v>
      </c>
      <c r="B4" s="97" t="s">
        <v>240</v>
      </c>
      <c r="C4" s="98" t="s">
        <v>241</v>
      </c>
      <c r="D4" s="98" t="s">
        <v>242</v>
      </c>
      <c r="E4" s="98" t="s">
        <v>243</v>
      </c>
      <c r="F4" s="98"/>
      <c r="G4" s="98" t="s">
        <v>159</v>
      </c>
      <c r="H4" s="99"/>
      <c r="I4" s="99" t="s">
        <v>160</v>
      </c>
      <c r="J4" s="99"/>
      <c r="K4" s="100" t="s">
        <v>173</v>
      </c>
      <c r="L4" s="100"/>
    </row>
    <row r="5" spans="1:12" ht="51">
      <c r="A5" s="101" t="s">
        <v>244</v>
      </c>
      <c r="B5" s="101" t="s">
        <v>245</v>
      </c>
      <c r="C5" s="102" t="s">
        <v>246</v>
      </c>
      <c r="D5" s="103" t="s">
        <v>247</v>
      </c>
      <c r="E5" s="103" t="s">
        <v>145</v>
      </c>
      <c r="F5" s="103" t="s">
        <v>460</v>
      </c>
      <c r="G5" s="103" t="s">
        <v>144</v>
      </c>
      <c r="H5" s="103" t="s">
        <v>460</v>
      </c>
      <c r="I5" s="104" t="s">
        <v>248</v>
      </c>
      <c r="J5" s="103" t="s">
        <v>460</v>
      </c>
      <c r="K5" s="105" t="s">
        <v>249</v>
      </c>
      <c r="L5" s="103" t="s">
        <v>460</v>
      </c>
    </row>
    <row r="6" spans="1:12" ht="12.75">
      <c r="A6" s="106">
        <v>1</v>
      </c>
      <c r="B6" s="107">
        <v>1</v>
      </c>
      <c r="C6" s="108" t="s">
        <v>250</v>
      </c>
      <c r="D6" s="109" t="s">
        <v>251</v>
      </c>
      <c r="E6" s="109"/>
      <c r="F6" s="109"/>
      <c r="G6" s="109"/>
      <c r="H6" s="110"/>
      <c r="I6" s="110"/>
      <c r="J6" s="110"/>
      <c r="K6" s="111"/>
      <c r="L6" s="111"/>
    </row>
    <row r="7" spans="1:12" ht="12.75">
      <c r="A7" s="106">
        <v>2</v>
      </c>
      <c r="B7" s="98" t="s">
        <v>252</v>
      </c>
      <c r="C7" s="112" t="s">
        <v>253</v>
      </c>
      <c r="D7" s="109"/>
      <c r="E7" s="109"/>
      <c r="F7" s="109"/>
      <c r="G7" s="109"/>
      <c r="H7" s="110"/>
      <c r="I7" s="110"/>
      <c r="J7" s="110"/>
      <c r="K7" s="113">
        <f>SUM(E7:I7)</f>
        <v>0</v>
      </c>
      <c r="L7" s="113"/>
    </row>
    <row r="8" spans="1:12" ht="12.75">
      <c r="A8" s="106">
        <v>3</v>
      </c>
      <c r="B8" s="98" t="s">
        <v>254</v>
      </c>
      <c r="C8" s="112" t="s">
        <v>255</v>
      </c>
      <c r="D8" s="109"/>
      <c r="E8" s="109">
        <v>2926</v>
      </c>
      <c r="F8" s="109">
        <v>2926</v>
      </c>
      <c r="G8" s="109"/>
      <c r="H8" s="110"/>
      <c r="I8" s="110"/>
      <c r="J8" s="110"/>
      <c r="K8" s="113">
        <f>SUM(E8,G8,I8,)</f>
        <v>2926</v>
      </c>
      <c r="L8" s="113">
        <f>SUM(F8,H8,J8,)</f>
        <v>2926</v>
      </c>
    </row>
    <row r="9" spans="1:12" ht="12.75">
      <c r="A9" s="106">
        <v>4</v>
      </c>
      <c r="B9" s="98" t="s">
        <v>256</v>
      </c>
      <c r="C9" s="112" t="s">
        <v>257</v>
      </c>
      <c r="D9" s="109"/>
      <c r="E9" s="109">
        <v>2379</v>
      </c>
      <c r="F9" s="109">
        <v>2379</v>
      </c>
      <c r="G9" s="109"/>
      <c r="H9" s="110"/>
      <c r="I9" s="110"/>
      <c r="J9" s="110"/>
      <c r="K9" s="113">
        <f aca="true" t="shared" si="0" ref="K9:K14">SUM(E9,G9,I9,)</f>
        <v>2379</v>
      </c>
      <c r="L9" s="113">
        <f aca="true" t="shared" si="1" ref="L9:L72">SUM(F9,H9,J9,)</f>
        <v>2379</v>
      </c>
    </row>
    <row r="10" spans="1:12" ht="12.75">
      <c r="A10" s="106">
        <v>5</v>
      </c>
      <c r="B10" s="98" t="s">
        <v>258</v>
      </c>
      <c r="C10" s="112" t="s">
        <v>259</v>
      </c>
      <c r="D10" s="109"/>
      <c r="E10" s="109">
        <v>556</v>
      </c>
      <c r="F10" s="109">
        <v>556</v>
      </c>
      <c r="G10" s="109"/>
      <c r="H10" s="110"/>
      <c r="I10" s="110"/>
      <c r="J10" s="110"/>
      <c r="K10" s="113">
        <f t="shared" si="0"/>
        <v>556</v>
      </c>
      <c r="L10" s="113">
        <f t="shared" si="1"/>
        <v>556</v>
      </c>
    </row>
    <row r="11" spans="1:12" ht="12.75">
      <c r="A11" s="106">
        <v>6</v>
      </c>
      <c r="B11" s="98" t="s">
        <v>260</v>
      </c>
      <c r="C11" s="112" t="s">
        <v>261</v>
      </c>
      <c r="D11" s="109"/>
      <c r="E11" s="109">
        <v>1262</v>
      </c>
      <c r="F11" s="109">
        <v>1262</v>
      </c>
      <c r="G11" s="109"/>
      <c r="H11" s="110"/>
      <c r="I11" s="110"/>
      <c r="J11" s="110"/>
      <c r="K11" s="113">
        <f t="shared" si="0"/>
        <v>1262</v>
      </c>
      <c r="L11" s="113">
        <f t="shared" si="1"/>
        <v>1262</v>
      </c>
    </row>
    <row r="12" spans="1:12" ht="12.75">
      <c r="A12" s="106">
        <v>7</v>
      </c>
      <c r="B12" s="98" t="s">
        <v>262</v>
      </c>
      <c r="C12" s="112" t="s">
        <v>263</v>
      </c>
      <c r="D12" s="109"/>
      <c r="E12" s="109">
        <v>4000</v>
      </c>
      <c r="F12" s="109">
        <v>4000</v>
      </c>
      <c r="G12" s="109"/>
      <c r="H12" s="110"/>
      <c r="I12" s="110"/>
      <c r="J12" s="110"/>
      <c r="K12" s="113">
        <f t="shared" si="0"/>
        <v>4000</v>
      </c>
      <c r="L12" s="113">
        <f t="shared" si="1"/>
        <v>4000</v>
      </c>
    </row>
    <row r="13" spans="1:15" ht="12.75">
      <c r="A13" s="106">
        <v>8</v>
      </c>
      <c r="B13" s="98" t="s">
        <v>264</v>
      </c>
      <c r="C13" s="112" t="s">
        <v>265</v>
      </c>
      <c r="D13" s="109"/>
      <c r="E13" s="109">
        <v>4942</v>
      </c>
      <c r="F13" s="109">
        <v>3957</v>
      </c>
      <c r="G13" s="109"/>
      <c r="H13" s="110"/>
      <c r="I13" s="110"/>
      <c r="J13" s="110"/>
      <c r="K13" s="113">
        <f t="shared" si="0"/>
        <v>4942</v>
      </c>
      <c r="L13" s="113">
        <f t="shared" si="1"/>
        <v>3957</v>
      </c>
      <c r="O13" s="93">
        <f>SUM(L8:L13)</f>
        <v>15080</v>
      </c>
    </row>
    <row r="14" spans="1:12" ht="25.5">
      <c r="A14" s="106">
        <v>9</v>
      </c>
      <c r="B14" s="107">
        <v>2</v>
      </c>
      <c r="C14" s="114" t="s">
        <v>266</v>
      </c>
      <c r="D14" s="109" t="s">
        <v>267</v>
      </c>
      <c r="E14" s="109">
        <v>34556</v>
      </c>
      <c r="F14" s="109">
        <v>34011</v>
      </c>
      <c r="G14" s="109"/>
      <c r="H14" s="110"/>
      <c r="I14" s="110"/>
      <c r="J14" s="110"/>
      <c r="K14" s="113">
        <f t="shared" si="0"/>
        <v>34556</v>
      </c>
      <c r="L14" s="113">
        <f t="shared" si="1"/>
        <v>34011</v>
      </c>
    </row>
    <row r="15" spans="1:12" ht="38.25">
      <c r="A15" s="106">
        <v>10</v>
      </c>
      <c r="B15" s="107">
        <v>3</v>
      </c>
      <c r="C15" s="114" t="s">
        <v>268</v>
      </c>
      <c r="D15" s="109" t="s">
        <v>269</v>
      </c>
      <c r="E15" s="109">
        <v>7382</v>
      </c>
      <c r="F15" s="109">
        <v>16952</v>
      </c>
      <c r="G15" s="109"/>
      <c r="H15" s="110"/>
      <c r="I15" s="110"/>
      <c r="J15" s="110"/>
      <c r="K15" s="113">
        <f aca="true" t="shared" si="2" ref="K15:K77">SUM(E15,G15,I15,)</f>
        <v>7382</v>
      </c>
      <c r="L15" s="113">
        <f t="shared" si="1"/>
        <v>16952</v>
      </c>
    </row>
    <row r="16" spans="1:12" ht="12.75">
      <c r="A16" s="112">
        <v>11</v>
      </c>
      <c r="B16" s="107">
        <v>4</v>
      </c>
      <c r="C16" s="114" t="s">
        <v>270</v>
      </c>
      <c r="D16" s="109" t="s">
        <v>271</v>
      </c>
      <c r="E16" s="109">
        <v>1122</v>
      </c>
      <c r="F16" s="109">
        <v>1122</v>
      </c>
      <c r="G16" s="109"/>
      <c r="H16" s="110"/>
      <c r="I16" s="110"/>
      <c r="J16" s="110"/>
      <c r="K16" s="113">
        <f t="shared" si="2"/>
        <v>1122</v>
      </c>
      <c r="L16" s="113">
        <f t="shared" si="1"/>
        <v>1122</v>
      </c>
    </row>
    <row r="17" spans="1:12" ht="25.5">
      <c r="A17" s="112">
        <v>12</v>
      </c>
      <c r="B17" s="107">
        <v>5</v>
      </c>
      <c r="C17" s="114" t="s">
        <v>554</v>
      </c>
      <c r="D17" s="109" t="s">
        <v>272</v>
      </c>
      <c r="E17" s="109">
        <v>2</v>
      </c>
      <c r="F17" s="109">
        <v>2082</v>
      </c>
      <c r="G17" s="109"/>
      <c r="H17" s="110"/>
      <c r="I17" s="110"/>
      <c r="J17" s="110"/>
      <c r="K17" s="113">
        <f t="shared" si="2"/>
        <v>2</v>
      </c>
      <c r="L17" s="113">
        <f t="shared" si="1"/>
        <v>2082</v>
      </c>
    </row>
    <row r="18" spans="1:12" ht="12.75">
      <c r="A18" s="112" t="s">
        <v>553</v>
      </c>
      <c r="B18" s="107">
        <v>6</v>
      </c>
      <c r="C18" s="114" t="s">
        <v>273</v>
      </c>
      <c r="D18" s="109" t="s">
        <v>274</v>
      </c>
      <c r="E18" s="109">
        <v>12276</v>
      </c>
      <c r="F18" s="109">
        <v>4576</v>
      </c>
      <c r="G18" s="109"/>
      <c r="H18" s="110"/>
      <c r="I18" s="110"/>
      <c r="J18" s="110"/>
      <c r="K18" s="113">
        <f t="shared" si="2"/>
        <v>12276</v>
      </c>
      <c r="L18" s="113">
        <f t="shared" si="1"/>
        <v>4576</v>
      </c>
    </row>
    <row r="19" spans="1:12" ht="12.75">
      <c r="A19" s="112" t="s">
        <v>461</v>
      </c>
      <c r="B19" s="102" t="s">
        <v>174</v>
      </c>
      <c r="C19" s="115" t="s">
        <v>552</v>
      </c>
      <c r="D19" s="116" t="s">
        <v>275</v>
      </c>
      <c r="E19" s="116">
        <f>SUM(E8:E18)</f>
        <v>71403</v>
      </c>
      <c r="F19" s="116">
        <f>SUM(F8:F18)</f>
        <v>73823</v>
      </c>
      <c r="G19" s="116"/>
      <c r="H19" s="117"/>
      <c r="I19" s="117"/>
      <c r="J19" s="117"/>
      <c r="K19" s="154">
        <f t="shared" si="2"/>
        <v>71403</v>
      </c>
      <c r="L19" s="113">
        <f t="shared" si="1"/>
        <v>73823</v>
      </c>
    </row>
    <row r="20" spans="1:12" ht="12.75">
      <c r="A20" s="112" t="s">
        <v>462</v>
      </c>
      <c r="B20" s="107">
        <v>1</v>
      </c>
      <c r="C20" s="114" t="s">
        <v>276</v>
      </c>
      <c r="D20" s="109" t="s">
        <v>277</v>
      </c>
      <c r="E20" s="109"/>
      <c r="F20" s="109"/>
      <c r="G20" s="109"/>
      <c r="H20" s="110"/>
      <c r="I20" s="110"/>
      <c r="J20" s="110"/>
      <c r="K20" s="113">
        <f t="shared" si="2"/>
        <v>0</v>
      </c>
      <c r="L20" s="113">
        <f t="shared" si="1"/>
        <v>0</v>
      </c>
    </row>
    <row r="21" spans="1:12" ht="25.5">
      <c r="A21" s="112" t="s">
        <v>463</v>
      </c>
      <c r="B21" s="107">
        <v>2</v>
      </c>
      <c r="C21" s="114" t="s">
        <v>278</v>
      </c>
      <c r="D21" s="109" t="s">
        <v>279</v>
      </c>
      <c r="E21" s="109"/>
      <c r="F21" s="109"/>
      <c r="G21" s="109"/>
      <c r="H21" s="110"/>
      <c r="I21" s="110"/>
      <c r="J21" s="110"/>
      <c r="K21" s="113">
        <f t="shared" si="2"/>
        <v>0</v>
      </c>
      <c r="L21" s="113">
        <f t="shared" si="1"/>
        <v>0</v>
      </c>
    </row>
    <row r="22" spans="1:12" ht="25.5">
      <c r="A22" s="112" t="s">
        <v>464</v>
      </c>
      <c r="B22" s="107">
        <v>3</v>
      </c>
      <c r="C22" s="114" t="s">
        <v>280</v>
      </c>
      <c r="D22" s="109" t="s">
        <v>281</v>
      </c>
      <c r="E22" s="109"/>
      <c r="F22" s="109"/>
      <c r="G22" s="109"/>
      <c r="H22" s="110"/>
      <c r="I22" s="110"/>
      <c r="J22" s="110"/>
      <c r="K22" s="113">
        <f t="shared" si="2"/>
        <v>0</v>
      </c>
      <c r="L22" s="113">
        <f t="shared" si="1"/>
        <v>0</v>
      </c>
    </row>
    <row r="23" spans="1:12" ht="25.5">
      <c r="A23" s="112" t="s">
        <v>465</v>
      </c>
      <c r="B23" s="107">
        <v>4</v>
      </c>
      <c r="C23" s="114" t="s">
        <v>282</v>
      </c>
      <c r="D23" s="109" t="s">
        <v>283</v>
      </c>
      <c r="E23" s="109"/>
      <c r="F23" s="109"/>
      <c r="G23" s="109"/>
      <c r="H23" s="110"/>
      <c r="I23" s="110"/>
      <c r="J23" s="110"/>
      <c r="K23" s="113">
        <f t="shared" si="2"/>
        <v>0</v>
      </c>
      <c r="L23" s="113">
        <f t="shared" si="1"/>
        <v>0</v>
      </c>
    </row>
    <row r="24" spans="1:12" ht="25.5">
      <c r="A24" s="112" t="s">
        <v>466</v>
      </c>
      <c r="B24" s="107">
        <v>5</v>
      </c>
      <c r="C24" s="114" t="s">
        <v>284</v>
      </c>
      <c r="D24" s="109" t="s">
        <v>285</v>
      </c>
      <c r="E24" s="109"/>
      <c r="F24" s="109"/>
      <c r="G24" s="109"/>
      <c r="H24" s="110"/>
      <c r="I24" s="110"/>
      <c r="J24" s="110"/>
      <c r="K24" s="113">
        <f t="shared" si="2"/>
        <v>0</v>
      </c>
      <c r="L24" s="113">
        <f t="shared" si="1"/>
        <v>0</v>
      </c>
    </row>
    <row r="25" spans="1:12" ht="12.75">
      <c r="A25" s="112" t="s">
        <v>467</v>
      </c>
      <c r="B25" s="98" t="s">
        <v>252</v>
      </c>
      <c r="C25" s="112" t="s">
        <v>286</v>
      </c>
      <c r="D25" s="109"/>
      <c r="E25" s="109"/>
      <c r="F25" s="109"/>
      <c r="G25" s="109"/>
      <c r="H25" s="110"/>
      <c r="I25" s="110"/>
      <c r="J25" s="110"/>
      <c r="K25" s="113">
        <f t="shared" si="2"/>
        <v>0</v>
      </c>
      <c r="L25" s="113">
        <f t="shared" si="1"/>
        <v>0</v>
      </c>
    </row>
    <row r="26" spans="1:12" ht="12.75">
      <c r="A26" s="112" t="s">
        <v>468</v>
      </c>
      <c r="B26" s="98" t="s">
        <v>254</v>
      </c>
      <c r="C26" s="112" t="s">
        <v>287</v>
      </c>
      <c r="D26" s="109"/>
      <c r="E26" s="109">
        <v>3195</v>
      </c>
      <c r="F26" s="109">
        <v>3195</v>
      </c>
      <c r="G26" s="109"/>
      <c r="H26" s="110"/>
      <c r="I26" s="110"/>
      <c r="J26" s="110"/>
      <c r="K26" s="113">
        <f t="shared" si="2"/>
        <v>3195</v>
      </c>
      <c r="L26" s="113">
        <f t="shared" si="1"/>
        <v>3195</v>
      </c>
    </row>
    <row r="27" spans="1:12" ht="12.75">
      <c r="A27" s="112" t="s">
        <v>469</v>
      </c>
      <c r="B27" s="98" t="s">
        <v>256</v>
      </c>
      <c r="C27" s="112" t="s">
        <v>288</v>
      </c>
      <c r="D27" s="109"/>
      <c r="E27" s="109">
        <v>25306</v>
      </c>
      <c r="F27" s="109">
        <v>35478</v>
      </c>
      <c r="G27" s="109"/>
      <c r="H27" s="110"/>
      <c r="I27" s="110"/>
      <c r="J27" s="110"/>
      <c r="K27" s="113">
        <f t="shared" si="2"/>
        <v>25306</v>
      </c>
      <c r="L27" s="113">
        <f t="shared" si="1"/>
        <v>35478</v>
      </c>
    </row>
    <row r="28" spans="1:12" ht="12.75">
      <c r="A28" s="112" t="s">
        <v>470</v>
      </c>
      <c r="B28" s="98" t="s">
        <v>258</v>
      </c>
      <c r="C28" s="112" t="s">
        <v>289</v>
      </c>
      <c r="D28" s="109"/>
      <c r="E28" s="109">
        <v>8420</v>
      </c>
      <c r="F28" s="109">
        <v>0</v>
      </c>
      <c r="G28" s="109"/>
      <c r="H28" s="110"/>
      <c r="I28" s="110"/>
      <c r="J28" s="110"/>
      <c r="K28" s="113">
        <f t="shared" si="2"/>
        <v>8420</v>
      </c>
      <c r="L28" s="113">
        <f t="shared" si="1"/>
        <v>0</v>
      </c>
    </row>
    <row r="29" spans="1:12" ht="12.75">
      <c r="A29" s="112" t="s">
        <v>471</v>
      </c>
      <c r="B29" s="102" t="s">
        <v>290</v>
      </c>
      <c r="C29" s="115" t="s">
        <v>291</v>
      </c>
      <c r="D29" s="116" t="s">
        <v>292</v>
      </c>
      <c r="E29" s="116">
        <f>SUM(E20:E28)</f>
        <v>36921</v>
      </c>
      <c r="F29" s="116">
        <f>SUM(F20:F28)</f>
        <v>38673</v>
      </c>
      <c r="G29" s="116">
        <f>SUM(G20:G28)</f>
        <v>0</v>
      </c>
      <c r="H29" s="116"/>
      <c r="I29" s="116">
        <f>SUM(I20:I28)</f>
        <v>0</v>
      </c>
      <c r="J29" s="116"/>
      <c r="K29" s="154">
        <f t="shared" si="2"/>
        <v>36921</v>
      </c>
      <c r="L29" s="113">
        <f t="shared" si="1"/>
        <v>38673</v>
      </c>
    </row>
    <row r="30" spans="1:12" ht="12.75">
      <c r="A30" s="112" t="s">
        <v>472</v>
      </c>
      <c r="B30" s="107">
        <v>1</v>
      </c>
      <c r="C30" s="114" t="s">
        <v>293</v>
      </c>
      <c r="D30" s="109" t="s">
        <v>294</v>
      </c>
      <c r="E30" s="109"/>
      <c r="F30" s="109"/>
      <c r="G30" s="109">
        <v>212</v>
      </c>
      <c r="H30" s="110">
        <v>212</v>
      </c>
      <c r="I30" s="110"/>
      <c r="J30" s="110"/>
      <c r="K30" s="154">
        <f t="shared" si="2"/>
        <v>212</v>
      </c>
      <c r="L30" s="113">
        <f t="shared" si="1"/>
        <v>212</v>
      </c>
    </row>
    <row r="31" spans="1:12" ht="25.5">
      <c r="A31" s="112" t="s">
        <v>473</v>
      </c>
      <c r="B31" s="107">
        <v>2</v>
      </c>
      <c r="C31" s="114" t="s">
        <v>295</v>
      </c>
      <c r="D31" s="109" t="s">
        <v>296</v>
      </c>
      <c r="E31" s="109"/>
      <c r="F31" s="109"/>
      <c r="G31" s="109"/>
      <c r="H31" s="110"/>
      <c r="I31" s="110"/>
      <c r="J31" s="110"/>
      <c r="K31" s="154">
        <f t="shared" si="2"/>
        <v>0</v>
      </c>
      <c r="L31" s="113">
        <f t="shared" si="1"/>
        <v>0</v>
      </c>
    </row>
    <row r="32" spans="1:12" ht="25.5">
      <c r="A32" s="112" t="s">
        <v>474</v>
      </c>
      <c r="B32" s="107">
        <v>3</v>
      </c>
      <c r="C32" s="114" t="s">
        <v>297</v>
      </c>
      <c r="D32" s="109" t="s">
        <v>298</v>
      </c>
      <c r="E32" s="109"/>
      <c r="F32" s="109"/>
      <c r="G32" s="109"/>
      <c r="H32" s="110"/>
      <c r="I32" s="110"/>
      <c r="J32" s="110"/>
      <c r="K32" s="154">
        <f t="shared" si="2"/>
        <v>0</v>
      </c>
      <c r="L32" s="113">
        <f t="shared" si="1"/>
        <v>0</v>
      </c>
    </row>
    <row r="33" spans="1:12" ht="25.5">
      <c r="A33" s="112" t="s">
        <v>475</v>
      </c>
      <c r="B33" s="107">
        <v>4</v>
      </c>
      <c r="C33" s="114" t="s">
        <v>299</v>
      </c>
      <c r="D33" s="109" t="s">
        <v>300</v>
      </c>
      <c r="E33" s="109"/>
      <c r="F33" s="109"/>
      <c r="G33" s="109"/>
      <c r="H33" s="110"/>
      <c r="I33" s="110"/>
      <c r="J33" s="110"/>
      <c r="K33" s="154">
        <f t="shared" si="2"/>
        <v>0</v>
      </c>
      <c r="L33" s="113">
        <f t="shared" si="1"/>
        <v>0</v>
      </c>
    </row>
    <row r="34" spans="1:12" ht="25.5">
      <c r="A34" s="112" t="s">
        <v>476</v>
      </c>
      <c r="B34" s="107">
        <v>5</v>
      </c>
      <c r="C34" s="114" t="s">
        <v>301</v>
      </c>
      <c r="D34" s="109" t="s">
        <v>302</v>
      </c>
      <c r="E34" s="109"/>
      <c r="F34" s="109"/>
      <c r="G34" s="109"/>
      <c r="H34" s="110"/>
      <c r="I34" s="110"/>
      <c r="J34" s="110"/>
      <c r="K34" s="154">
        <f t="shared" si="2"/>
        <v>0</v>
      </c>
      <c r="L34" s="113">
        <f t="shared" si="1"/>
        <v>0</v>
      </c>
    </row>
    <row r="35" spans="1:12" ht="24.75" customHeight="1">
      <c r="A35" s="112" t="s">
        <v>477</v>
      </c>
      <c r="B35" s="98" t="s">
        <v>252</v>
      </c>
      <c r="C35" s="112" t="s">
        <v>303</v>
      </c>
      <c r="D35" s="109"/>
      <c r="E35" s="109"/>
      <c r="F35" s="109"/>
      <c r="G35" s="109">
        <v>4971</v>
      </c>
      <c r="H35" s="110">
        <v>8954</v>
      </c>
      <c r="I35" s="110"/>
      <c r="J35" s="110"/>
      <c r="K35" s="154">
        <f t="shared" si="2"/>
        <v>4971</v>
      </c>
      <c r="L35" s="113">
        <f t="shared" si="1"/>
        <v>8954</v>
      </c>
    </row>
    <row r="36" spans="1:12" ht="25.5">
      <c r="A36" s="112" t="s">
        <v>478</v>
      </c>
      <c r="B36" s="102" t="s">
        <v>304</v>
      </c>
      <c r="C36" s="115" t="s">
        <v>305</v>
      </c>
      <c r="D36" s="116" t="s">
        <v>306</v>
      </c>
      <c r="E36" s="116">
        <f>SUM(E30:E35)</f>
        <v>0</v>
      </c>
      <c r="F36" s="116"/>
      <c r="G36" s="116">
        <f>SUM(G30:G35)</f>
        <v>5183</v>
      </c>
      <c r="H36" s="116">
        <f>SUM(H30:H35)</f>
        <v>9166</v>
      </c>
      <c r="I36" s="116">
        <f>SUM(I30:I35)</f>
        <v>0</v>
      </c>
      <c r="J36" s="116"/>
      <c r="K36" s="154">
        <f t="shared" si="2"/>
        <v>5183</v>
      </c>
      <c r="L36" s="154">
        <f t="shared" si="1"/>
        <v>9166</v>
      </c>
    </row>
    <row r="37" spans="1:12" ht="12.75">
      <c r="A37" s="112" t="s">
        <v>479</v>
      </c>
      <c r="B37" s="107">
        <v>1</v>
      </c>
      <c r="C37" s="114" t="s">
        <v>307</v>
      </c>
      <c r="D37" s="109" t="s">
        <v>308</v>
      </c>
      <c r="E37" s="109"/>
      <c r="F37" s="109"/>
      <c r="G37" s="109"/>
      <c r="H37" s="110"/>
      <c r="I37" s="110"/>
      <c r="J37" s="110"/>
      <c r="K37" s="154">
        <f t="shared" si="2"/>
        <v>0</v>
      </c>
      <c r="L37" s="113">
        <f t="shared" si="1"/>
        <v>0</v>
      </c>
    </row>
    <row r="38" spans="1:12" ht="12.75">
      <c r="A38" s="112" t="s">
        <v>480</v>
      </c>
      <c r="B38" s="107">
        <v>2</v>
      </c>
      <c r="C38" s="114" t="s">
        <v>309</v>
      </c>
      <c r="D38" s="109" t="s">
        <v>310</v>
      </c>
      <c r="E38" s="109"/>
      <c r="F38" s="109"/>
      <c r="G38" s="109"/>
      <c r="H38" s="110"/>
      <c r="I38" s="110"/>
      <c r="J38" s="110"/>
      <c r="K38" s="154">
        <f t="shared" si="2"/>
        <v>0</v>
      </c>
      <c r="L38" s="113">
        <f t="shared" si="1"/>
        <v>0</v>
      </c>
    </row>
    <row r="39" spans="1:12" ht="12.75">
      <c r="A39" s="112" t="s">
        <v>481</v>
      </c>
      <c r="B39" s="102" t="s">
        <v>311</v>
      </c>
      <c r="C39" s="115" t="s">
        <v>312</v>
      </c>
      <c r="D39" s="116" t="s">
        <v>313</v>
      </c>
      <c r="E39" s="116">
        <f>SUM(E37:E38)</f>
        <v>0</v>
      </c>
      <c r="F39" s="116"/>
      <c r="G39" s="116">
        <f>SUM(G37:G38)</f>
        <v>0</v>
      </c>
      <c r="H39" s="116"/>
      <c r="I39" s="116">
        <f>SUM(I37:I38)</f>
        <v>0</v>
      </c>
      <c r="J39" s="116"/>
      <c r="K39" s="154">
        <f t="shared" si="2"/>
        <v>0</v>
      </c>
      <c r="L39" s="113">
        <f t="shared" si="1"/>
        <v>0</v>
      </c>
    </row>
    <row r="40" spans="1:12" ht="12.75">
      <c r="A40" s="112" t="s">
        <v>482</v>
      </c>
      <c r="B40" s="107">
        <v>1</v>
      </c>
      <c r="C40" s="114" t="s">
        <v>314</v>
      </c>
      <c r="D40" s="109" t="s">
        <v>315</v>
      </c>
      <c r="E40" s="109"/>
      <c r="F40" s="109"/>
      <c r="G40" s="109"/>
      <c r="H40" s="110"/>
      <c r="I40" s="110"/>
      <c r="J40" s="110"/>
      <c r="K40" s="154">
        <f t="shared" si="2"/>
        <v>0</v>
      </c>
      <c r="L40" s="113">
        <f t="shared" si="1"/>
        <v>0</v>
      </c>
    </row>
    <row r="41" spans="1:12" ht="12.75">
      <c r="A41" s="112" t="s">
        <v>483</v>
      </c>
      <c r="B41" s="107">
        <v>2</v>
      </c>
      <c r="C41" s="114" t="s">
        <v>316</v>
      </c>
      <c r="D41" s="109" t="s">
        <v>317</v>
      </c>
      <c r="E41" s="109"/>
      <c r="F41" s="109"/>
      <c r="G41" s="109"/>
      <c r="H41" s="110"/>
      <c r="I41" s="110"/>
      <c r="J41" s="110"/>
      <c r="K41" s="154">
        <f t="shared" si="2"/>
        <v>0</v>
      </c>
      <c r="L41" s="113">
        <f t="shared" si="1"/>
        <v>0</v>
      </c>
    </row>
    <row r="42" spans="1:12" ht="12.75">
      <c r="A42" s="112" t="s">
        <v>484</v>
      </c>
      <c r="B42" s="107">
        <v>3</v>
      </c>
      <c r="C42" s="114" t="s">
        <v>318</v>
      </c>
      <c r="D42" s="109" t="s">
        <v>319</v>
      </c>
      <c r="E42" s="109"/>
      <c r="F42" s="109"/>
      <c r="G42" s="109">
        <v>2450</v>
      </c>
      <c r="H42" s="110">
        <v>2526</v>
      </c>
      <c r="I42" s="110"/>
      <c r="J42" s="110"/>
      <c r="K42" s="154">
        <f t="shared" si="2"/>
        <v>2450</v>
      </c>
      <c r="L42" s="113">
        <f t="shared" si="1"/>
        <v>2526</v>
      </c>
    </row>
    <row r="43" spans="1:12" ht="12.75">
      <c r="A43" s="112" t="s">
        <v>485</v>
      </c>
      <c r="B43" s="107">
        <v>4</v>
      </c>
      <c r="C43" s="114" t="s">
        <v>320</v>
      </c>
      <c r="D43" s="109" t="s">
        <v>321</v>
      </c>
      <c r="E43" s="109"/>
      <c r="F43" s="109"/>
      <c r="G43" s="109">
        <v>4500</v>
      </c>
      <c r="H43" s="110">
        <v>7322</v>
      </c>
      <c r="I43" s="110"/>
      <c r="J43" s="110"/>
      <c r="K43" s="154">
        <f t="shared" si="2"/>
        <v>4500</v>
      </c>
      <c r="L43" s="113">
        <f t="shared" si="1"/>
        <v>7322</v>
      </c>
    </row>
    <row r="44" spans="1:12" ht="12.75">
      <c r="A44" s="112" t="s">
        <v>486</v>
      </c>
      <c r="B44" s="107">
        <v>5</v>
      </c>
      <c r="C44" s="114" t="s">
        <v>322</v>
      </c>
      <c r="D44" s="109" t="s">
        <v>323</v>
      </c>
      <c r="E44" s="109"/>
      <c r="F44" s="109"/>
      <c r="G44" s="109"/>
      <c r="H44" s="110"/>
      <c r="I44" s="110"/>
      <c r="J44" s="110"/>
      <c r="K44" s="154">
        <f t="shared" si="2"/>
        <v>0</v>
      </c>
      <c r="L44" s="113">
        <f t="shared" si="1"/>
        <v>0</v>
      </c>
    </row>
    <row r="45" spans="1:12" ht="12.75">
      <c r="A45" s="112" t="s">
        <v>487</v>
      </c>
      <c r="B45" s="107">
        <v>6</v>
      </c>
      <c r="C45" s="114" t="s">
        <v>324</v>
      </c>
      <c r="D45" s="109" t="s">
        <v>325</v>
      </c>
      <c r="E45" s="109"/>
      <c r="F45" s="109"/>
      <c r="G45" s="109"/>
      <c r="H45" s="110"/>
      <c r="I45" s="110"/>
      <c r="J45" s="110"/>
      <c r="K45" s="154">
        <f t="shared" si="2"/>
        <v>0</v>
      </c>
      <c r="L45" s="113">
        <f t="shared" si="1"/>
        <v>0</v>
      </c>
    </row>
    <row r="46" spans="1:12" ht="12.75">
      <c r="A46" s="112" t="s">
        <v>488</v>
      </c>
      <c r="B46" s="107">
        <v>7</v>
      </c>
      <c r="C46" s="114" t="s">
        <v>326</v>
      </c>
      <c r="D46" s="109" t="s">
        <v>327</v>
      </c>
      <c r="E46" s="109">
        <v>1600</v>
      </c>
      <c r="F46" s="109">
        <v>1600</v>
      </c>
      <c r="G46" s="109"/>
      <c r="H46" s="110"/>
      <c r="I46" s="110"/>
      <c r="J46" s="110"/>
      <c r="K46" s="154">
        <f t="shared" si="2"/>
        <v>1600</v>
      </c>
      <c r="L46" s="113">
        <f t="shared" si="1"/>
        <v>1600</v>
      </c>
    </row>
    <row r="47" spans="1:12" ht="12.75">
      <c r="A47" s="112" t="s">
        <v>489</v>
      </c>
      <c r="B47" s="107">
        <v>8</v>
      </c>
      <c r="C47" s="114" t="s">
        <v>328</v>
      </c>
      <c r="D47" s="109" t="s">
        <v>329</v>
      </c>
      <c r="E47" s="109"/>
      <c r="F47" s="109"/>
      <c r="G47" s="109"/>
      <c r="H47" s="110"/>
      <c r="I47" s="110"/>
      <c r="J47" s="110"/>
      <c r="K47" s="154">
        <f t="shared" si="2"/>
        <v>0</v>
      </c>
      <c r="L47" s="113">
        <f t="shared" si="1"/>
        <v>0</v>
      </c>
    </row>
    <row r="48" spans="1:12" ht="12.75">
      <c r="A48" s="112" t="s">
        <v>490</v>
      </c>
      <c r="B48" s="102" t="s">
        <v>330</v>
      </c>
      <c r="C48" s="115" t="s">
        <v>331</v>
      </c>
      <c r="D48" s="116" t="s">
        <v>332</v>
      </c>
      <c r="E48" s="116">
        <f>SUM(E40:E47)</f>
        <v>1600</v>
      </c>
      <c r="F48" s="116">
        <f>SUM(F40:F47)</f>
        <v>1600</v>
      </c>
      <c r="G48" s="116">
        <f>SUM(G40:G47)</f>
        <v>6950</v>
      </c>
      <c r="H48" s="116">
        <f>SUM(H40:H47)</f>
        <v>9848</v>
      </c>
      <c r="I48" s="116">
        <f>SUM(I40:I47)</f>
        <v>0</v>
      </c>
      <c r="J48" s="116"/>
      <c r="K48" s="154">
        <f t="shared" si="2"/>
        <v>8550</v>
      </c>
      <c r="L48" s="154">
        <f t="shared" si="1"/>
        <v>11448</v>
      </c>
    </row>
    <row r="49" spans="1:12" ht="12.75">
      <c r="A49" s="112" t="s">
        <v>491</v>
      </c>
      <c r="B49" s="107">
        <v>1</v>
      </c>
      <c r="C49" s="114" t="s">
        <v>333</v>
      </c>
      <c r="D49" s="109" t="s">
        <v>334</v>
      </c>
      <c r="E49" s="109"/>
      <c r="F49" s="109"/>
      <c r="G49" s="109"/>
      <c r="H49" s="110"/>
      <c r="I49" s="110"/>
      <c r="J49" s="110"/>
      <c r="K49" s="154">
        <f t="shared" si="2"/>
        <v>0</v>
      </c>
      <c r="L49" s="113">
        <f t="shared" si="1"/>
        <v>0</v>
      </c>
    </row>
    <row r="50" spans="1:12" ht="12.75">
      <c r="A50" s="112" t="s">
        <v>492</v>
      </c>
      <c r="B50" s="98" t="s">
        <v>252</v>
      </c>
      <c r="C50" s="112" t="s">
        <v>335</v>
      </c>
      <c r="D50" s="109"/>
      <c r="E50" s="109"/>
      <c r="F50" s="109"/>
      <c r="G50" s="109">
        <v>450</v>
      </c>
      <c r="H50" s="110">
        <v>450</v>
      </c>
      <c r="I50" s="110"/>
      <c r="J50" s="110"/>
      <c r="K50" s="154">
        <f t="shared" si="2"/>
        <v>450</v>
      </c>
      <c r="L50" s="113">
        <f t="shared" si="1"/>
        <v>450</v>
      </c>
    </row>
    <row r="51" spans="1:12" ht="12.75">
      <c r="A51" s="112" t="s">
        <v>493</v>
      </c>
      <c r="B51" s="98" t="s">
        <v>254</v>
      </c>
      <c r="C51" s="112" t="s">
        <v>336</v>
      </c>
      <c r="D51" s="109"/>
      <c r="E51" s="109"/>
      <c r="F51" s="109"/>
      <c r="G51" s="109"/>
      <c r="H51" s="110"/>
      <c r="I51" s="110"/>
      <c r="J51" s="110"/>
      <c r="K51" s="154">
        <f t="shared" si="2"/>
        <v>0</v>
      </c>
      <c r="L51" s="113">
        <f t="shared" si="1"/>
        <v>0</v>
      </c>
    </row>
    <row r="52" spans="1:12" ht="12.75">
      <c r="A52" s="112" t="s">
        <v>494</v>
      </c>
      <c r="B52" s="98" t="s">
        <v>256</v>
      </c>
      <c r="C52" s="112" t="s">
        <v>337</v>
      </c>
      <c r="D52" s="109"/>
      <c r="E52" s="109">
        <v>200</v>
      </c>
      <c r="F52" s="109">
        <v>200</v>
      </c>
      <c r="G52" s="109"/>
      <c r="H52" s="110"/>
      <c r="I52" s="110"/>
      <c r="J52" s="110"/>
      <c r="K52" s="154">
        <f t="shared" si="2"/>
        <v>200</v>
      </c>
      <c r="L52" s="113">
        <f t="shared" si="1"/>
        <v>200</v>
      </c>
    </row>
    <row r="53" spans="1:12" ht="12.75">
      <c r="A53" s="112" t="s">
        <v>495</v>
      </c>
      <c r="B53" s="98" t="s">
        <v>258</v>
      </c>
      <c r="C53" s="112" t="s">
        <v>338</v>
      </c>
      <c r="D53" s="109"/>
      <c r="E53" s="109"/>
      <c r="F53" s="109"/>
      <c r="G53" s="109"/>
      <c r="H53" s="110"/>
      <c r="I53" s="110"/>
      <c r="J53" s="110"/>
      <c r="K53" s="154">
        <f t="shared" si="2"/>
        <v>0</v>
      </c>
      <c r="L53" s="113">
        <f t="shared" si="1"/>
        <v>0</v>
      </c>
    </row>
    <row r="54" spans="1:12" ht="12.75">
      <c r="A54" s="112" t="s">
        <v>496</v>
      </c>
      <c r="B54" s="102" t="s">
        <v>339</v>
      </c>
      <c r="C54" s="115" t="s">
        <v>340</v>
      </c>
      <c r="D54" s="116" t="s">
        <v>341</v>
      </c>
      <c r="E54" s="116">
        <f>SUM(E49:E53)</f>
        <v>200</v>
      </c>
      <c r="F54" s="116">
        <f>SUM(F49:F53)</f>
        <v>200</v>
      </c>
      <c r="G54" s="116">
        <f>SUM(G49:G53)</f>
        <v>450</v>
      </c>
      <c r="H54" s="116">
        <f>SUM(H49:H53)</f>
        <v>450</v>
      </c>
      <c r="I54" s="116">
        <f>SUM(I49:I53)</f>
        <v>0</v>
      </c>
      <c r="J54" s="116"/>
      <c r="K54" s="154">
        <f t="shared" si="2"/>
        <v>650</v>
      </c>
      <c r="L54" s="154">
        <f>SUM(F54,H54,J54,)</f>
        <v>650</v>
      </c>
    </row>
    <row r="55" spans="1:12" ht="12.75">
      <c r="A55" s="112" t="s">
        <v>497</v>
      </c>
      <c r="B55" s="107">
        <v>1</v>
      </c>
      <c r="C55" s="118" t="s">
        <v>342</v>
      </c>
      <c r="D55" s="109" t="s">
        <v>343</v>
      </c>
      <c r="E55" s="109"/>
      <c r="F55" s="109"/>
      <c r="G55" s="109"/>
      <c r="H55" s="110"/>
      <c r="I55" s="110"/>
      <c r="J55" s="110"/>
      <c r="K55" s="154">
        <f t="shared" si="2"/>
        <v>0</v>
      </c>
      <c r="L55" s="113">
        <f t="shared" si="1"/>
        <v>0</v>
      </c>
    </row>
    <row r="56" spans="1:12" ht="12.75">
      <c r="A56" s="112" t="s">
        <v>498</v>
      </c>
      <c r="B56" s="107">
        <v>2</v>
      </c>
      <c r="C56" s="118" t="s">
        <v>344</v>
      </c>
      <c r="D56" s="109" t="s">
        <v>345</v>
      </c>
      <c r="E56" s="109"/>
      <c r="F56" s="109"/>
      <c r="G56" s="109"/>
      <c r="H56" s="110"/>
      <c r="I56" s="110"/>
      <c r="J56" s="110"/>
      <c r="K56" s="154">
        <f t="shared" si="2"/>
        <v>0</v>
      </c>
      <c r="L56" s="113">
        <f t="shared" si="1"/>
        <v>0</v>
      </c>
    </row>
    <row r="57" spans="1:12" ht="12.75">
      <c r="A57" s="112" t="s">
        <v>499</v>
      </c>
      <c r="B57" s="107">
        <v>3</v>
      </c>
      <c r="C57" s="118" t="s">
        <v>346</v>
      </c>
      <c r="D57" s="109" t="s">
        <v>347</v>
      </c>
      <c r="E57" s="109"/>
      <c r="F57" s="109"/>
      <c r="G57" s="109"/>
      <c r="H57" s="110"/>
      <c r="I57" s="110"/>
      <c r="J57" s="110"/>
      <c r="K57" s="154">
        <f t="shared" si="2"/>
        <v>0</v>
      </c>
      <c r="L57" s="113">
        <f t="shared" si="1"/>
        <v>0</v>
      </c>
    </row>
    <row r="58" spans="1:12" ht="12.75">
      <c r="A58" s="112" t="s">
        <v>500</v>
      </c>
      <c r="B58" s="107">
        <v>4</v>
      </c>
      <c r="C58" s="118" t="s">
        <v>348</v>
      </c>
      <c r="D58" s="109" t="s">
        <v>349</v>
      </c>
      <c r="E58" s="109"/>
      <c r="F58" s="109"/>
      <c r="G58" s="109"/>
      <c r="H58" s="110"/>
      <c r="I58" s="110"/>
      <c r="J58" s="110"/>
      <c r="K58" s="154">
        <f t="shared" si="2"/>
        <v>0</v>
      </c>
      <c r="L58" s="113">
        <f t="shared" si="1"/>
        <v>0</v>
      </c>
    </row>
    <row r="59" spans="1:12" ht="12.75">
      <c r="A59" s="112" t="s">
        <v>501</v>
      </c>
      <c r="B59" s="107">
        <v>5</v>
      </c>
      <c r="C59" s="118" t="s">
        <v>350</v>
      </c>
      <c r="D59" s="109" t="s">
        <v>351</v>
      </c>
      <c r="E59" s="109"/>
      <c r="F59" s="109"/>
      <c r="G59" s="109"/>
      <c r="H59" s="110"/>
      <c r="I59" s="110"/>
      <c r="J59" s="110"/>
      <c r="K59" s="154">
        <f t="shared" si="2"/>
        <v>0</v>
      </c>
      <c r="L59" s="113">
        <f t="shared" si="1"/>
        <v>0</v>
      </c>
    </row>
    <row r="60" spans="1:12" ht="12.75">
      <c r="A60" s="112" t="s">
        <v>502</v>
      </c>
      <c r="B60" s="107">
        <v>6</v>
      </c>
      <c r="C60" s="118" t="s">
        <v>352</v>
      </c>
      <c r="D60" s="109" t="s">
        <v>353</v>
      </c>
      <c r="E60" s="109"/>
      <c r="F60" s="109"/>
      <c r="G60" s="109"/>
      <c r="H60" s="110"/>
      <c r="I60" s="110"/>
      <c r="J60" s="110"/>
      <c r="K60" s="154">
        <f t="shared" si="2"/>
        <v>0</v>
      </c>
      <c r="L60" s="113">
        <f t="shared" si="1"/>
        <v>0</v>
      </c>
    </row>
    <row r="61" spans="1:12" ht="12.75">
      <c r="A61" s="112" t="s">
        <v>503</v>
      </c>
      <c r="B61" s="107">
        <v>7</v>
      </c>
      <c r="C61" s="118" t="s">
        <v>354</v>
      </c>
      <c r="D61" s="109" t="s">
        <v>355</v>
      </c>
      <c r="E61" s="109"/>
      <c r="F61" s="109"/>
      <c r="G61" s="109"/>
      <c r="H61" s="110"/>
      <c r="I61" s="110"/>
      <c r="J61" s="110"/>
      <c r="K61" s="154">
        <f t="shared" si="2"/>
        <v>0</v>
      </c>
      <c r="L61" s="113">
        <f t="shared" si="1"/>
        <v>0</v>
      </c>
    </row>
    <row r="62" spans="1:12" ht="12.75">
      <c r="A62" s="112" t="s">
        <v>504</v>
      </c>
      <c r="B62" s="107">
        <v>8</v>
      </c>
      <c r="C62" s="118" t="s">
        <v>356</v>
      </c>
      <c r="D62" s="109" t="s">
        <v>357</v>
      </c>
      <c r="E62" s="109"/>
      <c r="F62" s="109"/>
      <c r="G62" s="109">
        <v>50</v>
      </c>
      <c r="H62" s="110">
        <v>50</v>
      </c>
      <c r="I62" s="110"/>
      <c r="J62" s="110"/>
      <c r="K62" s="154">
        <f t="shared" si="2"/>
        <v>50</v>
      </c>
      <c r="L62" s="113">
        <f t="shared" si="1"/>
        <v>50</v>
      </c>
    </row>
    <row r="63" spans="1:12" ht="12.75">
      <c r="A63" s="112" t="s">
        <v>505</v>
      </c>
      <c r="B63" s="107">
        <v>9</v>
      </c>
      <c r="C63" s="118" t="s">
        <v>358</v>
      </c>
      <c r="D63" s="109" t="s">
        <v>359</v>
      </c>
      <c r="E63" s="109"/>
      <c r="F63" s="109"/>
      <c r="G63" s="109"/>
      <c r="H63" s="110"/>
      <c r="I63" s="110"/>
      <c r="J63" s="110"/>
      <c r="K63" s="154">
        <f t="shared" si="2"/>
        <v>0</v>
      </c>
      <c r="L63" s="113">
        <f t="shared" si="1"/>
        <v>0</v>
      </c>
    </row>
    <row r="64" spans="1:12" ht="25.5">
      <c r="A64" s="112" t="s">
        <v>506</v>
      </c>
      <c r="B64" s="107">
        <v>10</v>
      </c>
      <c r="C64" s="118" t="s">
        <v>360</v>
      </c>
      <c r="D64" s="109" t="s">
        <v>361</v>
      </c>
      <c r="E64" s="109"/>
      <c r="F64" s="109"/>
      <c r="G64" s="109">
        <v>968</v>
      </c>
      <c r="H64" s="110">
        <v>2665</v>
      </c>
      <c r="I64" s="110"/>
      <c r="J64" s="110"/>
      <c r="K64" s="154">
        <f t="shared" si="2"/>
        <v>968</v>
      </c>
      <c r="L64" s="113">
        <f t="shared" si="1"/>
        <v>2665</v>
      </c>
    </row>
    <row r="65" spans="1:12" ht="12.75">
      <c r="A65" s="112" t="s">
        <v>507</v>
      </c>
      <c r="B65" s="102" t="s">
        <v>362</v>
      </c>
      <c r="C65" s="119" t="s">
        <v>363</v>
      </c>
      <c r="D65" s="116" t="s">
        <v>364</v>
      </c>
      <c r="E65" s="116">
        <f>SUM(E55:E64)</f>
        <v>0</v>
      </c>
      <c r="F65" s="116"/>
      <c r="G65" s="116">
        <f>SUM(G55:G64)</f>
        <v>1018</v>
      </c>
      <c r="H65" s="116">
        <f>SUM(H55:H64)</f>
        <v>2715</v>
      </c>
      <c r="I65" s="116">
        <f>SUM(I55:I64)</f>
        <v>0</v>
      </c>
      <c r="J65" s="116"/>
      <c r="K65" s="154">
        <f t="shared" si="2"/>
        <v>1018</v>
      </c>
      <c r="L65" s="154">
        <f t="shared" si="1"/>
        <v>2715</v>
      </c>
    </row>
    <row r="66" spans="1:12" ht="12.75">
      <c r="A66" s="112" t="s">
        <v>508</v>
      </c>
      <c r="B66" s="107">
        <v>1</v>
      </c>
      <c r="C66" s="118" t="s">
        <v>365</v>
      </c>
      <c r="D66" s="109" t="s">
        <v>366</v>
      </c>
      <c r="E66" s="109"/>
      <c r="F66" s="109"/>
      <c r="G66" s="109"/>
      <c r="H66" s="110"/>
      <c r="I66" s="110"/>
      <c r="J66" s="110"/>
      <c r="K66" s="154">
        <f t="shared" si="2"/>
        <v>0</v>
      </c>
      <c r="L66" s="113">
        <f t="shared" si="1"/>
        <v>0</v>
      </c>
    </row>
    <row r="67" spans="1:12" ht="12.75">
      <c r="A67" s="112" t="s">
        <v>509</v>
      </c>
      <c r="B67" s="107">
        <v>2</v>
      </c>
      <c r="C67" s="118" t="s">
        <v>367</v>
      </c>
      <c r="D67" s="109" t="s">
        <v>368</v>
      </c>
      <c r="E67" s="109"/>
      <c r="F67" s="109"/>
      <c r="G67" s="109"/>
      <c r="H67" s="110"/>
      <c r="I67" s="110"/>
      <c r="J67" s="110"/>
      <c r="K67" s="154">
        <f t="shared" si="2"/>
        <v>0</v>
      </c>
      <c r="L67" s="113">
        <f t="shared" si="1"/>
        <v>0</v>
      </c>
    </row>
    <row r="68" spans="1:12" ht="12.75">
      <c r="A68" s="112" t="s">
        <v>510</v>
      </c>
      <c r="B68" s="107">
        <v>3</v>
      </c>
      <c r="C68" s="118" t="s">
        <v>369</v>
      </c>
      <c r="D68" s="109" t="s">
        <v>370</v>
      </c>
      <c r="E68" s="109"/>
      <c r="F68" s="109"/>
      <c r="G68" s="109"/>
      <c r="H68" s="110"/>
      <c r="I68" s="110"/>
      <c r="J68" s="110"/>
      <c r="K68" s="154">
        <f t="shared" si="2"/>
        <v>0</v>
      </c>
      <c r="L68" s="113">
        <f t="shared" si="1"/>
        <v>0</v>
      </c>
    </row>
    <row r="69" spans="1:12" ht="12.75">
      <c r="A69" s="112" t="s">
        <v>511</v>
      </c>
      <c r="B69" s="107">
        <v>4</v>
      </c>
      <c r="C69" s="118" t="s">
        <v>371</v>
      </c>
      <c r="D69" s="109" t="s">
        <v>372</v>
      </c>
      <c r="E69" s="109"/>
      <c r="F69" s="109"/>
      <c r="G69" s="109"/>
      <c r="H69" s="110"/>
      <c r="I69" s="110"/>
      <c r="J69" s="110"/>
      <c r="K69" s="154">
        <f t="shared" si="2"/>
        <v>0</v>
      </c>
      <c r="L69" s="113">
        <f t="shared" si="1"/>
        <v>0</v>
      </c>
    </row>
    <row r="70" spans="1:12" ht="12.75">
      <c r="A70" s="112" t="s">
        <v>512</v>
      </c>
      <c r="B70" s="107">
        <v>5</v>
      </c>
      <c r="C70" s="118" t="s">
        <v>373</v>
      </c>
      <c r="D70" s="109" t="s">
        <v>374</v>
      </c>
      <c r="E70" s="109"/>
      <c r="F70" s="109"/>
      <c r="G70" s="109"/>
      <c r="H70" s="110"/>
      <c r="I70" s="110"/>
      <c r="J70" s="110"/>
      <c r="K70" s="154">
        <f t="shared" si="2"/>
        <v>0</v>
      </c>
      <c r="L70" s="113">
        <f t="shared" si="1"/>
        <v>0</v>
      </c>
    </row>
    <row r="71" spans="1:12" ht="12.75">
      <c r="A71" s="112" t="s">
        <v>513</v>
      </c>
      <c r="B71" s="102" t="s">
        <v>375</v>
      </c>
      <c r="C71" s="115" t="s">
        <v>376</v>
      </c>
      <c r="D71" s="116" t="s">
        <v>377</v>
      </c>
      <c r="E71" s="116">
        <f>SUM(E66:E70)</f>
        <v>0</v>
      </c>
      <c r="F71" s="116"/>
      <c r="G71" s="116">
        <f>SUM(G66:G70)</f>
        <v>0</v>
      </c>
      <c r="H71" s="116"/>
      <c r="I71" s="116">
        <f>SUM(I66:I70)</f>
        <v>0</v>
      </c>
      <c r="J71" s="116"/>
      <c r="K71" s="154">
        <f t="shared" si="2"/>
        <v>0</v>
      </c>
      <c r="L71" s="113">
        <f t="shared" si="1"/>
        <v>0</v>
      </c>
    </row>
    <row r="72" spans="1:12" ht="25.5">
      <c r="A72" s="112" t="s">
        <v>514</v>
      </c>
      <c r="B72" s="107">
        <v>1</v>
      </c>
      <c r="C72" s="118" t="s">
        <v>378</v>
      </c>
      <c r="D72" s="109" t="s">
        <v>379</v>
      </c>
      <c r="E72" s="109"/>
      <c r="F72" s="109"/>
      <c r="G72" s="109"/>
      <c r="H72" s="110"/>
      <c r="I72" s="110"/>
      <c r="J72" s="110"/>
      <c r="K72" s="154">
        <f t="shared" si="2"/>
        <v>0</v>
      </c>
      <c r="L72" s="113">
        <f t="shared" si="1"/>
        <v>0</v>
      </c>
    </row>
    <row r="73" spans="1:12" ht="25.5">
      <c r="A73" s="112" t="s">
        <v>515</v>
      </c>
      <c r="B73" s="107">
        <v>2</v>
      </c>
      <c r="C73" s="114" t="s">
        <v>380</v>
      </c>
      <c r="D73" s="109" t="s">
        <v>381</v>
      </c>
      <c r="E73" s="109"/>
      <c r="F73" s="109"/>
      <c r="G73" s="109">
        <v>7783</v>
      </c>
      <c r="H73" s="110">
        <v>7783</v>
      </c>
      <c r="I73" s="110"/>
      <c r="J73" s="110"/>
      <c r="K73" s="154">
        <f t="shared" si="2"/>
        <v>7783</v>
      </c>
      <c r="L73" s="113">
        <f aca="true" t="shared" si="3" ref="L73:L109">SUM(F73,H73,J73,)</f>
        <v>7783</v>
      </c>
    </row>
    <row r="74" spans="1:12" ht="12.75">
      <c r="A74" s="112" t="s">
        <v>516</v>
      </c>
      <c r="B74" s="107">
        <v>3</v>
      </c>
      <c r="C74" s="118" t="s">
        <v>382</v>
      </c>
      <c r="D74" s="109" t="s">
        <v>383</v>
      </c>
      <c r="E74" s="109"/>
      <c r="F74" s="109"/>
      <c r="G74" s="109"/>
      <c r="H74" s="110"/>
      <c r="I74" s="110"/>
      <c r="J74" s="110"/>
      <c r="K74" s="154">
        <f t="shared" si="2"/>
        <v>0</v>
      </c>
      <c r="L74" s="113">
        <f t="shared" si="3"/>
        <v>0</v>
      </c>
    </row>
    <row r="75" spans="1:12" ht="12.75">
      <c r="A75" s="112" t="s">
        <v>517</v>
      </c>
      <c r="B75" s="102" t="s">
        <v>384</v>
      </c>
      <c r="C75" s="115" t="s">
        <v>385</v>
      </c>
      <c r="D75" s="116" t="s">
        <v>386</v>
      </c>
      <c r="E75" s="116">
        <f>SUM(E72:E74)</f>
        <v>0</v>
      </c>
      <c r="F75" s="116"/>
      <c r="G75" s="116">
        <f>SUM(G72:G74)</f>
        <v>7783</v>
      </c>
      <c r="H75" s="116">
        <f>SUM(H72:H74)</f>
        <v>7783</v>
      </c>
      <c r="I75" s="116">
        <f>SUM(I72:I74)</f>
        <v>0</v>
      </c>
      <c r="J75" s="116"/>
      <c r="K75" s="154">
        <f t="shared" si="2"/>
        <v>7783</v>
      </c>
      <c r="L75" s="154">
        <f t="shared" si="3"/>
        <v>7783</v>
      </c>
    </row>
    <row r="76" spans="1:12" ht="25.5">
      <c r="A76" s="112" t="s">
        <v>518</v>
      </c>
      <c r="B76" s="107">
        <v>1</v>
      </c>
      <c r="C76" s="118" t="s">
        <v>387</v>
      </c>
      <c r="D76" s="109" t="s">
        <v>388</v>
      </c>
      <c r="E76" s="109"/>
      <c r="F76" s="109"/>
      <c r="G76" s="109"/>
      <c r="H76" s="110"/>
      <c r="I76" s="110"/>
      <c r="J76" s="110"/>
      <c r="K76" s="154">
        <f t="shared" si="2"/>
        <v>0</v>
      </c>
      <c r="L76" s="113">
        <f t="shared" si="3"/>
        <v>0</v>
      </c>
    </row>
    <row r="77" spans="1:12" ht="25.5">
      <c r="A77" s="112" t="s">
        <v>519</v>
      </c>
      <c r="B77" s="107">
        <v>2</v>
      </c>
      <c r="C77" s="114" t="s">
        <v>389</v>
      </c>
      <c r="D77" s="109" t="s">
        <v>390</v>
      </c>
      <c r="E77" s="109"/>
      <c r="F77" s="109"/>
      <c r="G77" s="109"/>
      <c r="H77" s="110"/>
      <c r="I77" s="110"/>
      <c r="J77" s="110"/>
      <c r="K77" s="154">
        <f t="shared" si="2"/>
        <v>0</v>
      </c>
      <c r="L77" s="113">
        <f t="shared" si="3"/>
        <v>0</v>
      </c>
    </row>
    <row r="78" spans="1:12" ht="12.75">
      <c r="A78" s="112" t="s">
        <v>520</v>
      </c>
      <c r="B78" s="107">
        <v>3</v>
      </c>
      <c r="C78" s="118" t="s">
        <v>391</v>
      </c>
      <c r="D78" s="109" t="s">
        <v>392</v>
      </c>
      <c r="E78" s="109"/>
      <c r="F78" s="109"/>
      <c r="G78" s="109"/>
      <c r="H78" s="110"/>
      <c r="I78" s="110"/>
      <c r="J78" s="110"/>
      <c r="K78" s="111">
        <f>SUM(E78:I78)</f>
        <v>0</v>
      </c>
      <c r="L78" s="113">
        <f t="shared" si="3"/>
        <v>0</v>
      </c>
    </row>
    <row r="79" spans="1:12" ht="12.75">
      <c r="A79" s="112" t="s">
        <v>521</v>
      </c>
      <c r="B79" s="102" t="s">
        <v>393</v>
      </c>
      <c r="C79" s="115" t="s">
        <v>394</v>
      </c>
      <c r="D79" s="116" t="s">
        <v>395</v>
      </c>
      <c r="E79" s="116">
        <f>SUM(E76:E78)</f>
        <v>0</v>
      </c>
      <c r="F79" s="116"/>
      <c r="G79" s="116">
        <f>SUM(G76:G78)</f>
        <v>0</v>
      </c>
      <c r="H79" s="116"/>
      <c r="I79" s="116">
        <f>SUM(I76:I78)</f>
        <v>0</v>
      </c>
      <c r="J79" s="116"/>
      <c r="K79" s="116">
        <f>SUM(K76:K78)</f>
        <v>0</v>
      </c>
      <c r="L79" s="113">
        <f t="shared" si="3"/>
        <v>0</v>
      </c>
    </row>
    <row r="80" spans="1:12" ht="12.75">
      <c r="A80" s="112" t="s">
        <v>522</v>
      </c>
      <c r="B80" s="102" t="s">
        <v>396</v>
      </c>
      <c r="C80" s="119" t="s">
        <v>397</v>
      </c>
      <c r="D80" s="116" t="s">
        <v>398</v>
      </c>
      <c r="E80" s="116">
        <f>SUM(E29,E36,E54,E39,E48,E65,E71,E75,E79)</f>
        <v>38721</v>
      </c>
      <c r="F80" s="116">
        <f>SUM(F29,F36,F54,F39,F48,F65,F71,F75,F79)</f>
        <v>40473</v>
      </c>
      <c r="G80" s="116">
        <f>SUM(G29,G36,G54,G39,G48,G65,G71,G75,G79)</f>
        <v>21384</v>
      </c>
      <c r="H80" s="116">
        <f>SUM(H29,H36,H54,H39,H48,H65,H71,H75,H79)</f>
        <v>29962</v>
      </c>
      <c r="I80" s="116">
        <f>SUM(I29,I36,I54,I39,I48,I65,I71,I75,I79)</f>
        <v>0</v>
      </c>
      <c r="J80" s="116"/>
      <c r="K80" s="116">
        <f>SUM(K29,K36,K54,K39,K48,K65,K71,K75,K79)</f>
        <v>60105</v>
      </c>
      <c r="L80" s="154">
        <f t="shared" si="3"/>
        <v>70435</v>
      </c>
    </row>
    <row r="81" spans="1:12" ht="25.5">
      <c r="A81" s="112" t="s">
        <v>523</v>
      </c>
      <c r="B81" s="120">
        <v>1</v>
      </c>
      <c r="C81" s="121" t="s">
        <v>399</v>
      </c>
      <c r="D81" s="122" t="s">
        <v>400</v>
      </c>
      <c r="E81" s="122"/>
      <c r="F81" s="122"/>
      <c r="G81" s="122"/>
      <c r="H81" s="123"/>
      <c r="I81" s="123"/>
      <c r="J81" s="123"/>
      <c r="K81" s="111">
        <f>SUM(E81:I81)</f>
        <v>0</v>
      </c>
      <c r="L81" s="113">
        <f t="shared" si="3"/>
        <v>0</v>
      </c>
    </row>
    <row r="82" spans="1:12" ht="25.5">
      <c r="A82" s="112" t="s">
        <v>524</v>
      </c>
      <c r="B82" s="120">
        <v>2</v>
      </c>
      <c r="C82" s="124" t="s">
        <v>401</v>
      </c>
      <c r="D82" s="122" t="s">
        <v>402</v>
      </c>
      <c r="E82" s="122"/>
      <c r="F82" s="122"/>
      <c r="G82" s="122"/>
      <c r="H82" s="123"/>
      <c r="I82" s="123"/>
      <c r="J82" s="123"/>
      <c r="K82" s="111">
        <f>SUM(E82:I82)</f>
        <v>0</v>
      </c>
      <c r="L82" s="113">
        <f t="shared" si="3"/>
        <v>0</v>
      </c>
    </row>
    <row r="83" spans="1:12" ht="25.5">
      <c r="A83" s="112" t="s">
        <v>525</v>
      </c>
      <c r="B83" s="120">
        <v>3</v>
      </c>
      <c r="C83" s="121" t="s">
        <v>403</v>
      </c>
      <c r="D83" s="122" t="s">
        <v>404</v>
      </c>
      <c r="E83" s="122"/>
      <c r="F83" s="122"/>
      <c r="G83" s="122">
        <v>3980</v>
      </c>
      <c r="H83" s="123">
        <v>3980</v>
      </c>
      <c r="I83" s="123"/>
      <c r="J83" s="123"/>
      <c r="K83" s="111">
        <f>SUM(E83,G83,I83)</f>
        <v>3980</v>
      </c>
      <c r="L83" s="113">
        <f t="shared" si="3"/>
        <v>3980</v>
      </c>
    </row>
    <row r="84" spans="1:12" ht="12.75">
      <c r="A84" s="112" t="s">
        <v>526</v>
      </c>
      <c r="B84" s="125" t="s">
        <v>405</v>
      </c>
      <c r="C84" s="126" t="s">
        <v>406</v>
      </c>
      <c r="D84" s="127" t="s">
        <v>407</v>
      </c>
      <c r="E84" s="127">
        <f>SUM(E81:E83)</f>
        <v>0</v>
      </c>
      <c r="F84" s="127">
        <v>0</v>
      </c>
      <c r="G84" s="127">
        <f>SUM(G81:G83)</f>
        <v>3980</v>
      </c>
      <c r="H84" s="127">
        <f>SUM(H81:H83)</f>
        <v>3980</v>
      </c>
      <c r="I84" s="127">
        <f>SUM(I81:I83)</f>
        <v>0</v>
      </c>
      <c r="J84" s="127"/>
      <c r="K84" s="128">
        <f>SUM(E84,G84,I84)</f>
        <v>3980</v>
      </c>
      <c r="L84" s="154">
        <f t="shared" si="3"/>
        <v>3980</v>
      </c>
    </row>
    <row r="85" spans="1:12" ht="25.5">
      <c r="A85" s="112" t="s">
        <v>527</v>
      </c>
      <c r="B85" s="120">
        <v>1</v>
      </c>
      <c r="C85" s="124" t="s">
        <v>408</v>
      </c>
      <c r="D85" s="122" t="s">
        <v>409</v>
      </c>
      <c r="E85" s="122"/>
      <c r="F85" s="122"/>
      <c r="G85" s="122"/>
      <c r="H85" s="123"/>
      <c r="I85" s="123"/>
      <c r="J85" s="123"/>
      <c r="K85" s="128">
        <f aca="true" t="shared" si="4" ref="K85:K95">SUM(E85,G85,I85)</f>
        <v>0</v>
      </c>
      <c r="L85" s="154">
        <f t="shared" si="3"/>
        <v>0</v>
      </c>
    </row>
    <row r="86" spans="1:12" ht="25.5">
      <c r="A86" s="112" t="s">
        <v>528</v>
      </c>
      <c r="B86" s="120">
        <v>2</v>
      </c>
      <c r="C86" s="121" t="s">
        <v>410</v>
      </c>
      <c r="D86" s="122" t="s">
        <v>411</v>
      </c>
      <c r="E86" s="122"/>
      <c r="F86" s="122"/>
      <c r="G86" s="122"/>
      <c r="H86" s="123"/>
      <c r="I86" s="123"/>
      <c r="J86" s="123"/>
      <c r="K86" s="128">
        <f t="shared" si="4"/>
        <v>0</v>
      </c>
      <c r="L86" s="154">
        <f t="shared" si="3"/>
        <v>0</v>
      </c>
    </row>
    <row r="87" spans="1:12" ht="25.5">
      <c r="A87" s="112" t="s">
        <v>529</v>
      </c>
      <c r="B87" s="120">
        <v>3</v>
      </c>
      <c r="C87" s="124" t="s">
        <v>412</v>
      </c>
      <c r="D87" s="122" t="s">
        <v>413</v>
      </c>
      <c r="E87" s="122"/>
      <c r="F87" s="122"/>
      <c r="G87" s="122"/>
      <c r="H87" s="123"/>
      <c r="I87" s="123"/>
      <c r="J87" s="123"/>
      <c r="K87" s="128">
        <f t="shared" si="4"/>
        <v>0</v>
      </c>
      <c r="L87" s="154">
        <f t="shared" si="3"/>
        <v>0</v>
      </c>
    </row>
    <row r="88" spans="1:12" ht="25.5">
      <c r="A88" s="112" t="s">
        <v>530</v>
      </c>
      <c r="B88" s="120">
        <v>4</v>
      </c>
      <c r="C88" s="121" t="s">
        <v>414</v>
      </c>
      <c r="D88" s="122" t="s">
        <v>415</v>
      </c>
      <c r="E88" s="122"/>
      <c r="F88" s="122"/>
      <c r="G88" s="122"/>
      <c r="H88" s="123"/>
      <c r="I88" s="123"/>
      <c r="J88" s="123"/>
      <c r="K88" s="128">
        <f t="shared" si="4"/>
        <v>0</v>
      </c>
      <c r="L88" s="154">
        <f t="shared" si="3"/>
        <v>0</v>
      </c>
    </row>
    <row r="89" spans="1:12" ht="12.75">
      <c r="A89" s="112" t="s">
        <v>531</v>
      </c>
      <c r="B89" s="125" t="s">
        <v>416</v>
      </c>
      <c r="C89" s="129" t="s">
        <v>417</v>
      </c>
      <c r="D89" s="127" t="s">
        <v>418</v>
      </c>
      <c r="E89" s="127">
        <f>SUM(E85:E88)</f>
        <v>0</v>
      </c>
      <c r="F89" s="127">
        <v>0</v>
      </c>
      <c r="G89" s="127">
        <f>SUM(G85:G88)</f>
        <v>0</v>
      </c>
      <c r="H89" s="127">
        <v>0</v>
      </c>
      <c r="I89" s="127">
        <f>SUM(I85:I88)</f>
        <v>0</v>
      </c>
      <c r="J89" s="127">
        <v>0</v>
      </c>
      <c r="K89" s="128">
        <f t="shared" si="4"/>
        <v>0</v>
      </c>
      <c r="L89" s="154">
        <f t="shared" si="3"/>
        <v>0</v>
      </c>
    </row>
    <row r="90" spans="1:12" ht="25.5">
      <c r="A90" s="112" t="s">
        <v>532</v>
      </c>
      <c r="B90" s="120">
        <v>1</v>
      </c>
      <c r="C90" s="122" t="s">
        <v>419</v>
      </c>
      <c r="D90" s="122" t="s">
        <v>420</v>
      </c>
      <c r="E90" s="122"/>
      <c r="F90" s="122"/>
      <c r="G90" s="122"/>
      <c r="H90" s="123"/>
      <c r="I90" s="123"/>
      <c r="J90" s="123"/>
      <c r="K90" s="128">
        <f t="shared" si="4"/>
        <v>0</v>
      </c>
      <c r="L90" s="154">
        <f t="shared" si="3"/>
        <v>0</v>
      </c>
    </row>
    <row r="91" spans="1:12" ht="12.75">
      <c r="A91" s="112" t="s">
        <v>533</v>
      </c>
      <c r="B91" s="130" t="s">
        <v>252</v>
      </c>
      <c r="C91" s="112" t="s">
        <v>421</v>
      </c>
      <c r="D91" s="122"/>
      <c r="E91" s="122">
        <v>1383</v>
      </c>
      <c r="F91" s="122">
        <v>1393</v>
      </c>
      <c r="G91" s="122"/>
      <c r="H91" s="123"/>
      <c r="I91" s="123"/>
      <c r="J91" s="123"/>
      <c r="K91" s="128">
        <f t="shared" si="4"/>
        <v>1383</v>
      </c>
      <c r="L91" s="154">
        <f t="shared" si="3"/>
        <v>1393</v>
      </c>
    </row>
    <row r="92" spans="1:12" ht="12.75">
      <c r="A92" s="112" t="s">
        <v>534</v>
      </c>
      <c r="B92" s="130" t="s">
        <v>254</v>
      </c>
      <c r="C92" s="112" t="s">
        <v>422</v>
      </c>
      <c r="D92" s="122"/>
      <c r="E92" s="122">
        <v>10000</v>
      </c>
      <c r="F92" s="122">
        <v>10000</v>
      </c>
      <c r="G92" s="122"/>
      <c r="H92" s="123"/>
      <c r="I92" s="123"/>
      <c r="J92" s="123"/>
      <c r="K92" s="128">
        <f t="shared" si="4"/>
        <v>10000</v>
      </c>
      <c r="L92" s="154">
        <f t="shared" si="3"/>
        <v>10000</v>
      </c>
    </row>
    <row r="93" spans="1:12" ht="12.75">
      <c r="A93" s="112" t="s">
        <v>535</v>
      </c>
      <c r="B93" s="130" t="s">
        <v>256</v>
      </c>
      <c r="C93" s="112" t="s">
        <v>423</v>
      </c>
      <c r="D93" s="122"/>
      <c r="E93" s="122"/>
      <c r="F93" s="122"/>
      <c r="G93" s="122"/>
      <c r="H93" s="123"/>
      <c r="I93" s="123"/>
      <c r="J93" s="123"/>
      <c r="K93" s="128">
        <f t="shared" si="4"/>
        <v>0</v>
      </c>
      <c r="L93" s="154">
        <f t="shared" si="3"/>
        <v>0</v>
      </c>
    </row>
    <row r="94" spans="1:12" ht="25.5">
      <c r="A94" s="112" t="s">
        <v>536</v>
      </c>
      <c r="B94" s="120">
        <v>2</v>
      </c>
      <c r="C94" s="122" t="s">
        <v>424</v>
      </c>
      <c r="D94" s="122" t="s">
        <v>425</v>
      </c>
      <c r="E94" s="122"/>
      <c r="F94" s="122"/>
      <c r="G94" s="122"/>
      <c r="H94" s="123"/>
      <c r="I94" s="123"/>
      <c r="J94" s="123"/>
      <c r="K94" s="128">
        <f t="shared" si="4"/>
        <v>0</v>
      </c>
      <c r="L94" s="154">
        <f t="shared" si="3"/>
        <v>0</v>
      </c>
    </row>
    <row r="95" spans="1:12" ht="12.75">
      <c r="A95" s="112" t="s">
        <v>537</v>
      </c>
      <c r="B95" s="125" t="s">
        <v>426</v>
      </c>
      <c r="C95" s="127" t="s">
        <v>427</v>
      </c>
      <c r="D95" s="127" t="s">
        <v>428</v>
      </c>
      <c r="E95" s="127">
        <f>SUM(E90:E94)</f>
        <v>11383</v>
      </c>
      <c r="F95" s="127">
        <f>SUM(F90:F94)</f>
        <v>11393</v>
      </c>
      <c r="G95" s="127">
        <f>SUM(G90:G94)</f>
        <v>0</v>
      </c>
      <c r="H95" s="127"/>
      <c r="I95" s="127">
        <f>SUM(I90:I94)</f>
        <v>0</v>
      </c>
      <c r="J95" s="127"/>
      <c r="K95" s="128">
        <f t="shared" si="4"/>
        <v>11383</v>
      </c>
      <c r="L95" s="154">
        <f t="shared" si="3"/>
        <v>11393</v>
      </c>
    </row>
    <row r="96" spans="1:12" ht="12.75">
      <c r="A96" s="112" t="s">
        <v>538</v>
      </c>
      <c r="B96" s="120">
        <v>1</v>
      </c>
      <c r="C96" s="121" t="s">
        <v>429</v>
      </c>
      <c r="D96" s="122" t="s">
        <v>430</v>
      </c>
      <c r="E96" s="122"/>
      <c r="F96" s="122">
        <v>1857</v>
      </c>
      <c r="G96" s="122"/>
      <c r="H96" s="123"/>
      <c r="I96" s="123"/>
      <c r="J96" s="123"/>
      <c r="K96" s="111">
        <f>SUM(E96:I96)</f>
        <v>1857</v>
      </c>
      <c r="L96" s="154">
        <f t="shared" si="3"/>
        <v>1857</v>
      </c>
    </row>
    <row r="97" spans="1:12" ht="12.75">
      <c r="A97" s="112" t="s">
        <v>539</v>
      </c>
      <c r="B97" s="120">
        <v>2</v>
      </c>
      <c r="C97" s="121" t="s">
        <v>431</v>
      </c>
      <c r="D97" s="122" t="s">
        <v>432</v>
      </c>
      <c r="E97" s="122"/>
      <c r="F97" s="122"/>
      <c r="G97" s="122"/>
      <c r="H97" s="123"/>
      <c r="I97" s="123"/>
      <c r="J97" s="123"/>
      <c r="K97" s="111">
        <f>SUM(E97:I97)</f>
        <v>0</v>
      </c>
      <c r="L97" s="154">
        <f t="shared" si="3"/>
        <v>0</v>
      </c>
    </row>
    <row r="98" spans="1:12" ht="12.75">
      <c r="A98" s="112" t="s">
        <v>540</v>
      </c>
      <c r="B98" s="120">
        <v>3</v>
      </c>
      <c r="C98" s="121" t="s">
        <v>433</v>
      </c>
      <c r="D98" s="122" t="s">
        <v>434</v>
      </c>
      <c r="E98" s="122"/>
      <c r="F98" s="122"/>
      <c r="G98" s="122"/>
      <c r="H98" s="123"/>
      <c r="I98" s="123"/>
      <c r="J98" s="123"/>
      <c r="K98" s="111">
        <f>SUM(E98:I98)</f>
        <v>0</v>
      </c>
      <c r="L98" s="154">
        <f t="shared" si="3"/>
        <v>0</v>
      </c>
    </row>
    <row r="99" spans="1:12" ht="12.75">
      <c r="A99" s="112" t="s">
        <v>541</v>
      </c>
      <c r="B99" s="120">
        <v>4</v>
      </c>
      <c r="C99" s="121" t="s">
        <v>435</v>
      </c>
      <c r="D99" s="122" t="s">
        <v>436</v>
      </c>
      <c r="E99" s="122"/>
      <c r="F99" s="122"/>
      <c r="G99" s="122"/>
      <c r="H99" s="123"/>
      <c r="I99" s="123"/>
      <c r="J99" s="123"/>
      <c r="K99" s="111">
        <f>SUM(E99:I99)</f>
        <v>0</v>
      </c>
      <c r="L99" s="154">
        <f t="shared" si="3"/>
        <v>0</v>
      </c>
    </row>
    <row r="100" spans="1:12" ht="12.75">
      <c r="A100" s="112" t="s">
        <v>542</v>
      </c>
      <c r="B100" s="120">
        <v>5</v>
      </c>
      <c r="C100" s="124" t="s">
        <v>437</v>
      </c>
      <c r="D100" s="122" t="s">
        <v>438</v>
      </c>
      <c r="E100" s="122"/>
      <c r="F100" s="122"/>
      <c r="G100" s="122"/>
      <c r="H100" s="123"/>
      <c r="I100" s="123"/>
      <c r="J100" s="123"/>
      <c r="K100" s="111">
        <f>SUM(E100:I100)</f>
        <v>0</v>
      </c>
      <c r="L100" s="154">
        <f t="shared" si="3"/>
        <v>0</v>
      </c>
    </row>
    <row r="101" spans="1:12" ht="12.75">
      <c r="A101" s="112" t="s">
        <v>543</v>
      </c>
      <c r="B101" s="125" t="s">
        <v>439</v>
      </c>
      <c r="C101" s="126" t="s">
        <v>440</v>
      </c>
      <c r="D101" s="127" t="s">
        <v>441</v>
      </c>
      <c r="E101" s="127">
        <f>SUM(E96:E100)</f>
        <v>0</v>
      </c>
      <c r="F101" s="127">
        <f>SUM(F96:F100)</f>
        <v>1857</v>
      </c>
      <c r="G101" s="127">
        <f>SUM(G96:G100)</f>
        <v>0</v>
      </c>
      <c r="H101" s="127">
        <v>0</v>
      </c>
      <c r="I101" s="127">
        <f>SUM(I96:I100)</f>
        <v>0</v>
      </c>
      <c r="J101" s="127">
        <v>0</v>
      </c>
      <c r="K101" s="127">
        <v>0</v>
      </c>
      <c r="L101" s="127">
        <f>SUM(L96:L100)</f>
        <v>1857</v>
      </c>
    </row>
    <row r="102" spans="1:12" ht="12.75">
      <c r="A102" s="112" t="s">
        <v>544</v>
      </c>
      <c r="B102" s="120">
        <v>1</v>
      </c>
      <c r="C102" s="124" t="s">
        <v>442</v>
      </c>
      <c r="D102" s="122" t="s">
        <v>443</v>
      </c>
      <c r="E102" s="122"/>
      <c r="F102" s="122"/>
      <c r="G102" s="122"/>
      <c r="H102" s="123"/>
      <c r="I102" s="123"/>
      <c r="J102" s="123"/>
      <c r="K102" s="111">
        <f>SUM(E102:I102)</f>
        <v>0</v>
      </c>
      <c r="L102" s="154">
        <f t="shared" si="3"/>
        <v>0</v>
      </c>
    </row>
    <row r="103" spans="1:12" ht="12.75">
      <c r="A103" s="112" t="s">
        <v>545</v>
      </c>
      <c r="B103" s="120">
        <v>2</v>
      </c>
      <c r="C103" s="124" t="s">
        <v>444</v>
      </c>
      <c r="D103" s="122" t="s">
        <v>445</v>
      </c>
      <c r="E103" s="122"/>
      <c r="F103" s="122"/>
      <c r="G103" s="122"/>
      <c r="H103" s="123"/>
      <c r="I103" s="123"/>
      <c r="J103" s="123"/>
      <c r="K103" s="111">
        <f>SUM(E103:I103)</f>
        <v>0</v>
      </c>
      <c r="L103" s="154">
        <f t="shared" si="3"/>
        <v>0</v>
      </c>
    </row>
    <row r="104" spans="1:12" ht="12.75">
      <c r="A104" s="112" t="s">
        <v>546</v>
      </c>
      <c r="B104" s="120">
        <v>3</v>
      </c>
      <c r="C104" s="121" t="s">
        <v>446</v>
      </c>
      <c r="D104" s="122" t="s">
        <v>447</v>
      </c>
      <c r="E104" s="122"/>
      <c r="F104" s="122"/>
      <c r="G104" s="122"/>
      <c r="H104" s="123"/>
      <c r="I104" s="123"/>
      <c r="J104" s="123"/>
      <c r="K104" s="111">
        <f>SUM(E104:I104)</f>
        <v>0</v>
      </c>
      <c r="L104" s="154">
        <f t="shared" si="3"/>
        <v>0</v>
      </c>
    </row>
    <row r="105" spans="1:12" ht="12.75">
      <c r="A105" s="112" t="s">
        <v>547</v>
      </c>
      <c r="B105" s="120">
        <v>4</v>
      </c>
      <c r="C105" s="121" t="s">
        <v>448</v>
      </c>
      <c r="D105" s="122" t="s">
        <v>449</v>
      </c>
      <c r="E105" s="122"/>
      <c r="F105" s="122"/>
      <c r="G105" s="122"/>
      <c r="H105" s="123"/>
      <c r="I105" s="123"/>
      <c r="J105" s="123"/>
      <c r="K105" s="111">
        <f>SUM(E105:I105)</f>
        <v>0</v>
      </c>
      <c r="L105" s="154">
        <f t="shared" si="3"/>
        <v>0</v>
      </c>
    </row>
    <row r="106" spans="1:12" ht="12.75">
      <c r="A106" s="112" t="s">
        <v>548</v>
      </c>
      <c r="B106" s="125" t="s">
        <v>450</v>
      </c>
      <c r="C106" s="129" t="s">
        <v>451</v>
      </c>
      <c r="D106" s="127" t="s">
        <v>452</v>
      </c>
      <c r="E106" s="127">
        <f>SUM(E102:E105)</f>
        <v>0</v>
      </c>
      <c r="F106" s="127"/>
      <c r="G106" s="127">
        <f>SUM(G102:G105)</f>
        <v>0</v>
      </c>
      <c r="H106" s="127"/>
      <c r="I106" s="127">
        <f>SUM(I102:I105)</f>
        <v>0</v>
      </c>
      <c r="J106" s="127"/>
      <c r="K106" s="127">
        <f>SUM(K102:K105)</f>
        <v>0</v>
      </c>
      <c r="L106" s="154">
        <f t="shared" si="3"/>
        <v>0</v>
      </c>
    </row>
    <row r="107" spans="1:12" ht="12.75">
      <c r="A107" s="112" t="s">
        <v>549</v>
      </c>
      <c r="B107" s="120">
        <v>1</v>
      </c>
      <c r="C107" s="124" t="s">
        <v>453</v>
      </c>
      <c r="D107" s="122" t="s">
        <v>454</v>
      </c>
      <c r="E107" s="122"/>
      <c r="F107" s="122"/>
      <c r="G107" s="122"/>
      <c r="H107" s="123"/>
      <c r="I107" s="123"/>
      <c r="J107" s="123"/>
      <c r="K107" s="111">
        <f>SUM(E107:I107)</f>
        <v>0</v>
      </c>
      <c r="L107" s="154">
        <f t="shared" si="3"/>
        <v>0</v>
      </c>
    </row>
    <row r="108" spans="1:12" ht="12.75">
      <c r="A108" s="112" t="s">
        <v>550</v>
      </c>
      <c r="B108" s="125" t="s">
        <v>455</v>
      </c>
      <c r="C108" s="129" t="s">
        <v>456</v>
      </c>
      <c r="D108" s="127" t="s">
        <v>457</v>
      </c>
      <c r="E108" s="127">
        <f>SUM(E107)</f>
        <v>0</v>
      </c>
      <c r="F108" s="127"/>
      <c r="G108" s="127"/>
      <c r="H108" s="127"/>
      <c r="I108" s="127">
        <f>SUM(I107)</f>
        <v>0</v>
      </c>
      <c r="J108" s="127"/>
      <c r="K108" s="127">
        <f>SUM(K107)</f>
        <v>0</v>
      </c>
      <c r="L108" s="154">
        <f t="shared" si="3"/>
        <v>0</v>
      </c>
    </row>
    <row r="109" spans="1:13" ht="13.5" thickBot="1">
      <c r="A109" s="112" t="s">
        <v>551</v>
      </c>
      <c r="B109" s="131" t="s">
        <v>458</v>
      </c>
      <c r="C109" s="131" t="s">
        <v>459</v>
      </c>
      <c r="D109" s="131"/>
      <c r="E109" s="131">
        <f>SUM(E19,E80,E84,E89,E95,E101,E106,E108)</f>
        <v>121507</v>
      </c>
      <c r="F109" s="131">
        <f>SUM(F19,F80,F84,F89,F95,F101,F106,F108)</f>
        <v>127546</v>
      </c>
      <c r="G109" s="131">
        <f>SUM(G19,G80,G84,G89,G95,G101,G106,G108)</f>
        <v>25364</v>
      </c>
      <c r="H109" s="131">
        <f>SUM(H19,H80,H84,H89,H95,H101,H106,H108)</f>
        <v>33942</v>
      </c>
      <c r="I109" s="131">
        <f>SUM(I19,I80,I84,I89,I95,I101,I106,I108)</f>
        <v>0</v>
      </c>
      <c r="J109" s="131"/>
      <c r="K109" s="131">
        <f>SUM(K19,K80,K84,K89,K95,K101,K106,K108)</f>
        <v>146871</v>
      </c>
      <c r="L109" s="155">
        <f t="shared" si="3"/>
        <v>161488</v>
      </c>
      <c r="M109" s="132"/>
    </row>
    <row r="110" spans="1:12" ht="12.75">
      <c r="A110" s="133"/>
      <c r="B110" s="134"/>
      <c r="C110" s="133"/>
      <c r="D110" s="133"/>
      <c r="E110" s="133"/>
      <c r="F110" s="133"/>
      <c r="G110" s="135"/>
      <c r="H110" s="135"/>
      <c r="I110" s="133"/>
      <c r="J110" s="133"/>
      <c r="K110" s="133"/>
      <c r="L110" s="133"/>
    </row>
    <row r="111" spans="1:12" ht="12.75">
      <c r="A111" s="133"/>
      <c r="B111" s="136"/>
      <c r="C111" s="137"/>
      <c r="D111" s="133"/>
      <c r="E111" s="137"/>
      <c r="F111" s="137"/>
      <c r="G111" s="133"/>
      <c r="H111" s="133"/>
      <c r="I111" s="137"/>
      <c r="J111" s="137"/>
      <c r="K111" s="137"/>
      <c r="L111" s="137"/>
    </row>
    <row r="112" spans="1:12" ht="12.75">
      <c r="A112" s="133"/>
      <c r="B112" s="136"/>
      <c r="C112" s="137"/>
      <c r="D112" s="133"/>
      <c r="E112" s="137"/>
      <c r="F112" s="137"/>
      <c r="G112" s="133"/>
      <c r="H112" s="133"/>
      <c r="I112" s="137"/>
      <c r="J112" s="137"/>
      <c r="K112" s="137"/>
      <c r="L112" s="137"/>
    </row>
    <row r="113" spans="1:12" ht="12.75">
      <c r="A113" s="133"/>
      <c r="B113" s="136"/>
      <c r="C113" s="138"/>
      <c r="D113" s="133"/>
      <c r="E113" s="138"/>
      <c r="F113" s="138"/>
      <c r="G113" s="138"/>
      <c r="H113" s="138"/>
      <c r="I113" s="138"/>
      <c r="J113" s="138"/>
      <c r="K113" s="137"/>
      <c r="L113" s="137"/>
    </row>
    <row r="114" spans="1:12" ht="12.75">
      <c r="A114" s="133"/>
      <c r="B114" s="136"/>
      <c r="C114" s="137"/>
      <c r="D114" s="133"/>
      <c r="E114" s="137"/>
      <c r="F114" s="137"/>
      <c r="G114" s="133"/>
      <c r="H114" s="133"/>
      <c r="I114" s="137"/>
      <c r="J114" s="137"/>
      <c r="K114" s="137"/>
      <c r="L114" s="137"/>
    </row>
    <row r="115" spans="1:12" ht="12.75">
      <c r="A115" s="133"/>
      <c r="B115" s="136"/>
      <c r="C115" s="139"/>
      <c r="D115" s="133"/>
      <c r="E115" s="137"/>
      <c r="F115" s="137"/>
      <c r="G115" s="133"/>
      <c r="H115" s="133"/>
      <c r="I115" s="137"/>
      <c r="J115" s="137"/>
      <c r="K115" s="137"/>
      <c r="L115" s="137"/>
    </row>
    <row r="116" spans="1:12" ht="12.75">
      <c r="A116" s="133"/>
      <c r="B116" s="140"/>
      <c r="C116" s="137"/>
      <c r="D116" s="133"/>
      <c r="E116" s="137"/>
      <c r="F116" s="137"/>
      <c r="G116" s="135"/>
      <c r="H116" s="135"/>
      <c r="I116" s="137"/>
      <c r="J116" s="137"/>
      <c r="K116" s="137"/>
      <c r="L116" s="137"/>
    </row>
    <row r="117" spans="1:12" ht="12.75">
      <c r="A117" s="133"/>
      <c r="B117" s="140"/>
      <c r="C117" s="137"/>
      <c r="D117" s="133"/>
      <c r="E117" s="137"/>
      <c r="F117" s="137"/>
      <c r="G117" s="141"/>
      <c r="H117" s="141"/>
      <c r="I117" s="137"/>
      <c r="J117" s="137"/>
      <c r="K117" s="137"/>
      <c r="L117" s="137"/>
    </row>
    <row r="118" spans="1:12" ht="12.75">
      <c r="A118" s="133"/>
      <c r="B118" s="140"/>
      <c r="C118" s="138"/>
      <c r="D118" s="133"/>
      <c r="E118" s="138"/>
      <c r="F118" s="138"/>
      <c r="G118" s="135"/>
      <c r="H118" s="135"/>
      <c r="I118" s="138"/>
      <c r="J118" s="138"/>
      <c r="K118" s="138"/>
      <c r="L118" s="138"/>
    </row>
    <row r="119" spans="2:12" ht="12.75">
      <c r="B119" s="142"/>
      <c r="C119" s="143"/>
      <c r="E119" s="96"/>
      <c r="F119" s="96"/>
      <c r="G119" s="141"/>
      <c r="H119" s="141"/>
      <c r="I119" s="143"/>
      <c r="J119" s="137"/>
      <c r="K119" s="137"/>
      <c r="L119" s="137"/>
    </row>
    <row r="120" spans="2:12" ht="12.75">
      <c r="B120" s="140"/>
      <c r="C120" s="137"/>
      <c r="E120" s="137"/>
      <c r="F120" s="137"/>
      <c r="G120" s="137"/>
      <c r="H120" s="137"/>
      <c r="I120" s="137"/>
      <c r="J120" s="137"/>
      <c r="K120" s="133"/>
      <c r="L120" s="133"/>
    </row>
    <row r="121" spans="2:12" ht="12.75">
      <c r="B121" s="136"/>
      <c r="C121" s="137"/>
      <c r="E121" s="137"/>
      <c r="F121" s="137"/>
      <c r="G121" s="137"/>
      <c r="H121" s="137"/>
      <c r="I121" s="138"/>
      <c r="J121" s="138"/>
      <c r="K121" s="133"/>
      <c r="L121" s="133"/>
    </row>
    <row r="122" spans="2:12" ht="12.75">
      <c r="B122" s="140"/>
      <c r="C122" s="137"/>
      <c r="E122" s="137"/>
      <c r="F122" s="137"/>
      <c r="G122" s="137"/>
      <c r="H122" s="137"/>
      <c r="I122" s="137"/>
      <c r="J122" s="137"/>
      <c r="K122" s="133"/>
      <c r="L122" s="133"/>
    </row>
    <row r="123" spans="2:10" ht="15">
      <c r="B123" s="136"/>
      <c r="C123" s="144"/>
      <c r="E123" s="137"/>
      <c r="F123" s="137"/>
      <c r="G123" s="96"/>
      <c r="H123" s="96"/>
      <c r="I123" s="137"/>
      <c r="J123" s="137"/>
    </row>
    <row r="124" spans="2:10" ht="15">
      <c r="B124" s="136"/>
      <c r="C124" s="144"/>
      <c r="E124" s="137"/>
      <c r="F124" s="137"/>
      <c r="G124" s="96"/>
      <c r="H124" s="96"/>
      <c r="I124" s="137"/>
      <c r="J124" s="137"/>
    </row>
    <row r="125" spans="2:10" ht="18">
      <c r="B125" s="136"/>
      <c r="C125" s="145"/>
      <c r="E125" s="137"/>
      <c r="F125" s="137"/>
      <c r="G125" s="96"/>
      <c r="H125" s="96"/>
      <c r="I125" s="146"/>
      <c r="J125" s="146"/>
    </row>
    <row r="126" spans="2:10" ht="15">
      <c r="B126" s="136"/>
      <c r="C126" s="144"/>
      <c r="E126" s="137"/>
      <c r="F126" s="137"/>
      <c r="G126" s="96"/>
      <c r="H126" s="96"/>
      <c r="I126" s="137"/>
      <c r="J126" s="137"/>
    </row>
    <row r="127" spans="2:10" ht="15">
      <c r="B127" s="136"/>
      <c r="C127" s="144"/>
      <c r="E127" s="137"/>
      <c r="F127" s="137"/>
      <c r="G127" s="96"/>
      <c r="H127" s="96"/>
      <c r="I127" s="137"/>
      <c r="J127" s="137"/>
    </row>
    <row r="128" spans="2:10" ht="12.75">
      <c r="B128" s="140"/>
      <c r="C128" s="137"/>
      <c r="E128" s="137"/>
      <c r="F128" s="137"/>
      <c r="G128" s="96"/>
      <c r="H128" s="96"/>
      <c r="I128" s="137"/>
      <c r="J128" s="137"/>
    </row>
    <row r="129" spans="2:10" ht="12.75">
      <c r="B129" s="140"/>
      <c r="C129" s="137"/>
      <c r="E129" s="137"/>
      <c r="F129" s="137"/>
      <c r="G129" s="96"/>
      <c r="H129" s="96"/>
      <c r="I129" s="133"/>
      <c r="J129" s="133"/>
    </row>
    <row r="130" spans="2:10" ht="12.75">
      <c r="B130" s="136"/>
      <c r="C130" s="137"/>
      <c r="E130" s="137"/>
      <c r="F130" s="137"/>
      <c r="G130" s="96"/>
      <c r="H130" s="96"/>
      <c r="I130" s="137"/>
      <c r="J130" s="137"/>
    </row>
    <row r="131" spans="2:10" ht="12.75">
      <c r="B131" s="136"/>
      <c r="C131" s="137"/>
      <c r="E131" s="137"/>
      <c r="F131" s="137"/>
      <c r="G131" s="96"/>
      <c r="H131" s="96"/>
      <c r="I131" s="137"/>
      <c r="J131" s="137"/>
    </row>
    <row r="132" spans="2:10" ht="12.75">
      <c r="B132" s="136"/>
      <c r="C132" s="137"/>
      <c r="E132" s="137"/>
      <c r="F132" s="137"/>
      <c r="G132" s="96"/>
      <c r="H132" s="96"/>
      <c r="I132" s="137"/>
      <c r="J132" s="137"/>
    </row>
    <row r="133" spans="2:10" ht="12.75">
      <c r="B133" s="136"/>
      <c r="C133" s="137"/>
      <c r="E133" s="137"/>
      <c r="F133" s="137"/>
      <c r="G133" s="96"/>
      <c r="H133" s="96"/>
      <c r="I133" s="137"/>
      <c r="J133" s="137"/>
    </row>
    <row r="134" spans="2:10" ht="12.75">
      <c r="B134" s="136"/>
      <c r="C134" s="137"/>
      <c r="E134" s="137"/>
      <c r="F134" s="137"/>
      <c r="G134" s="96"/>
      <c r="H134" s="96"/>
      <c r="I134" s="137"/>
      <c r="J134" s="137"/>
    </row>
    <row r="135" spans="2:10" ht="12.75">
      <c r="B135" s="136"/>
      <c r="C135" s="137"/>
      <c r="E135" s="137"/>
      <c r="F135" s="137"/>
      <c r="G135" s="96"/>
      <c r="H135" s="96"/>
      <c r="I135" s="137"/>
      <c r="J135" s="137"/>
    </row>
    <row r="136" spans="2:10" ht="12.75">
      <c r="B136" s="136"/>
      <c r="C136" s="137"/>
      <c r="E136" s="137"/>
      <c r="F136" s="137"/>
      <c r="G136" s="96"/>
      <c r="H136" s="96"/>
      <c r="I136" s="137"/>
      <c r="J136" s="137"/>
    </row>
    <row r="137" spans="2:10" ht="12.75">
      <c r="B137" s="136"/>
      <c r="C137" s="137"/>
      <c r="E137" s="137"/>
      <c r="F137" s="137"/>
      <c r="G137" s="96"/>
      <c r="H137" s="96"/>
      <c r="I137" s="137"/>
      <c r="J137" s="137"/>
    </row>
    <row r="138" spans="2:10" ht="12.75">
      <c r="B138" s="136"/>
      <c r="C138" s="137"/>
      <c r="E138" s="137"/>
      <c r="F138" s="137"/>
      <c r="G138" s="96"/>
      <c r="H138" s="96"/>
      <c r="I138" s="137"/>
      <c r="J138" s="137"/>
    </row>
    <row r="139" spans="2:10" ht="12.75">
      <c r="B139" s="136"/>
      <c r="C139" s="137"/>
      <c r="E139" s="137"/>
      <c r="F139" s="137"/>
      <c r="G139" s="96"/>
      <c r="H139" s="96"/>
      <c r="I139" s="137"/>
      <c r="J139" s="137"/>
    </row>
    <row r="140" spans="2:10" ht="12.75">
      <c r="B140" s="136"/>
      <c r="C140" s="137"/>
      <c r="E140" s="137"/>
      <c r="F140" s="137"/>
      <c r="G140" s="96"/>
      <c r="H140" s="96"/>
      <c r="I140" s="137"/>
      <c r="J140" s="137"/>
    </row>
    <row r="141" spans="2:10" ht="12.75">
      <c r="B141" s="136"/>
      <c r="C141" s="137"/>
      <c r="E141" s="133"/>
      <c r="F141" s="133"/>
      <c r="I141" s="133"/>
      <c r="J141" s="133"/>
    </row>
    <row r="142" spans="2:10" ht="12.75">
      <c r="B142" s="136"/>
      <c r="C142" s="137"/>
      <c r="E142" s="133"/>
      <c r="F142" s="133"/>
      <c r="I142" s="133"/>
      <c r="J142" s="133"/>
    </row>
    <row r="143" spans="2:10" ht="12.75">
      <c r="B143" s="136"/>
      <c r="C143" s="137"/>
      <c r="E143" s="133"/>
      <c r="F143" s="133"/>
      <c r="I143" s="133"/>
      <c r="J143" s="133"/>
    </row>
    <row r="144" spans="2:10" ht="12.75">
      <c r="B144" s="136"/>
      <c r="C144" s="137"/>
      <c r="E144" s="133"/>
      <c r="F144" s="133"/>
      <c r="I144" s="133"/>
      <c r="J144" s="133"/>
    </row>
    <row r="145" spans="2:10" ht="12.75">
      <c r="B145" s="136"/>
      <c r="C145" s="137"/>
      <c r="E145" s="133"/>
      <c r="F145" s="133"/>
      <c r="I145" s="133"/>
      <c r="J145" s="133"/>
    </row>
    <row r="146" spans="2:10" ht="12.75">
      <c r="B146" s="136"/>
      <c r="C146" s="137"/>
      <c r="E146" s="133"/>
      <c r="F146" s="133"/>
      <c r="I146" s="133"/>
      <c r="J146" s="133"/>
    </row>
    <row r="147" spans="2:10" ht="12.75">
      <c r="B147" s="136"/>
      <c r="C147" s="137"/>
      <c r="E147" s="133"/>
      <c r="F147" s="133"/>
      <c r="I147" s="133"/>
      <c r="J147" s="133"/>
    </row>
    <row r="148" spans="2:10" ht="12.75">
      <c r="B148" s="136"/>
      <c r="C148" s="137"/>
      <c r="E148" s="133"/>
      <c r="F148" s="133"/>
      <c r="I148" s="133"/>
      <c r="J148" s="133"/>
    </row>
    <row r="149" spans="2:10" ht="12.75">
      <c r="B149" s="147"/>
      <c r="C149" s="148"/>
      <c r="E149" s="133"/>
      <c r="F149" s="133"/>
      <c r="I149" s="133"/>
      <c r="J149" s="133"/>
    </row>
    <row r="150" spans="2:10" ht="12.75">
      <c r="B150" s="147"/>
      <c r="C150" s="148"/>
      <c r="E150" s="133"/>
      <c r="F150" s="133"/>
      <c r="I150" s="133"/>
      <c r="J150" s="133"/>
    </row>
    <row r="151" spans="2:10" ht="12.75">
      <c r="B151" s="147"/>
      <c r="C151" s="148"/>
      <c r="E151" s="133"/>
      <c r="F151" s="133"/>
      <c r="I151" s="133"/>
      <c r="J151" s="133"/>
    </row>
    <row r="152" spans="2:10" ht="12.75">
      <c r="B152" s="147"/>
      <c r="C152" s="148"/>
      <c r="E152" s="133"/>
      <c r="F152" s="133"/>
      <c r="I152" s="133"/>
      <c r="J152" s="133"/>
    </row>
    <row r="153" spans="2:10" ht="12.75">
      <c r="B153" s="147"/>
      <c r="C153" s="148"/>
      <c r="E153" s="133"/>
      <c r="F153" s="133"/>
      <c r="I153" s="133"/>
      <c r="J153" s="133"/>
    </row>
    <row r="154" spans="2:10" ht="12.75">
      <c r="B154" s="149"/>
      <c r="C154" s="133"/>
      <c r="E154" s="133"/>
      <c r="F154" s="133"/>
      <c r="I154" s="133"/>
      <c r="J154" s="133"/>
    </row>
    <row r="155" spans="2:10" ht="15.75">
      <c r="B155" s="149"/>
      <c r="C155" s="146"/>
      <c r="E155" s="133"/>
      <c r="F155" s="133"/>
      <c r="I155" s="138"/>
      <c r="J155" s="138"/>
    </row>
    <row r="156" spans="2:10" ht="12.75">
      <c r="B156" s="149"/>
      <c r="C156" s="133"/>
      <c r="E156" s="133"/>
      <c r="F156" s="133"/>
      <c r="I156" s="133"/>
      <c r="J156" s="133"/>
    </row>
    <row r="157" spans="2:10" ht="12.75">
      <c r="B157" s="149"/>
      <c r="C157" s="138"/>
      <c r="E157" s="133"/>
      <c r="F157" s="133"/>
      <c r="I157" s="133"/>
      <c r="J157" s="133"/>
    </row>
    <row r="158" spans="2:10" ht="12.75">
      <c r="B158" s="149"/>
      <c r="C158" s="133"/>
      <c r="E158" s="133"/>
      <c r="F158" s="133"/>
      <c r="I158" s="133"/>
      <c r="J158" s="133"/>
    </row>
    <row r="159" spans="2:10" ht="12.75">
      <c r="B159" s="149"/>
      <c r="C159" s="133"/>
      <c r="E159" s="133"/>
      <c r="F159" s="133"/>
      <c r="I159" s="133"/>
      <c r="J159" s="133"/>
    </row>
    <row r="160" spans="2:10" ht="12.75">
      <c r="B160" s="150"/>
      <c r="C160" s="138"/>
      <c r="E160" s="133"/>
      <c r="F160" s="133"/>
      <c r="I160" s="133"/>
      <c r="J160" s="133"/>
    </row>
    <row r="161" spans="2:10" ht="12.75">
      <c r="B161" s="149"/>
      <c r="C161" s="133"/>
      <c r="E161" s="133"/>
      <c r="F161" s="133"/>
      <c r="I161" s="133"/>
      <c r="J161" s="133"/>
    </row>
    <row r="162" spans="2:10" ht="12.75">
      <c r="B162" s="150"/>
      <c r="C162" s="138"/>
      <c r="E162" s="133"/>
      <c r="F162" s="133"/>
      <c r="I162" s="133"/>
      <c r="J162" s="133"/>
    </row>
    <row r="163" spans="2:10" ht="12.75">
      <c r="B163" s="150"/>
      <c r="C163" s="133"/>
      <c r="E163" s="133"/>
      <c r="F163" s="133"/>
      <c r="I163" s="133"/>
      <c r="J163" s="133"/>
    </row>
    <row r="164" spans="2:10" ht="12.75">
      <c r="B164" s="150"/>
      <c r="C164" s="133"/>
      <c r="E164" s="133"/>
      <c r="F164" s="133"/>
      <c r="I164" s="133"/>
      <c r="J164" s="133"/>
    </row>
    <row r="165" spans="2:10" ht="12.75">
      <c r="B165" s="150"/>
      <c r="C165" s="133"/>
      <c r="E165" s="133"/>
      <c r="F165" s="133"/>
      <c r="I165" s="133"/>
      <c r="J165" s="133"/>
    </row>
    <row r="166" spans="2:10" ht="12.75">
      <c r="B166" s="150"/>
      <c r="C166" s="133"/>
      <c r="E166" s="133"/>
      <c r="F166" s="133"/>
      <c r="I166" s="133"/>
      <c r="J166" s="133"/>
    </row>
    <row r="167" spans="2:10" ht="12.75">
      <c r="B167" s="150"/>
      <c r="C167" s="151"/>
      <c r="E167" s="133"/>
      <c r="F167" s="133"/>
      <c r="I167" s="133"/>
      <c r="J167" s="133"/>
    </row>
    <row r="168" spans="2:10" ht="12.75">
      <c r="B168" s="150"/>
      <c r="C168" s="151"/>
      <c r="E168" s="133"/>
      <c r="F168" s="133"/>
      <c r="I168" s="133"/>
      <c r="J168" s="133"/>
    </row>
    <row r="169" spans="2:10" ht="12.75">
      <c r="B169" s="150"/>
      <c r="C169" s="151"/>
      <c r="E169" s="133"/>
      <c r="F169" s="133"/>
      <c r="I169" s="133"/>
      <c r="J169" s="133"/>
    </row>
    <row r="170" spans="2:10" ht="12.75">
      <c r="B170" s="150"/>
      <c r="C170" s="151"/>
      <c r="E170" s="133"/>
      <c r="F170" s="133"/>
      <c r="I170" s="133"/>
      <c r="J170" s="133"/>
    </row>
    <row r="171" spans="2:10" ht="12.75">
      <c r="B171" s="150"/>
      <c r="C171" s="151"/>
      <c r="E171" s="133"/>
      <c r="F171" s="133"/>
      <c r="I171" s="133"/>
      <c r="J171" s="133"/>
    </row>
    <row r="172" spans="2:10" ht="12.75">
      <c r="B172" s="150"/>
      <c r="C172" s="133"/>
      <c r="E172" s="133"/>
      <c r="F172" s="133"/>
      <c r="I172" s="133"/>
      <c r="J172" s="133"/>
    </row>
    <row r="173" spans="2:10" ht="12.75">
      <c r="B173" s="150"/>
      <c r="C173" s="133"/>
      <c r="E173" s="133"/>
      <c r="F173" s="133"/>
      <c r="I173" s="133"/>
      <c r="J173" s="133"/>
    </row>
    <row r="174" spans="2:10" ht="12.75">
      <c r="B174" s="150"/>
      <c r="C174" s="151"/>
      <c r="E174" s="133"/>
      <c r="F174" s="133"/>
      <c r="I174" s="133"/>
      <c r="J174" s="133"/>
    </row>
    <row r="175" spans="2:10" ht="12.75">
      <c r="B175" s="150"/>
      <c r="C175" s="151"/>
      <c r="E175" s="133"/>
      <c r="F175" s="133"/>
      <c r="I175" s="133"/>
      <c r="J175" s="133"/>
    </row>
    <row r="176" spans="2:10" ht="12.75">
      <c r="B176" s="150"/>
      <c r="C176" s="151"/>
      <c r="E176" s="133"/>
      <c r="F176" s="133"/>
      <c r="I176" s="133"/>
      <c r="J176" s="133"/>
    </row>
    <row r="177" spans="2:10" ht="12.75">
      <c r="B177" s="150"/>
      <c r="C177" s="151"/>
      <c r="E177" s="133"/>
      <c r="F177" s="133"/>
      <c r="I177" s="133"/>
      <c r="J177" s="133"/>
    </row>
    <row r="178" spans="2:10" ht="12.75">
      <c r="B178" s="150"/>
      <c r="C178" s="151"/>
      <c r="E178" s="133"/>
      <c r="F178" s="133"/>
      <c r="I178" s="133"/>
      <c r="J178" s="133"/>
    </row>
    <row r="179" spans="2:10" ht="12.75">
      <c r="B179" s="150"/>
      <c r="C179" s="151"/>
      <c r="E179" s="133"/>
      <c r="F179" s="133"/>
      <c r="I179" s="133"/>
      <c r="J179" s="133"/>
    </row>
    <row r="180" spans="2:10" ht="12.75">
      <c r="B180" s="150"/>
      <c r="C180" s="151"/>
      <c r="E180" s="133"/>
      <c r="F180" s="133"/>
      <c r="I180" s="133"/>
      <c r="J180" s="133"/>
    </row>
    <row r="181" spans="2:10" ht="12.75">
      <c r="B181" s="150"/>
      <c r="C181" s="151"/>
      <c r="E181" s="133"/>
      <c r="F181" s="133"/>
      <c r="I181" s="133"/>
      <c r="J181" s="133"/>
    </row>
    <row r="182" spans="2:10" ht="12.75">
      <c r="B182" s="150"/>
      <c r="C182" s="151"/>
      <c r="E182" s="133"/>
      <c r="F182" s="133"/>
      <c r="I182" s="133"/>
      <c r="J182" s="133"/>
    </row>
    <row r="183" spans="2:10" ht="12.75">
      <c r="B183" s="150"/>
      <c r="C183" s="151"/>
      <c r="E183" s="133"/>
      <c r="F183" s="133"/>
      <c r="I183" s="133"/>
      <c r="J183" s="133"/>
    </row>
    <row r="184" spans="2:10" ht="12.75">
      <c r="B184" s="150"/>
      <c r="C184" s="151"/>
      <c r="E184" s="133"/>
      <c r="F184" s="133"/>
      <c r="I184" s="133"/>
      <c r="J184" s="133"/>
    </row>
    <row r="185" spans="2:10" ht="12.75">
      <c r="B185" s="149"/>
      <c r="C185" s="151"/>
      <c r="E185" s="133"/>
      <c r="F185" s="133"/>
      <c r="I185" s="133"/>
      <c r="J185" s="133"/>
    </row>
    <row r="186" spans="2:10" ht="12.75">
      <c r="B186" s="150"/>
      <c r="C186" s="151"/>
      <c r="E186" s="133"/>
      <c r="F186" s="133"/>
      <c r="I186" s="133"/>
      <c r="J186" s="133"/>
    </row>
    <row r="187" spans="2:10" ht="12.75">
      <c r="B187" s="150"/>
      <c r="C187" s="151"/>
      <c r="E187" s="133"/>
      <c r="F187" s="133"/>
      <c r="I187" s="133"/>
      <c r="J187" s="133"/>
    </row>
    <row r="188" spans="2:10" ht="12.75">
      <c r="B188" s="150"/>
      <c r="C188" s="151"/>
      <c r="E188" s="133"/>
      <c r="F188" s="133"/>
      <c r="I188" s="133"/>
      <c r="J188" s="133"/>
    </row>
    <row r="189" spans="2:10" ht="12.75">
      <c r="B189" s="150"/>
      <c r="C189" s="151"/>
      <c r="E189" s="133"/>
      <c r="F189" s="133"/>
      <c r="I189" s="133"/>
      <c r="J189" s="133"/>
    </row>
    <row r="190" spans="2:10" ht="12.75">
      <c r="B190" s="150"/>
      <c r="C190" s="151"/>
      <c r="E190" s="133"/>
      <c r="F190" s="133"/>
      <c r="I190" s="133"/>
      <c r="J190" s="133"/>
    </row>
    <row r="191" spans="2:10" ht="12.75">
      <c r="B191" s="150"/>
      <c r="C191" s="151"/>
      <c r="E191" s="133"/>
      <c r="F191" s="133"/>
      <c r="I191" s="133"/>
      <c r="J191" s="133"/>
    </row>
    <row r="192" spans="2:10" ht="12.75">
      <c r="B192" s="150"/>
      <c r="C192" s="151"/>
      <c r="E192" s="133"/>
      <c r="F192" s="133"/>
      <c r="I192" s="133"/>
      <c r="J192" s="133"/>
    </row>
    <row r="193" spans="2:10" ht="12.75">
      <c r="B193" s="150"/>
      <c r="C193" s="152"/>
      <c r="E193" s="133"/>
      <c r="F193" s="133"/>
      <c r="I193" s="138"/>
      <c r="J193" s="138"/>
    </row>
    <row r="194" spans="2:10" ht="12.75">
      <c r="B194" s="150"/>
      <c r="C194" s="151"/>
      <c r="E194" s="133"/>
      <c r="F194" s="133"/>
      <c r="I194" s="133"/>
      <c r="J194" s="133"/>
    </row>
    <row r="195" spans="2:10" ht="12.75">
      <c r="B195" s="150"/>
      <c r="C195" s="151"/>
      <c r="E195" s="133"/>
      <c r="F195" s="133"/>
      <c r="I195" s="133"/>
      <c r="J195" s="133"/>
    </row>
    <row r="196" spans="2:10" ht="12.75">
      <c r="B196" s="150"/>
      <c r="C196" s="151"/>
      <c r="E196" s="133"/>
      <c r="F196" s="133"/>
      <c r="I196" s="133"/>
      <c r="J196" s="133"/>
    </row>
    <row r="197" spans="2:10" ht="12.75">
      <c r="B197" s="150"/>
      <c r="C197" s="151"/>
      <c r="E197" s="133"/>
      <c r="F197" s="133"/>
      <c r="I197" s="133"/>
      <c r="J197" s="133"/>
    </row>
    <row r="198" spans="2:10" ht="12.75">
      <c r="B198" s="150"/>
      <c r="C198" s="151"/>
      <c r="E198" s="133"/>
      <c r="F198" s="133"/>
      <c r="I198" s="133"/>
      <c r="J198" s="133"/>
    </row>
    <row r="199" spans="2:10" ht="12.75">
      <c r="B199" s="150"/>
      <c r="C199" s="151"/>
      <c r="E199" s="133"/>
      <c r="F199" s="133"/>
      <c r="I199" s="133"/>
      <c r="J199" s="133"/>
    </row>
    <row r="200" spans="2:10" ht="12.75">
      <c r="B200" s="150"/>
      <c r="C200" s="151"/>
      <c r="E200" s="133"/>
      <c r="F200" s="133"/>
      <c r="I200" s="133"/>
      <c r="J200" s="133"/>
    </row>
    <row r="201" spans="2:10" ht="12.75">
      <c r="B201" s="150"/>
      <c r="C201" s="151"/>
      <c r="E201" s="133"/>
      <c r="F201" s="133"/>
      <c r="I201" s="133"/>
      <c r="J201" s="133"/>
    </row>
    <row r="202" spans="2:10" ht="12.75">
      <c r="B202" s="150"/>
      <c r="C202" s="151"/>
      <c r="E202" s="133"/>
      <c r="F202" s="133"/>
      <c r="I202" s="133"/>
      <c r="J202" s="133"/>
    </row>
    <row r="203" spans="2:10" ht="12.75">
      <c r="B203" s="150"/>
      <c r="C203" s="151"/>
      <c r="E203" s="133"/>
      <c r="F203" s="133"/>
      <c r="I203" s="133"/>
      <c r="J203" s="133"/>
    </row>
    <row r="204" spans="2:10" ht="12.75">
      <c r="B204" s="150"/>
      <c r="C204" s="151"/>
      <c r="E204" s="133"/>
      <c r="F204" s="133"/>
      <c r="I204" s="133"/>
      <c r="J204" s="133"/>
    </row>
    <row r="205" spans="2:10" ht="12.75">
      <c r="B205" s="150"/>
      <c r="C205" s="152"/>
      <c r="E205" s="133"/>
      <c r="F205" s="133"/>
      <c r="I205" s="133"/>
      <c r="J205" s="133"/>
    </row>
    <row r="206" spans="2:10" ht="12.75">
      <c r="B206" s="150"/>
      <c r="C206" s="151"/>
      <c r="E206" s="133"/>
      <c r="F206" s="133"/>
      <c r="I206" s="133"/>
      <c r="J206" s="133"/>
    </row>
    <row r="207" spans="2:10" ht="15">
      <c r="B207" s="150"/>
      <c r="C207" s="153"/>
      <c r="E207" s="133"/>
      <c r="F207" s="133"/>
      <c r="I207" s="133"/>
      <c r="J207" s="133"/>
    </row>
    <row r="208" spans="2:10" ht="12.75">
      <c r="B208" s="150"/>
      <c r="C208" s="151"/>
      <c r="E208" s="133"/>
      <c r="F208" s="133"/>
      <c r="I208" s="133"/>
      <c r="J208" s="133"/>
    </row>
    <row r="209" spans="2:10" ht="12.75">
      <c r="B209" s="150"/>
      <c r="C209" s="151"/>
      <c r="E209" s="133"/>
      <c r="F209" s="133"/>
      <c r="I209" s="133"/>
      <c r="J209" s="133"/>
    </row>
    <row r="210" spans="2:10" ht="15">
      <c r="B210" s="150"/>
      <c r="C210" s="153"/>
      <c r="E210" s="133"/>
      <c r="F210" s="133"/>
      <c r="I210" s="133"/>
      <c r="J210" s="133"/>
    </row>
    <row r="211" spans="2:10" ht="12.75">
      <c r="B211" s="150"/>
      <c r="C211" s="151"/>
      <c r="E211" s="133"/>
      <c r="F211" s="133"/>
      <c r="I211" s="133"/>
      <c r="J211" s="133"/>
    </row>
    <row r="212" spans="2:10" ht="12.75">
      <c r="B212" s="149"/>
      <c r="C212" s="137"/>
      <c r="E212" s="137"/>
      <c r="F212" s="137"/>
      <c r="I212" s="137"/>
      <c r="J212" s="137"/>
    </row>
    <row r="213" spans="2:10" ht="12.75">
      <c r="B213" s="149"/>
      <c r="C213" s="137"/>
      <c r="E213" s="137"/>
      <c r="F213" s="137"/>
      <c r="I213" s="137"/>
      <c r="J213" s="137"/>
    </row>
    <row r="214" spans="2:10" ht="12.75">
      <c r="B214" s="140"/>
      <c r="C214" s="137"/>
      <c r="E214" s="137"/>
      <c r="F214" s="137"/>
      <c r="I214" s="137"/>
      <c r="J214" s="137"/>
    </row>
    <row r="215" spans="2:10" ht="12.75">
      <c r="B215" s="140"/>
      <c r="C215" s="137"/>
      <c r="E215" s="137"/>
      <c r="F215" s="137"/>
      <c r="I215" s="137"/>
      <c r="J215" s="137"/>
    </row>
    <row r="216" spans="2:10" ht="12.75">
      <c r="B216" s="136"/>
      <c r="C216" s="137"/>
      <c r="E216" s="137"/>
      <c r="F216" s="137"/>
      <c r="I216" s="137"/>
      <c r="J216" s="137"/>
    </row>
    <row r="217" spans="2:10" ht="12.75">
      <c r="B217" s="136"/>
      <c r="C217" s="137"/>
      <c r="E217" s="137"/>
      <c r="F217" s="137"/>
      <c r="I217" s="138"/>
      <c r="J217" s="138"/>
    </row>
    <row r="218" spans="2:10" ht="12.75">
      <c r="B218" s="140"/>
      <c r="C218" s="137"/>
      <c r="E218" s="137"/>
      <c r="F218" s="137"/>
      <c r="I218" s="137"/>
      <c r="J218" s="137"/>
    </row>
    <row r="219" spans="2:10" ht="12.75">
      <c r="B219" s="149"/>
      <c r="C219" s="133"/>
      <c r="E219" s="137"/>
      <c r="F219" s="137"/>
      <c r="I219" s="137"/>
      <c r="J219" s="137"/>
    </row>
    <row r="220" spans="2:10" ht="12.75">
      <c r="B220" s="149"/>
      <c r="C220" s="133"/>
      <c r="E220" s="137"/>
      <c r="F220" s="137"/>
      <c r="I220" s="137"/>
      <c r="J220" s="137"/>
    </row>
    <row r="221" spans="2:10" ht="12.75">
      <c r="B221" s="140"/>
      <c r="C221" s="137"/>
      <c r="E221" s="137"/>
      <c r="F221" s="137"/>
      <c r="I221" s="137"/>
      <c r="J221" s="137"/>
    </row>
    <row r="222" spans="2:10" ht="12.75">
      <c r="B222" s="136"/>
      <c r="C222" s="137"/>
      <c r="E222" s="137"/>
      <c r="F222" s="137"/>
      <c r="I222" s="137"/>
      <c r="J222" s="137"/>
    </row>
    <row r="223" spans="2:10" ht="12.75">
      <c r="B223" s="140"/>
      <c r="C223" s="137"/>
      <c r="E223" s="137"/>
      <c r="F223" s="137"/>
      <c r="I223" s="137"/>
      <c r="J223" s="137"/>
    </row>
    <row r="224" spans="2:10" ht="12.75">
      <c r="B224" s="136"/>
      <c r="C224" s="137"/>
      <c r="E224" s="137"/>
      <c r="F224" s="137"/>
      <c r="I224" s="137"/>
      <c r="J224" s="137"/>
    </row>
    <row r="225" spans="2:10" ht="12.75">
      <c r="B225" s="140"/>
      <c r="C225" s="137"/>
      <c r="E225" s="137"/>
      <c r="F225" s="137"/>
      <c r="I225" s="137"/>
      <c r="J225" s="137"/>
    </row>
    <row r="226" spans="2:10" ht="12.75">
      <c r="B226" s="140"/>
      <c r="C226" s="137"/>
      <c r="E226" s="137"/>
      <c r="F226" s="137"/>
      <c r="I226" s="137"/>
      <c r="J226" s="137"/>
    </row>
    <row r="227" spans="2:10" ht="12.75">
      <c r="B227" s="140"/>
      <c r="C227" s="137"/>
      <c r="E227" s="137"/>
      <c r="F227" s="137"/>
      <c r="I227" s="137"/>
      <c r="J227" s="137"/>
    </row>
    <row r="228" spans="2:10" ht="15.75">
      <c r="B228" s="140"/>
      <c r="C228" s="146"/>
      <c r="E228" s="137"/>
      <c r="F228" s="137"/>
      <c r="I228" s="138"/>
      <c r="J228" s="138"/>
    </row>
    <row r="229" spans="2:10" ht="12.75">
      <c r="B229" s="140"/>
      <c r="C229" s="137"/>
      <c r="E229" s="137"/>
      <c r="F229" s="137"/>
      <c r="I229" s="137"/>
      <c r="J229" s="137"/>
    </row>
    <row r="230" spans="2:10" ht="12.75">
      <c r="B230" s="140"/>
      <c r="C230" s="137"/>
      <c r="E230" s="137"/>
      <c r="F230" s="137"/>
      <c r="I230" s="137"/>
      <c r="J230" s="137"/>
    </row>
    <row r="231" spans="2:10" ht="12.75">
      <c r="B231" s="140"/>
      <c r="C231" s="137"/>
      <c r="E231" s="137"/>
      <c r="F231" s="137"/>
      <c r="I231" s="137"/>
      <c r="J231" s="137"/>
    </row>
    <row r="232" spans="2:10" ht="12.75">
      <c r="B232" s="140"/>
      <c r="C232" s="137"/>
      <c r="E232" s="137"/>
      <c r="F232" s="137"/>
      <c r="I232" s="137"/>
      <c r="J232" s="137"/>
    </row>
    <row r="233" spans="2:10" ht="12.75">
      <c r="B233" s="140"/>
      <c r="C233" s="137"/>
      <c r="E233" s="137"/>
      <c r="F233" s="137"/>
      <c r="I233" s="137"/>
      <c r="J233" s="137"/>
    </row>
    <row r="234" spans="2:10" ht="12.75">
      <c r="B234" s="140"/>
      <c r="C234" s="137"/>
      <c r="E234" s="137"/>
      <c r="F234" s="137"/>
      <c r="I234" s="137"/>
      <c r="J234" s="137"/>
    </row>
    <row r="235" spans="2:10" ht="12.75">
      <c r="B235" s="140"/>
      <c r="C235" s="137"/>
      <c r="E235" s="137"/>
      <c r="F235" s="137"/>
      <c r="I235" s="137"/>
      <c r="J235" s="137"/>
    </row>
    <row r="236" spans="2:10" ht="12.75">
      <c r="B236" s="140"/>
      <c r="C236" s="137"/>
      <c r="E236" s="137"/>
      <c r="F236" s="137"/>
      <c r="I236" s="137"/>
      <c r="J236" s="137"/>
    </row>
    <row r="237" spans="2:10" ht="12.75">
      <c r="B237" s="136"/>
      <c r="C237" s="137"/>
      <c r="E237" s="137"/>
      <c r="F237" s="137"/>
      <c r="I237" s="137"/>
      <c r="J237" s="137"/>
    </row>
    <row r="238" spans="2:10" ht="12.75">
      <c r="B238" s="140"/>
      <c r="C238" s="137"/>
      <c r="E238" s="137"/>
      <c r="F238" s="137"/>
      <c r="I238" s="138"/>
      <c r="J238" s="138"/>
    </row>
    <row r="239" spans="2:10" ht="12.75">
      <c r="B239" s="140"/>
      <c r="C239" s="137"/>
      <c r="E239" s="137"/>
      <c r="F239" s="137"/>
      <c r="I239" s="137"/>
      <c r="J239" s="137"/>
    </row>
    <row r="240" spans="2:10" ht="12.75">
      <c r="B240" s="140"/>
      <c r="C240" s="137"/>
      <c r="E240" s="137"/>
      <c r="F240" s="137"/>
      <c r="I240" s="138"/>
      <c r="J240" s="138"/>
    </row>
    <row r="241" spans="2:10" ht="12.75">
      <c r="B241" s="149"/>
      <c r="C241" s="133"/>
      <c r="E241" s="133"/>
      <c r="F241" s="133"/>
      <c r="I241" s="133"/>
      <c r="J241" s="133"/>
    </row>
    <row r="242" spans="2:10" ht="12.75">
      <c r="B242" s="149"/>
      <c r="C242" s="133"/>
      <c r="E242" s="133"/>
      <c r="F242" s="133"/>
      <c r="I242" s="133"/>
      <c r="J242" s="133"/>
    </row>
    <row r="243" spans="2:10" ht="12.75">
      <c r="B243" s="149"/>
      <c r="C243" s="133"/>
      <c r="E243" s="133"/>
      <c r="F243" s="133"/>
      <c r="I243" s="133"/>
      <c r="J243" s="133"/>
    </row>
    <row r="244" spans="2:10" ht="12.75">
      <c r="B244" s="149"/>
      <c r="C244" s="133"/>
      <c r="E244" s="133"/>
      <c r="F244" s="133"/>
      <c r="I244" s="133"/>
      <c r="J244" s="133"/>
    </row>
    <row r="245" spans="2:10" ht="12.75">
      <c r="B245" s="149"/>
      <c r="C245" s="133"/>
      <c r="E245" s="133"/>
      <c r="F245" s="133"/>
      <c r="I245" s="133"/>
      <c r="J245" s="133"/>
    </row>
    <row r="246" spans="2:10" ht="12.75">
      <c r="B246" s="149"/>
      <c r="C246" s="133"/>
      <c r="E246" s="133"/>
      <c r="F246" s="133"/>
      <c r="I246" s="133"/>
      <c r="J246" s="133"/>
    </row>
    <row r="247" spans="2:10" ht="12.75">
      <c r="B247" s="149"/>
      <c r="C247" s="133"/>
      <c r="E247" s="133"/>
      <c r="F247" s="133"/>
      <c r="I247" s="133"/>
      <c r="J247" s="133"/>
    </row>
    <row r="248" spans="2:10" ht="12.75">
      <c r="B248" s="149"/>
      <c r="C248" s="133"/>
      <c r="E248" s="133"/>
      <c r="F248" s="133"/>
      <c r="I248" s="133"/>
      <c r="J248" s="133"/>
    </row>
    <row r="249" spans="2:10" ht="12.75">
      <c r="B249" s="149"/>
      <c r="C249" s="133"/>
      <c r="E249" s="133"/>
      <c r="F249" s="133"/>
      <c r="I249" s="133"/>
      <c r="J249" s="133"/>
    </row>
    <row r="250" spans="2:10" ht="12.75">
      <c r="B250" s="149"/>
      <c r="C250" s="133"/>
      <c r="E250" s="133"/>
      <c r="F250" s="133"/>
      <c r="I250" s="133"/>
      <c r="J250" s="133"/>
    </row>
    <row r="251" spans="2:10" ht="12.75">
      <c r="B251" s="149"/>
      <c r="C251" s="133"/>
      <c r="E251" s="133"/>
      <c r="F251" s="133"/>
      <c r="I251" s="133"/>
      <c r="J251" s="133"/>
    </row>
    <row r="252" spans="2:10" ht="12.75">
      <c r="B252" s="149"/>
      <c r="C252" s="133"/>
      <c r="E252" s="133"/>
      <c r="F252" s="133"/>
      <c r="I252" s="133"/>
      <c r="J252" s="133"/>
    </row>
    <row r="253" spans="2:10" ht="12.75">
      <c r="B253" s="149"/>
      <c r="C253" s="133"/>
      <c r="E253" s="133"/>
      <c r="F253" s="133"/>
      <c r="I253" s="133"/>
      <c r="J253" s="133"/>
    </row>
    <row r="254" spans="2:10" ht="12.75">
      <c r="B254" s="149"/>
      <c r="C254" s="133"/>
      <c r="E254" s="133"/>
      <c r="F254" s="133"/>
      <c r="I254" s="133"/>
      <c r="J254" s="133"/>
    </row>
    <row r="255" spans="2:10" ht="12.75">
      <c r="B255" s="149"/>
      <c r="C255" s="133"/>
      <c r="E255" s="133"/>
      <c r="F255" s="133"/>
      <c r="I255" s="133"/>
      <c r="J255" s="133"/>
    </row>
    <row r="256" spans="2:10" ht="12.75">
      <c r="B256" s="149"/>
      <c r="C256" s="133"/>
      <c r="E256" s="133"/>
      <c r="F256" s="133"/>
      <c r="I256" s="133"/>
      <c r="J256" s="133"/>
    </row>
    <row r="257" spans="2:10" ht="12.75">
      <c r="B257" s="149"/>
      <c r="C257" s="133"/>
      <c r="E257" s="133"/>
      <c r="F257" s="133"/>
      <c r="I257" s="133"/>
      <c r="J257" s="133"/>
    </row>
    <row r="258" spans="2:10" ht="12.75">
      <c r="B258" s="149"/>
      <c r="C258" s="133"/>
      <c r="E258" s="133"/>
      <c r="F258" s="133"/>
      <c r="I258" s="133"/>
      <c r="J258" s="133"/>
    </row>
    <row r="259" spans="2:10" ht="12.75">
      <c r="B259" s="149"/>
      <c r="C259" s="133"/>
      <c r="E259" s="133"/>
      <c r="F259" s="133"/>
      <c r="I259" s="133"/>
      <c r="J259" s="133"/>
    </row>
    <row r="260" spans="2:10" ht="12.75">
      <c r="B260" s="149"/>
      <c r="C260" s="133"/>
      <c r="E260" s="133"/>
      <c r="F260" s="133"/>
      <c r="I260" s="133"/>
      <c r="J260" s="133"/>
    </row>
    <row r="261" spans="2:10" ht="12.75">
      <c r="B261" s="149"/>
      <c r="C261" s="133"/>
      <c r="E261" s="133"/>
      <c r="F261" s="133"/>
      <c r="I261" s="133"/>
      <c r="J261" s="133"/>
    </row>
    <row r="262" spans="2:10" ht="12.75">
      <c r="B262" s="149"/>
      <c r="C262" s="133"/>
      <c r="E262" s="133"/>
      <c r="F262" s="133"/>
      <c r="I262" s="133"/>
      <c r="J262" s="133"/>
    </row>
    <row r="263" spans="2:10" ht="12.75">
      <c r="B263" s="149"/>
      <c r="C263" s="133"/>
      <c r="E263" s="133"/>
      <c r="F263" s="133"/>
      <c r="I263" s="133"/>
      <c r="J263" s="133"/>
    </row>
    <row r="264" spans="2:10" ht="12.75">
      <c r="B264" s="149"/>
      <c r="C264" s="133"/>
      <c r="E264" s="133"/>
      <c r="F264" s="133"/>
      <c r="I264" s="133"/>
      <c r="J264" s="133"/>
    </row>
    <row r="265" spans="2:10" ht="12.75">
      <c r="B265" s="149"/>
      <c r="C265" s="133"/>
      <c r="E265" s="133"/>
      <c r="F265" s="133"/>
      <c r="I265" s="133"/>
      <c r="J265" s="133"/>
    </row>
    <row r="266" spans="2:10" ht="12.75">
      <c r="B266" s="149"/>
      <c r="C266" s="133"/>
      <c r="E266" s="133"/>
      <c r="F266" s="133"/>
      <c r="I266" s="133"/>
      <c r="J266" s="133"/>
    </row>
    <row r="267" spans="2:10" ht="12.75">
      <c r="B267" s="149"/>
      <c r="C267" s="133"/>
      <c r="E267" s="133"/>
      <c r="F267" s="133"/>
      <c r="I267" s="133"/>
      <c r="J267" s="133"/>
    </row>
    <row r="268" spans="2:10" ht="12.75">
      <c r="B268" s="149"/>
      <c r="C268" s="133"/>
      <c r="E268" s="133"/>
      <c r="F268" s="133"/>
      <c r="I268" s="133"/>
      <c r="J268" s="133"/>
    </row>
    <row r="269" spans="2:10" ht="12.75">
      <c r="B269" s="149"/>
      <c r="C269" s="133"/>
      <c r="E269" s="133"/>
      <c r="F269" s="133"/>
      <c r="I269" s="133"/>
      <c r="J269" s="133"/>
    </row>
    <row r="270" spans="2:10" ht="12.75">
      <c r="B270" s="149"/>
      <c r="C270" s="133"/>
      <c r="E270" s="133"/>
      <c r="F270" s="133"/>
      <c r="I270" s="133"/>
      <c r="J270" s="133"/>
    </row>
  </sheetData>
  <sheetProtection/>
  <printOptions/>
  <pageMargins left="0.75" right="0.75" top="1" bottom="1" header="0.5" footer="0.5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2"/>
  <sheetViews>
    <sheetView zoomScalePageLayoutView="0" workbookViewId="0" topLeftCell="A10">
      <selection activeCell="K62" sqref="K62"/>
    </sheetView>
  </sheetViews>
  <sheetFormatPr defaultColWidth="9.140625" defaultRowHeight="12.75"/>
  <cols>
    <col min="1" max="1" width="4.8515625" style="0" customWidth="1"/>
    <col min="2" max="2" width="44.28125" style="0" customWidth="1"/>
    <col min="3" max="3" width="8.140625" style="0" customWidth="1"/>
    <col min="4" max="4" width="9.8515625" style="0" customWidth="1"/>
    <col min="6" max="6" width="10.140625" style="0" customWidth="1"/>
    <col min="8" max="8" width="10.421875" style="0" customWidth="1"/>
    <col min="9" max="10" width="8.28125" style="0" customWidth="1"/>
    <col min="11" max="12" width="10.140625" style="0" customWidth="1"/>
    <col min="15" max="16" width="7.57421875" style="0" customWidth="1"/>
    <col min="17" max="18" width="6.7109375" style="0" customWidth="1"/>
    <col min="19" max="20" width="7.57421875" style="0" customWidth="1"/>
  </cols>
  <sheetData>
    <row r="1" ht="12.75">
      <c r="B1" s="49" t="s">
        <v>594</v>
      </c>
    </row>
    <row r="2" ht="12.75">
      <c r="B2" t="s">
        <v>596</v>
      </c>
    </row>
    <row r="4" spans="2:20" ht="12.75">
      <c r="B4" s="1" t="s">
        <v>92</v>
      </c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</row>
    <row r="5" spans="2:20" ht="14.25" customHeight="1">
      <c r="B5" s="1"/>
      <c r="C5" t="s">
        <v>23</v>
      </c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</row>
    <row r="6" spans="2:20" ht="12.75">
      <c r="B6" s="1" t="s">
        <v>0</v>
      </c>
      <c r="C6" t="s">
        <v>1</v>
      </c>
      <c r="D6" s="5" t="s">
        <v>8</v>
      </c>
      <c r="E6" s="5" t="s">
        <v>9</v>
      </c>
      <c r="F6" s="5" t="s">
        <v>93</v>
      </c>
      <c r="G6" s="28" t="s">
        <v>119</v>
      </c>
      <c r="H6" s="40" t="s">
        <v>120</v>
      </c>
      <c r="I6" s="40" t="s">
        <v>121</v>
      </c>
      <c r="J6" s="40" t="s">
        <v>122</v>
      </c>
      <c r="K6" s="40"/>
      <c r="L6" s="40"/>
      <c r="M6" s="25"/>
      <c r="N6" s="25"/>
      <c r="O6" s="25"/>
      <c r="P6" s="25"/>
      <c r="Q6" s="25"/>
      <c r="R6" s="25"/>
      <c r="S6" s="25"/>
      <c r="T6" s="25"/>
    </row>
    <row r="7" spans="1:20" ht="12.75">
      <c r="A7" s="2"/>
      <c r="B7" s="3" t="s">
        <v>2</v>
      </c>
      <c r="C7" s="30" t="s">
        <v>94</v>
      </c>
      <c r="D7" s="41"/>
      <c r="E7" s="41"/>
      <c r="F7" s="41"/>
      <c r="G7" s="31"/>
      <c r="H7" s="31"/>
      <c r="I7" s="3" t="s">
        <v>95</v>
      </c>
      <c r="J7" s="30"/>
      <c r="K7" s="160"/>
      <c r="L7" s="25"/>
      <c r="M7" s="25"/>
      <c r="N7" s="25"/>
      <c r="O7" s="24"/>
      <c r="P7" s="24"/>
      <c r="Q7" s="25"/>
      <c r="R7" s="25"/>
      <c r="S7" s="25"/>
      <c r="T7" s="25"/>
    </row>
    <row r="8" spans="1:20" ht="51">
      <c r="A8" s="25"/>
      <c r="B8" s="3"/>
      <c r="C8" s="42" t="s">
        <v>87</v>
      </c>
      <c r="D8" s="55" t="s">
        <v>164</v>
      </c>
      <c r="E8" s="42" t="s">
        <v>88</v>
      </c>
      <c r="F8" s="55" t="s">
        <v>164</v>
      </c>
      <c r="G8" s="42" t="s">
        <v>89</v>
      </c>
      <c r="H8" s="55" t="s">
        <v>164</v>
      </c>
      <c r="I8" s="3"/>
      <c r="J8" s="158" t="s">
        <v>164</v>
      </c>
      <c r="K8" s="161"/>
      <c r="L8" s="156"/>
      <c r="M8" s="25"/>
      <c r="N8" s="25"/>
      <c r="O8" s="24"/>
      <c r="P8" s="24"/>
      <c r="Q8" s="25"/>
      <c r="R8" s="25"/>
      <c r="S8" s="25"/>
      <c r="T8" s="25"/>
    </row>
    <row r="9" spans="1:20" ht="12.75">
      <c r="A9">
        <v>1</v>
      </c>
      <c r="B9" s="29" t="s">
        <v>96</v>
      </c>
      <c r="C9" s="3"/>
      <c r="D9" s="3"/>
      <c r="E9" s="27"/>
      <c r="F9" s="27"/>
      <c r="G9" s="29"/>
      <c r="H9" s="29"/>
      <c r="I9" s="27"/>
      <c r="J9" s="34"/>
      <c r="K9" s="162"/>
      <c r="L9" s="24"/>
      <c r="M9" s="25"/>
      <c r="N9" s="25"/>
      <c r="O9" s="24"/>
      <c r="P9" s="24"/>
      <c r="Q9" s="25"/>
      <c r="R9" s="25"/>
      <c r="S9" s="25"/>
      <c r="T9" s="25"/>
    </row>
    <row r="10" spans="1:20" ht="12.75">
      <c r="A10">
        <v>2</v>
      </c>
      <c r="B10" s="29" t="s">
        <v>97</v>
      </c>
      <c r="C10" s="3"/>
      <c r="D10" s="3"/>
      <c r="E10" s="27"/>
      <c r="F10" s="27"/>
      <c r="G10" s="29"/>
      <c r="H10" s="29"/>
      <c r="I10" s="27"/>
      <c r="J10" s="34"/>
      <c r="K10" s="162"/>
      <c r="L10" s="24"/>
      <c r="M10" s="25"/>
      <c r="N10" s="25"/>
      <c r="O10" s="24"/>
      <c r="P10" s="24"/>
      <c r="Q10" s="25"/>
      <c r="R10" s="25"/>
      <c r="S10" s="25"/>
      <c r="T10" s="25"/>
    </row>
    <row r="11" spans="1:20" ht="12.75">
      <c r="A11" s="2">
        <v>3</v>
      </c>
      <c r="B11" s="2" t="s">
        <v>98</v>
      </c>
      <c r="C11" s="2">
        <v>29318</v>
      </c>
      <c r="D11" s="2">
        <v>36726</v>
      </c>
      <c r="E11" s="27">
        <v>96</v>
      </c>
      <c r="F11" s="27">
        <v>96</v>
      </c>
      <c r="G11" s="2">
        <v>0</v>
      </c>
      <c r="H11" s="2">
        <v>0</v>
      </c>
      <c r="I11" s="2">
        <f aca="true" t="shared" si="0" ref="I11:J26">SUM(C11,E11,G11)</f>
        <v>29414</v>
      </c>
      <c r="J11" s="30">
        <f t="shared" si="0"/>
        <v>36822</v>
      </c>
      <c r="K11" s="160"/>
      <c r="L11" s="25"/>
      <c r="M11" s="25"/>
      <c r="N11" s="25"/>
      <c r="O11" s="25"/>
      <c r="P11" s="25"/>
      <c r="Q11" s="25"/>
      <c r="R11" s="25"/>
      <c r="S11" s="25"/>
      <c r="T11" s="25"/>
    </row>
    <row r="12" spans="1:20" ht="12.75">
      <c r="A12" s="2">
        <v>4</v>
      </c>
      <c r="B12" s="27" t="s">
        <v>99</v>
      </c>
      <c r="C12" s="27">
        <v>5061</v>
      </c>
      <c r="D12" s="27">
        <v>6248</v>
      </c>
      <c r="E12" s="27">
        <v>0</v>
      </c>
      <c r="F12" s="27">
        <v>0</v>
      </c>
      <c r="G12" s="2">
        <v>0</v>
      </c>
      <c r="H12" s="2">
        <v>0</v>
      </c>
      <c r="I12" s="2">
        <f t="shared" si="0"/>
        <v>5061</v>
      </c>
      <c r="J12" s="30">
        <f t="shared" si="0"/>
        <v>6248</v>
      </c>
      <c r="K12" s="160"/>
      <c r="L12" s="25"/>
      <c r="M12" s="25"/>
      <c r="N12" s="25"/>
      <c r="O12" s="28"/>
      <c r="P12" s="28"/>
      <c r="Q12" s="25"/>
      <c r="R12" s="25"/>
      <c r="S12" s="25"/>
      <c r="T12" s="25"/>
    </row>
    <row r="13" spans="1:20" ht="12.75">
      <c r="A13" s="2">
        <v>5</v>
      </c>
      <c r="B13" s="27" t="s">
        <v>100</v>
      </c>
      <c r="C13" s="27">
        <v>23810</v>
      </c>
      <c r="D13" s="27">
        <v>20883</v>
      </c>
      <c r="E13" s="27">
        <v>0</v>
      </c>
      <c r="F13" s="27">
        <v>0</v>
      </c>
      <c r="G13" s="2">
        <v>0</v>
      </c>
      <c r="H13" s="2">
        <v>0</v>
      </c>
      <c r="I13" s="2">
        <f t="shared" si="0"/>
        <v>23810</v>
      </c>
      <c r="J13" s="30">
        <f t="shared" si="0"/>
        <v>20883</v>
      </c>
      <c r="K13" s="160"/>
      <c r="L13" s="25"/>
      <c r="M13" s="25"/>
      <c r="N13" s="25"/>
      <c r="O13" s="28"/>
      <c r="P13" s="28"/>
      <c r="Q13" s="25"/>
      <c r="R13" s="25"/>
      <c r="S13" s="25"/>
      <c r="T13" s="25"/>
    </row>
    <row r="14" spans="1:20" ht="12.75">
      <c r="A14" s="2">
        <v>6</v>
      </c>
      <c r="B14" s="27" t="s">
        <v>101</v>
      </c>
      <c r="C14" s="27">
        <v>10679</v>
      </c>
      <c r="D14" s="59">
        <v>12090</v>
      </c>
      <c r="E14" s="27">
        <v>1250</v>
      </c>
      <c r="F14" s="27">
        <v>1250</v>
      </c>
      <c r="G14" s="2">
        <v>0</v>
      </c>
      <c r="H14" s="2">
        <v>0</v>
      </c>
      <c r="I14" s="2">
        <f t="shared" si="0"/>
        <v>11929</v>
      </c>
      <c r="J14" s="30">
        <f t="shared" si="0"/>
        <v>13340</v>
      </c>
      <c r="K14" s="163"/>
      <c r="L14" s="159"/>
      <c r="M14" s="39"/>
      <c r="N14" s="39"/>
      <c r="O14" s="28"/>
      <c r="P14" s="28"/>
      <c r="Q14" s="25"/>
      <c r="R14" s="25"/>
      <c r="S14" s="25"/>
      <c r="T14" s="25"/>
    </row>
    <row r="15" spans="1:20" ht="12.75">
      <c r="A15" s="2">
        <v>7</v>
      </c>
      <c r="B15" s="27" t="s">
        <v>102</v>
      </c>
      <c r="C15" s="27">
        <v>48291</v>
      </c>
      <c r="D15" s="27">
        <v>50181</v>
      </c>
      <c r="E15" s="27">
        <v>8203</v>
      </c>
      <c r="F15" s="27">
        <v>8203</v>
      </c>
      <c r="G15" s="2">
        <v>0</v>
      </c>
      <c r="H15" s="2">
        <v>0</v>
      </c>
      <c r="I15" s="2">
        <f t="shared" si="0"/>
        <v>56494</v>
      </c>
      <c r="J15" s="30">
        <f t="shared" si="0"/>
        <v>58384</v>
      </c>
      <c r="K15" s="160"/>
      <c r="L15" s="25"/>
      <c r="M15" s="25"/>
      <c r="N15" s="25"/>
      <c r="O15" s="28"/>
      <c r="P15" s="28"/>
      <c r="Q15" s="25"/>
      <c r="R15" s="25"/>
      <c r="S15" s="25"/>
      <c r="T15" s="25"/>
    </row>
    <row r="16" spans="1:20" ht="12.75">
      <c r="A16" s="2">
        <v>8</v>
      </c>
      <c r="B16" s="27" t="s">
        <v>91</v>
      </c>
      <c r="C16" s="3">
        <f aca="true" t="shared" si="1" ref="C16:H16">SUM(C11:C15)</f>
        <v>117159</v>
      </c>
      <c r="D16" s="3">
        <f t="shared" si="1"/>
        <v>126128</v>
      </c>
      <c r="E16" s="3">
        <f t="shared" si="1"/>
        <v>9549</v>
      </c>
      <c r="F16" s="3">
        <f t="shared" si="1"/>
        <v>9549</v>
      </c>
      <c r="G16" s="3">
        <f t="shared" si="1"/>
        <v>0</v>
      </c>
      <c r="H16" s="3">
        <f t="shared" si="1"/>
        <v>0</v>
      </c>
      <c r="I16" s="3">
        <f t="shared" si="0"/>
        <v>126708</v>
      </c>
      <c r="J16" s="30">
        <f t="shared" si="0"/>
        <v>135677</v>
      </c>
      <c r="K16" s="162"/>
      <c r="L16" s="24"/>
      <c r="M16" s="25"/>
      <c r="N16" s="25"/>
      <c r="O16" s="28"/>
      <c r="P16" s="28"/>
      <c r="Q16" s="25"/>
      <c r="R16" s="25"/>
      <c r="S16" s="25"/>
      <c r="T16" s="25"/>
    </row>
    <row r="17" spans="1:20" ht="12.75">
      <c r="A17" s="36"/>
      <c r="B17" s="27"/>
      <c r="C17" s="27"/>
      <c r="D17" s="27"/>
      <c r="E17" s="27"/>
      <c r="F17" s="27"/>
      <c r="G17" s="2"/>
      <c r="H17" s="2"/>
      <c r="I17" s="27"/>
      <c r="J17" s="30">
        <f t="shared" si="0"/>
        <v>0</v>
      </c>
      <c r="K17" s="164"/>
      <c r="L17" s="28"/>
      <c r="M17" s="25"/>
      <c r="N17" s="25"/>
      <c r="O17" s="28"/>
      <c r="P17" s="28"/>
      <c r="Q17" s="25"/>
      <c r="R17" s="25"/>
      <c r="S17" s="25"/>
      <c r="T17" s="25"/>
    </row>
    <row r="18" spans="1:20" ht="12.75">
      <c r="A18" s="35">
        <v>9</v>
      </c>
      <c r="B18" s="3" t="s">
        <v>103</v>
      </c>
      <c r="C18" s="27"/>
      <c r="D18" s="27"/>
      <c r="E18" s="27"/>
      <c r="F18" s="27"/>
      <c r="G18" s="3"/>
      <c r="H18" s="3"/>
      <c r="I18" s="27"/>
      <c r="J18" s="30">
        <f t="shared" si="0"/>
        <v>0</v>
      </c>
      <c r="K18" s="164"/>
      <c r="L18" s="28"/>
      <c r="M18" s="25"/>
      <c r="N18" s="25"/>
      <c r="O18" s="24"/>
      <c r="P18" s="24"/>
      <c r="Q18" s="25"/>
      <c r="R18" s="25"/>
      <c r="S18" s="25"/>
      <c r="T18" s="25"/>
    </row>
    <row r="19" spans="1:20" ht="12.75">
      <c r="A19" s="35">
        <v>10</v>
      </c>
      <c r="B19" s="3" t="s">
        <v>97</v>
      </c>
      <c r="C19" s="27"/>
      <c r="D19" s="27"/>
      <c r="E19" s="27"/>
      <c r="F19" s="27"/>
      <c r="G19" s="3"/>
      <c r="H19" s="3"/>
      <c r="I19" s="27"/>
      <c r="J19" s="30">
        <f t="shared" si="0"/>
        <v>0</v>
      </c>
      <c r="K19" s="164"/>
      <c r="L19" s="28"/>
      <c r="M19" s="25"/>
      <c r="N19" s="25"/>
      <c r="O19" s="24"/>
      <c r="P19" s="24"/>
      <c r="Q19" s="25"/>
      <c r="R19" s="25"/>
      <c r="S19" s="25"/>
      <c r="T19" s="25"/>
    </row>
    <row r="20" spans="1:20" ht="12.75">
      <c r="A20" s="2">
        <v>11</v>
      </c>
      <c r="B20" s="27" t="s">
        <v>104</v>
      </c>
      <c r="C20" s="27">
        <v>0</v>
      </c>
      <c r="D20" s="27"/>
      <c r="E20" s="27">
        <v>5292</v>
      </c>
      <c r="F20" s="27">
        <v>6957</v>
      </c>
      <c r="G20" s="2">
        <v>0</v>
      </c>
      <c r="H20" s="2"/>
      <c r="I20" s="27">
        <v>5292</v>
      </c>
      <c r="J20" s="30">
        <f t="shared" si="0"/>
        <v>6957</v>
      </c>
      <c r="K20" s="164"/>
      <c r="L20" s="28"/>
      <c r="M20" s="25"/>
      <c r="N20" s="25"/>
      <c r="O20" s="28"/>
      <c r="P20" s="28"/>
      <c r="Q20" s="25"/>
      <c r="R20" s="25"/>
      <c r="S20" s="25"/>
      <c r="T20" s="25"/>
    </row>
    <row r="21" spans="1:20" ht="12.75">
      <c r="A21" s="2">
        <v>12</v>
      </c>
      <c r="B21" s="27" t="s">
        <v>105</v>
      </c>
      <c r="C21" s="27">
        <v>0</v>
      </c>
      <c r="D21" s="27"/>
      <c r="E21" s="27">
        <v>8900</v>
      </c>
      <c r="F21" s="27">
        <v>8900</v>
      </c>
      <c r="G21" s="2">
        <v>0</v>
      </c>
      <c r="H21" s="2"/>
      <c r="I21" s="27">
        <v>8900</v>
      </c>
      <c r="J21" s="30">
        <f t="shared" si="0"/>
        <v>8900</v>
      </c>
      <c r="K21" s="163"/>
      <c r="L21" s="159"/>
      <c r="M21" s="157"/>
      <c r="N21" s="157"/>
      <c r="O21" s="28"/>
      <c r="P21" s="28"/>
      <c r="Q21" s="25"/>
      <c r="R21" s="25"/>
      <c r="S21" s="25"/>
      <c r="T21" s="25"/>
    </row>
    <row r="22" spans="1:20" ht="12.75">
      <c r="A22" s="2">
        <v>13</v>
      </c>
      <c r="B22" s="27" t="s">
        <v>106</v>
      </c>
      <c r="C22" s="2">
        <v>0</v>
      </c>
      <c r="D22" s="2"/>
      <c r="E22" s="2">
        <v>0</v>
      </c>
      <c r="F22" s="2">
        <v>0</v>
      </c>
      <c r="G22" s="2">
        <v>0</v>
      </c>
      <c r="H22" s="2"/>
      <c r="I22" s="27">
        <v>0</v>
      </c>
      <c r="J22" s="30">
        <f t="shared" si="0"/>
        <v>0</v>
      </c>
      <c r="K22" s="160"/>
      <c r="L22" s="25"/>
      <c r="M22" s="25"/>
      <c r="N22" s="25"/>
      <c r="O22" s="28"/>
      <c r="P22" s="28"/>
      <c r="Q22" s="25"/>
      <c r="R22" s="25"/>
      <c r="S22" s="25"/>
      <c r="T22" s="25"/>
    </row>
    <row r="23" spans="1:20" ht="12.75">
      <c r="A23" s="2">
        <v>14</v>
      </c>
      <c r="B23" s="27" t="s">
        <v>107</v>
      </c>
      <c r="C23" s="2">
        <v>0</v>
      </c>
      <c r="D23" s="2"/>
      <c r="E23" s="2">
        <v>0</v>
      </c>
      <c r="F23" s="2">
        <v>0</v>
      </c>
      <c r="G23" s="2">
        <v>0</v>
      </c>
      <c r="H23" s="2"/>
      <c r="I23" s="27">
        <v>0</v>
      </c>
      <c r="J23" s="30">
        <f t="shared" si="0"/>
        <v>0</v>
      </c>
      <c r="K23" s="160"/>
      <c r="L23" s="25"/>
      <c r="M23" s="25"/>
      <c r="N23" s="25"/>
      <c r="O23" s="28"/>
      <c r="P23" s="28"/>
      <c r="Q23" s="25"/>
      <c r="R23" s="25"/>
      <c r="S23" s="25"/>
      <c r="T23" s="25"/>
    </row>
    <row r="24" spans="1:20" ht="12.75">
      <c r="A24" s="2">
        <v>15</v>
      </c>
      <c r="B24" s="27" t="s">
        <v>108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/>
      <c r="I24" s="27">
        <v>0</v>
      </c>
      <c r="J24" s="30">
        <f t="shared" si="0"/>
        <v>0</v>
      </c>
      <c r="K24" s="160"/>
      <c r="L24" s="25"/>
      <c r="M24" s="25"/>
      <c r="N24" s="25"/>
      <c r="O24" s="28"/>
      <c r="P24" s="28"/>
      <c r="Q24" s="25"/>
      <c r="R24" s="25"/>
      <c r="S24" s="25"/>
      <c r="T24" s="25"/>
    </row>
    <row r="25" spans="1:20" ht="12.75">
      <c r="A25" s="2">
        <v>16</v>
      </c>
      <c r="B25" s="27" t="s">
        <v>12</v>
      </c>
      <c r="C25" s="2">
        <v>0</v>
      </c>
      <c r="D25" s="3">
        <f>SUM(D24)</f>
        <v>0</v>
      </c>
      <c r="E25" s="3">
        <v>14192</v>
      </c>
      <c r="F25" s="3">
        <f>SUM(F20:F24)</f>
        <v>15857</v>
      </c>
      <c r="G25" s="2">
        <v>0</v>
      </c>
      <c r="H25" s="2">
        <v>0</v>
      </c>
      <c r="I25" s="3">
        <v>14192</v>
      </c>
      <c r="J25" s="30">
        <f t="shared" si="0"/>
        <v>15857</v>
      </c>
      <c r="K25" s="162"/>
      <c r="L25" s="24"/>
      <c r="M25" s="25"/>
      <c r="N25" s="25"/>
      <c r="O25" s="28"/>
      <c r="P25" s="28"/>
      <c r="Q25" s="25"/>
      <c r="R25" s="25"/>
      <c r="S25" s="25"/>
      <c r="T25" s="25"/>
    </row>
    <row r="26" spans="1:20" ht="12.75">
      <c r="A26" s="3"/>
      <c r="B26" s="2"/>
      <c r="C26" s="2"/>
      <c r="D26" s="2"/>
      <c r="E26" s="2"/>
      <c r="F26" s="2"/>
      <c r="G26" s="3"/>
      <c r="H26" s="3"/>
      <c r="I26" s="2"/>
      <c r="J26" s="30">
        <f t="shared" si="0"/>
        <v>0</v>
      </c>
      <c r="K26" s="160"/>
      <c r="L26" s="25"/>
      <c r="M26" s="25"/>
      <c r="N26" s="25"/>
      <c r="O26" s="25"/>
      <c r="P26" s="25"/>
      <c r="Q26" s="25"/>
      <c r="R26" s="25"/>
      <c r="S26" s="25"/>
      <c r="T26" s="25"/>
    </row>
    <row r="27" spans="1:20" ht="12.75">
      <c r="A27" s="43">
        <v>17</v>
      </c>
      <c r="B27" s="3" t="s">
        <v>109</v>
      </c>
      <c r="C27" s="2"/>
      <c r="D27" s="2"/>
      <c r="E27" s="2"/>
      <c r="F27" s="2"/>
      <c r="G27" s="3"/>
      <c r="H27" s="3"/>
      <c r="I27" s="2"/>
      <c r="J27" s="30">
        <f aca="true" t="shared" si="2" ref="J27:J37">SUM(D27,F27,H27)</f>
        <v>0</v>
      </c>
      <c r="K27" s="160"/>
      <c r="L27" s="25"/>
      <c r="M27" s="25"/>
      <c r="N27" s="25"/>
      <c r="O27" s="24"/>
      <c r="P27" s="24"/>
      <c r="Q27" s="25"/>
      <c r="R27" s="25"/>
      <c r="S27" s="25"/>
      <c r="T27" s="25"/>
    </row>
    <row r="28" spans="1:20" ht="12.75">
      <c r="A28" s="44">
        <v>18</v>
      </c>
      <c r="B28" s="38" t="s">
        <v>110</v>
      </c>
      <c r="C28" s="38">
        <v>600</v>
      </c>
      <c r="D28" s="38">
        <v>600</v>
      </c>
      <c r="E28" s="2">
        <v>200</v>
      </c>
      <c r="F28" s="2">
        <v>200</v>
      </c>
      <c r="G28" s="3">
        <v>0</v>
      </c>
      <c r="H28" s="3"/>
      <c r="I28" s="27">
        <v>800</v>
      </c>
      <c r="J28" s="30">
        <f t="shared" si="2"/>
        <v>800</v>
      </c>
      <c r="K28" s="164"/>
      <c r="L28" s="28"/>
      <c r="M28" s="25"/>
      <c r="N28" s="25"/>
      <c r="O28" s="28"/>
      <c r="P28" s="28"/>
      <c r="Q28" s="25"/>
      <c r="R28" s="25"/>
      <c r="S28" s="25"/>
      <c r="T28" s="25"/>
    </row>
    <row r="29" spans="1:20" ht="12.75">
      <c r="A29" s="2">
        <v>19</v>
      </c>
      <c r="B29" s="32" t="s">
        <v>111</v>
      </c>
      <c r="C29" s="2"/>
      <c r="D29" s="2"/>
      <c r="E29" s="2"/>
      <c r="F29" s="2"/>
      <c r="G29" s="3"/>
      <c r="H29" s="3"/>
      <c r="I29" s="32"/>
      <c r="J29" s="30">
        <f t="shared" si="2"/>
        <v>0</v>
      </c>
      <c r="K29" s="160"/>
      <c r="L29" s="25"/>
      <c r="M29" s="25"/>
      <c r="N29" s="25"/>
      <c r="O29" s="39"/>
      <c r="P29" s="39"/>
      <c r="Q29" s="25"/>
      <c r="R29" s="25"/>
      <c r="S29" s="25"/>
      <c r="T29" s="25"/>
    </row>
    <row r="30" spans="1:20" ht="12.75">
      <c r="A30" s="3">
        <v>20</v>
      </c>
      <c r="B30" s="32" t="s">
        <v>112</v>
      </c>
      <c r="C30" s="2">
        <v>0</v>
      </c>
      <c r="D30" s="2">
        <v>0</v>
      </c>
      <c r="E30" s="2">
        <v>200</v>
      </c>
      <c r="F30" s="2">
        <v>200</v>
      </c>
      <c r="G30" s="3">
        <v>0</v>
      </c>
      <c r="H30" s="3"/>
      <c r="I30" s="32">
        <v>200</v>
      </c>
      <c r="J30" s="30">
        <f t="shared" si="2"/>
        <v>200</v>
      </c>
      <c r="K30" s="160"/>
      <c r="L30" s="25"/>
      <c r="M30" s="25"/>
      <c r="N30" s="25"/>
      <c r="O30" s="39"/>
      <c r="P30" s="39"/>
      <c r="Q30" s="25"/>
      <c r="R30" s="25"/>
      <c r="S30" s="25"/>
      <c r="T30" s="25"/>
    </row>
    <row r="31" spans="1:20" ht="12.75">
      <c r="A31" s="3">
        <v>21</v>
      </c>
      <c r="B31" s="32" t="s">
        <v>113</v>
      </c>
      <c r="C31" s="2">
        <v>0</v>
      </c>
      <c r="D31" s="2"/>
      <c r="E31" s="2">
        <v>0</v>
      </c>
      <c r="F31" s="2"/>
      <c r="G31" s="3">
        <v>0</v>
      </c>
      <c r="H31" s="3"/>
      <c r="I31" s="32">
        <v>0</v>
      </c>
      <c r="J31" s="30">
        <f t="shared" si="2"/>
        <v>0</v>
      </c>
      <c r="K31" s="160"/>
      <c r="L31" s="25"/>
      <c r="M31" s="25"/>
      <c r="N31" s="25"/>
      <c r="O31" s="39"/>
      <c r="P31" s="39"/>
      <c r="Q31" s="25"/>
      <c r="R31" s="25"/>
      <c r="S31" s="25"/>
      <c r="T31" s="25"/>
    </row>
    <row r="32" spans="1:20" ht="12.75">
      <c r="A32" s="3">
        <v>22</v>
      </c>
      <c r="B32" s="32" t="s">
        <v>12</v>
      </c>
      <c r="C32" s="3">
        <v>600</v>
      </c>
      <c r="D32" s="3">
        <v>600</v>
      </c>
      <c r="E32" s="2">
        <v>400</v>
      </c>
      <c r="F32" s="2">
        <v>400</v>
      </c>
      <c r="G32" s="3">
        <v>0</v>
      </c>
      <c r="H32" s="3"/>
      <c r="I32" s="33">
        <v>1000</v>
      </c>
      <c r="J32" s="33">
        <v>1000</v>
      </c>
      <c r="K32" s="162"/>
      <c r="L32" s="24"/>
      <c r="M32" s="25"/>
      <c r="N32" s="25"/>
      <c r="O32" s="39"/>
      <c r="P32" s="39"/>
      <c r="Q32" s="25"/>
      <c r="R32" s="25"/>
      <c r="S32" s="25"/>
      <c r="T32" s="25"/>
    </row>
    <row r="33" spans="1:20" ht="12.75">
      <c r="A33" s="3"/>
      <c r="B33" s="33"/>
      <c r="C33" s="3"/>
      <c r="D33" s="3"/>
      <c r="E33" s="3"/>
      <c r="F33" s="3"/>
      <c r="G33" s="3"/>
      <c r="H33" s="3"/>
      <c r="I33" s="33"/>
      <c r="J33" s="30">
        <f t="shared" si="2"/>
        <v>0</v>
      </c>
      <c r="K33" s="162"/>
      <c r="L33" s="24"/>
      <c r="M33" s="24"/>
      <c r="N33" s="24"/>
      <c r="O33" s="26"/>
      <c r="P33" s="26"/>
      <c r="Q33" s="24"/>
      <c r="R33" s="24"/>
      <c r="S33" s="25"/>
      <c r="T33" s="25"/>
    </row>
    <row r="34" spans="1:20" ht="12.75">
      <c r="A34" s="3"/>
      <c r="B34" s="45"/>
      <c r="C34" s="46"/>
      <c r="D34" s="46"/>
      <c r="E34" s="2"/>
      <c r="F34" s="2"/>
      <c r="G34" s="3"/>
      <c r="H34" s="3"/>
      <c r="I34" s="32"/>
      <c r="J34" s="30">
        <f t="shared" si="2"/>
        <v>0</v>
      </c>
      <c r="K34" s="160"/>
      <c r="L34" s="25"/>
      <c r="M34" s="25"/>
      <c r="N34" s="25"/>
      <c r="O34" s="39"/>
      <c r="P34" s="39"/>
      <c r="Q34" s="25"/>
      <c r="R34" s="25"/>
      <c r="S34" s="25"/>
      <c r="T34" s="25"/>
    </row>
    <row r="35" spans="1:20" ht="12.75">
      <c r="A35" s="43">
        <v>23</v>
      </c>
      <c r="B35" s="24" t="s">
        <v>114</v>
      </c>
      <c r="C35" s="2"/>
      <c r="D35" s="2"/>
      <c r="E35" s="3"/>
      <c r="F35" s="3"/>
      <c r="G35" s="3"/>
      <c r="H35" s="3"/>
      <c r="I35" s="32"/>
      <c r="J35" s="30">
        <f t="shared" si="2"/>
        <v>0</v>
      </c>
      <c r="K35" s="160"/>
      <c r="L35" s="25"/>
      <c r="M35" s="25"/>
      <c r="N35" s="25"/>
      <c r="O35" s="26"/>
      <c r="P35" s="26"/>
      <c r="Q35" s="25"/>
      <c r="R35" s="25"/>
      <c r="S35" s="25"/>
      <c r="T35" s="25"/>
    </row>
    <row r="36" spans="1:20" ht="12.75">
      <c r="A36" s="24">
        <v>24</v>
      </c>
      <c r="B36" s="32" t="s">
        <v>115</v>
      </c>
      <c r="C36" s="2">
        <v>0</v>
      </c>
      <c r="D36" s="2"/>
      <c r="E36" s="2">
        <v>4971</v>
      </c>
      <c r="F36" s="2">
        <v>8954</v>
      </c>
      <c r="G36" s="3"/>
      <c r="H36" s="3"/>
      <c r="I36" s="32">
        <v>4971</v>
      </c>
      <c r="J36" s="30">
        <f t="shared" si="2"/>
        <v>8954</v>
      </c>
      <c r="K36" s="160"/>
      <c r="L36" s="25"/>
      <c r="M36" s="25"/>
      <c r="N36" s="25"/>
      <c r="O36" s="39"/>
      <c r="P36" s="39"/>
      <c r="Q36" s="25"/>
      <c r="R36" s="25"/>
      <c r="S36" s="25"/>
      <c r="T36" s="25"/>
    </row>
    <row r="37" spans="1:20" ht="12.75">
      <c r="A37" s="29"/>
      <c r="B37" s="47"/>
      <c r="C37" s="48"/>
      <c r="D37" s="48"/>
      <c r="E37" s="2"/>
      <c r="F37" s="2"/>
      <c r="G37" s="29"/>
      <c r="H37" s="29"/>
      <c r="I37" s="27"/>
      <c r="J37" s="30">
        <f t="shared" si="2"/>
        <v>0</v>
      </c>
      <c r="K37" s="162"/>
      <c r="L37" s="24"/>
      <c r="M37" s="25"/>
      <c r="N37" s="25"/>
      <c r="O37" s="28"/>
      <c r="P37" s="28"/>
      <c r="Q37" s="25"/>
      <c r="R37" s="25"/>
      <c r="S37" s="25"/>
      <c r="T37" s="25"/>
    </row>
    <row r="38" spans="1:20" ht="12.75">
      <c r="A38" s="2">
        <v>25</v>
      </c>
      <c r="B38" s="2" t="s">
        <v>116</v>
      </c>
      <c r="C38" s="3">
        <v>117759</v>
      </c>
      <c r="D38" s="3">
        <f>SUM(D16,D25,D32,)</f>
        <v>126728</v>
      </c>
      <c r="E38" s="3">
        <v>29112</v>
      </c>
      <c r="F38" s="3">
        <f>SUM(F16,F25,F32,F36)</f>
        <v>34760</v>
      </c>
      <c r="G38" s="3">
        <v>0</v>
      </c>
      <c r="H38" s="3"/>
      <c r="I38" s="3">
        <f>SUM(C38,E38,G38,)</f>
        <v>146871</v>
      </c>
      <c r="J38" s="3">
        <f>SUM(D38,F38,H38,)</f>
        <v>161488</v>
      </c>
      <c r="K38" s="162"/>
      <c r="L38" s="24"/>
      <c r="M38" s="25"/>
      <c r="N38" s="25"/>
      <c r="O38" s="25"/>
      <c r="P38" s="25"/>
      <c r="Q38" s="25"/>
      <c r="R38" s="25"/>
      <c r="S38" s="25"/>
      <c r="T38" s="25"/>
    </row>
    <row r="39" ht="12.75">
      <c r="B39" s="56"/>
    </row>
    <row r="40" spans="2:23" ht="12.75">
      <c r="B40" t="s">
        <v>0</v>
      </c>
      <c r="C40" t="s">
        <v>1</v>
      </c>
      <c r="E40" t="s">
        <v>117</v>
      </c>
      <c r="G40" t="s">
        <v>25</v>
      </c>
      <c r="I40" t="s">
        <v>118</v>
      </c>
      <c r="K40" t="s">
        <v>119</v>
      </c>
      <c r="M40" t="s">
        <v>120</v>
      </c>
      <c r="O40" t="s">
        <v>121</v>
      </c>
      <c r="Q40" t="s">
        <v>122</v>
      </c>
      <c r="S40" t="s">
        <v>123</v>
      </c>
      <c r="U40" t="s">
        <v>124</v>
      </c>
      <c r="W40" t="s">
        <v>125</v>
      </c>
    </row>
    <row r="41" spans="1:23" ht="12.75">
      <c r="A41" s="2">
        <v>26</v>
      </c>
      <c r="B41" s="3" t="s">
        <v>126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 t="s">
        <v>127</v>
      </c>
    </row>
    <row r="42" spans="1:23" ht="12.75">
      <c r="A42" s="2">
        <v>27</v>
      </c>
      <c r="B42" s="2" t="s">
        <v>128</v>
      </c>
      <c r="C42" s="2" t="s">
        <v>129</v>
      </c>
      <c r="D42" s="2" t="s">
        <v>460</v>
      </c>
      <c r="E42" s="2" t="s">
        <v>130</v>
      </c>
      <c r="F42" s="2" t="s">
        <v>460</v>
      </c>
      <c r="G42" s="2" t="s">
        <v>131</v>
      </c>
      <c r="H42" s="2" t="s">
        <v>460</v>
      </c>
      <c r="I42" s="2" t="s">
        <v>132</v>
      </c>
      <c r="J42" s="2" t="s">
        <v>460</v>
      </c>
      <c r="K42" s="2" t="s">
        <v>133</v>
      </c>
      <c r="L42" s="2" t="s">
        <v>460</v>
      </c>
      <c r="M42" s="2" t="s">
        <v>134</v>
      </c>
      <c r="N42" s="2" t="s">
        <v>460</v>
      </c>
      <c r="O42" s="2" t="s">
        <v>135</v>
      </c>
      <c r="P42" s="2" t="s">
        <v>460</v>
      </c>
      <c r="Q42" s="2" t="s">
        <v>136</v>
      </c>
      <c r="R42" s="2" t="s">
        <v>460</v>
      </c>
      <c r="S42" s="2" t="s">
        <v>137</v>
      </c>
      <c r="T42" s="2" t="s">
        <v>460</v>
      </c>
      <c r="U42" s="2" t="s">
        <v>138</v>
      </c>
      <c r="V42" s="2" t="s">
        <v>460</v>
      </c>
      <c r="W42" s="2"/>
    </row>
    <row r="43" spans="1:23" ht="12.75">
      <c r="A43" s="2">
        <v>28</v>
      </c>
      <c r="B43" s="3" t="s">
        <v>139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ht="12.75">
      <c r="A44" s="2">
        <v>29</v>
      </c>
      <c r="B44" s="165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ht="12.75">
      <c r="A45" s="2">
        <v>30</v>
      </c>
      <c r="B45" s="165" t="s">
        <v>555</v>
      </c>
      <c r="C45" s="2"/>
      <c r="D45" s="2"/>
      <c r="E45" s="2"/>
      <c r="F45" s="2"/>
      <c r="G45" s="2">
        <v>1799</v>
      </c>
      <c r="H45" s="2">
        <v>1799</v>
      </c>
      <c r="I45" s="2"/>
      <c r="J45" s="2"/>
      <c r="K45" s="2"/>
      <c r="L45" s="2"/>
      <c r="M45" s="2"/>
      <c r="N45" s="2"/>
      <c r="O45" s="59">
        <v>0</v>
      </c>
      <c r="P45" s="59"/>
      <c r="Q45" s="2"/>
      <c r="R45" s="2"/>
      <c r="S45" s="2"/>
      <c r="T45" s="2"/>
      <c r="U45" s="2">
        <f>SUM(C45,E45,G45,I45,K45,M45,O45,Q45,S45)</f>
        <v>1799</v>
      </c>
      <c r="V45" s="2">
        <f>SUM(D45,F45,H45,J45,L45,N45,R45,,P45,T45)</f>
        <v>1799</v>
      </c>
      <c r="W45" s="2"/>
    </row>
    <row r="46" spans="1:23" ht="12.75">
      <c r="A46" s="2">
        <v>31</v>
      </c>
      <c r="B46" s="165" t="s">
        <v>556</v>
      </c>
      <c r="C46" s="2"/>
      <c r="D46" s="2"/>
      <c r="E46" s="2"/>
      <c r="F46" s="2"/>
      <c r="G46" s="2"/>
      <c r="H46" s="2"/>
      <c r="I46" s="2"/>
      <c r="J46" s="2"/>
      <c r="K46" s="2">
        <v>1322</v>
      </c>
      <c r="L46" s="2">
        <v>1322</v>
      </c>
      <c r="M46" s="2"/>
      <c r="N46" s="2"/>
      <c r="O46" s="2"/>
      <c r="P46" s="2"/>
      <c r="Q46" s="2"/>
      <c r="R46" s="2"/>
      <c r="S46" s="2"/>
      <c r="T46" s="2"/>
      <c r="U46" s="2">
        <f aca="true" t="shared" si="3" ref="U46:U70">SUM(C46,E46,G46,I46,K46,M46,O46,Q46,S46)</f>
        <v>1322</v>
      </c>
      <c r="V46" s="2">
        <f aca="true" t="shared" si="4" ref="V46:V70">SUM(D46,F46,H46,J46,L46,N46,R46,,P46,T46)</f>
        <v>1322</v>
      </c>
      <c r="W46" s="2"/>
    </row>
    <row r="47" spans="1:23" ht="12.75">
      <c r="A47" s="2">
        <v>32</v>
      </c>
      <c r="B47" s="165" t="s">
        <v>557</v>
      </c>
      <c r="C47" s="2"/>
      <c r="D47" s="2"/>
      <c r="E47" s="2"/>
      <c r="F47" s="2"/>
      <c r="G47" s="2">
        <v>3021</v>
      </c>
      <c r="H47" s="2">
        <v>3021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>
        <f t="shared" si="3"/>
        <v>3021</v>
      </c>
      <c r="V47" s="2">
        <f t="shared" si="4"/>
        <v>3021</v>
      </c>
      <c r="W47" s="2"/>
    </row>
    <row r="48" spans="1:23" ht="12.75">
      <c r="A48" s="2">
        <v>33</v>
      </c>
      <c r="B48" s="165" t="s">
        <v>558</v>
      </c>
      <c r="C48" s="2">
        <v>6470</v>
      </c>
      <c r="D48" s="2">
        <v>6470</v>
      </c>
      <c r="E48" s="2">
        <v>1750</v>
      </c>
      <c r="F48" s="2">
        <v>1750</v>
      </c>
      <c r="G48" s="2">
        <v>12821</v>
      </c>
      <c r="H48" s="2">
        <v>9904</v>
      </c>
      <c r="I48" s="2"/>
      <c r="J48" s="2"/>
      <c r="K48" s="2">
        <v>711</v>
      </c>
      <c r="L48" s="2">
        <v>711</v>
      </c>
      <c r="M48" s="2">
        <v>5080</v>
      </c>
      <c r="N48" s="2">
        <v>5745</v>
      </c>
      <c r="O48" s="2">
        <v>6400</v>
      </c>
      <c r="P48" s="2">
        <v>6400</v>
      </c>
      <c r="Q48" s="2">
        <v>4971</v>
      </c>
      <c r="R48" s="2">
        <v>8954</v>
      </c>
      <c r="S48" s="2">
        <v>1000</v>
      </c>
      <c r="T48" s="2">
        <v>1000</v>
      </c>
      <c r="U48" s="2">
        <f t="shared" si="3"/>
        <v>39203</v>
      </c>
      <c r="V48" s="2">
        <f t="shared" si="4"/>
        <v>40934</v>
      </c>
      <c r="W48" s="2">
        <v>2</v>
      </c>
    </row>
    <row r="49" spans="1:23" ht="12.75">
      <c r="A49" s="2">
        <v>34</v>
      </c>
      <c r="B49" s="165" t="s">
        <v>559</v>
      </c>
      <c r="C49" s="2"/>
      <c r="D49" s="2"/>
      <c r="E49" s="2"/>
      <c r="F49" s="2"/>
      <c r="G49" s="2"/>
      <c r="H49" s="2"/>
      <c r="I49" s="2"/>
      <c r="J49" s="2"/>
      <c r="K49" s="2">
        <v>43403</v>
      </c>
      <c r="L49" s="2">
        <v>45127</v>
      </c>
      <c r="M49" s="2"/>
      <c r="N49" s="2"/>
      <c r="O49" s="2">
        <v>2500</v>
      </c>
      <c r="P49" s="2">
        <v>2500</v>
      </c>
      <c r="Q49" s="2"/>
      <c r="R49" s="2"/>
      <c r="S49" s="2"/>
      <c r="T49" s="2"/>
      <c r="U49" s="2">
        <f t="shared" si="3"/>
        <v>45903</v>
      </c>
      <c r="V49" s="2">
        <f t="shared" si="4"/>
        <v>47627</v>
      </c>
      <c r="W49" s="2"/>
    </row>
    <row r="50" spans="1:23" ht="12.75">
      <c r="A50" s="2">
        <v>35</v>
      </c>
      <c r="B50" s="165" t="s">
        <v>560</v>
      </c>
      <c r="C50" s="2"/>
      <c r="D50" s="2"/>
      <c r="E50" s="2"/>
      <c r="F50" s="2"/>
      <c r="G50" s="2"/>
      <c r="H50" s="2"/>
      <c r="I50" s="2"/>
      <c r="J50" s="2"/>
      <c r="K50" s="2">
        <v>2920</v>
      </c>
      <c r="L50" s="2">
        <v>2920</v>
      </c>
      <c r="M50" s="2"/>
      <c r="N50" s="2"/>
      <c r="O50" s="2"/>
      <c r="P50" s="2"/>
      <c r="Q50" s="2"/>
      <c r="R50" s="2"/>
      <c r="S50" s="2"/>
      <c r="T50" s="2"/>
      <c r="U50" s="2">
        <f t="shared" si="3"/>
        <v>2920</v>
      </c>
      <c r="V50" s="2">
        <f t="shared" si="4"/>
        <v>2920</v>
      </c>
      <c r="W50" s="2">
        <v>1</v>
      </c>
    </row>
    <row r="51" spans="1:23" ht="12.75">
      <c r="A51" s="2">
        <v>36</v>
      </c>
      <c r="B51" s="165" t="s">
        <v>561</v>
      </c>
      <c r="C51" s="2"/>
      <c r="D51" s="2"/>
      <c r="E51" s="2"/>
      <c r="F51" s="2"/>
      <c r="G51" s="2">
        <v>229</v>
      </c>
      <c r="H51" s="2">
        <v>229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>
        <f t="shared" si="3"/>
        <v>229</v>
      </c>
      <c r="V51" s="2">
        <f t="shared" si="4"/>
        <v>229</v>
      </c>
      <c r="W51" s="2"/>
    </row>
    <row r="52" spans="1:23" ht="12.75">
      <c r="A52" s="2">
        <v>37</v>
      </c>
      <c r="B52" s="165" t="s">
        <v>562</v>
      </c>
      <c r="C52" s="2">
        <v>2275</v>
      </c>
      <c r="D52" s="2">
        <v>2275</v>
      </c>
      <c r="E52" s="2">
        <v>473</v>
      </c>
      <c r="F52" s="2">
        <v>473</v>
      </c>
      <c r="G52" s="2">
        <v>745</v>
      </c>
      <c r="H52" s="2">
        <v>745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>
        <f t="shared" si="3"/>
        <v>3493</v>
      </c>
      <c r="V52" s="2">
        <f t="shared" si="4"/>
        <v>3493</v>
      </c>
      <c r="W52" s="2"/>
    </row>
    <row r="53" spans="1:23" ht="12.75">
      <c r="A53" s="2">
        <v>38</v>
      </c>
      <c r="B53" s="165" t="s">
        <v>563</v>
      </c>
      <c r="C53" s="2"/>
      <c r="D53" s="2"/>
      <c r="E53" s="2"/>
      <c r="F53" s="2"/>
      <c r="G53" s="2"/>
      <c r="H53" s="2"/>
      <c r="I53" s="2">
        <v>6379</v>
      </c>
      <c r="J53" s="2">
        <v>4802</v>
      </c>
      <c r="K53" s="2"/>
      <c r="L53" s="2"/>
      <c r="M53" s="2"/>
      <c r="N53" s="2"/>
      <c r="O53" s="2"/>
      <c r="P53" s="2"/>
      <c r="Q53" s="2"/>
      <c r="R53" s="2"/>
      <c r="S53" s="2"/>
      <c r="T53" s="2"/>
      <c r="U53" s="2">
        <f t="shared" si="3"/>
        <v>6379</v>
      </c>
      <c r="V53" s="2">
        <f t="shared" si="4"/>
        <v>4802</v>
      </c>
      <c r="W53" s="2">
        <v>1</v>
      </c>
    </row>
    <row r="54" spans="1:23" ht="12.75">
      <c r="A54" s="2">
        <v>39</v>
      </c>
      <c r="B54" s="165" t="s">
        <v>564</v>
      </c>
      <c r="C54" s="2"/>
      <c r="D54" s="2"/>
      <c r="E54" s="2"/>
      <c r="F54" s="2"/>
      <c r="G54" s="2"/>
      <c r="H54" s="2"/>
      <c r="I54" s="59">
        <v>3500</v>
      </c>
      <c r="J54" s="59">
        <v>3000</v>
      </c>
      <c r="K54" s="2"/>
      <c r="L54" s="2"/>
      <c r="M54" s="2"/>
      <c r="N54" s="2"/>
      <c r="O54" s="2"/>
      <c r="P54" s="2"/>
      <c r="Q54" s="2"/>
      <c r="R54" s="2"/>
      <c r="S54" s="2"/>
      <c r="T54" s="2"/>
      <c r="U54" s="2">
        <f t="shared" si="3"/>
        <v>3500</v>
      </c>
      <c r="V54" s="2">
        <f t="shared" si="4"/>
        <v>3000</v>
      </c>
      <c r="W54" s="2"/>
    </row>
    <row r="55" spans="1:23" ht="12.75">
      <c r="A55" s="2">
        <v>40</v>
      </c>
      <c r="B55" s="165" t="s">
        <v>565</v>
      </c>
      <c r="C55" s="2"/>
      <c r="D55" s="2"/>
      <c r="E55" s="2"/>
      <c r="F55" s="2"/>
      <c r="G55" s="2"/>
      <c r="H55" s="2"/>
      <c r="I55" s="2">
        <v>650</v>
      </c>
      <c r="J55" s="2">
        <v>812</v>
      </c>
      <c r="K55" s="2"/>
      <c r="L55" s="2"/>
      <c r="M55" s="2"/>
      <c r="N55" s="2"/>
      <c r="O55" s="2"/>
      <c r="P55" s="2"/>
      <c r="Q55" s="2"/>
      <c r="R55" s="2"/>
      <c r="S55" s="2"/>
      <c r="T55" s="2"/>
      <c r="U55" s="2">
        <f t="shared" si="3"/>
        <v>650</v>
      </c>
      <c r="V55" s="2">
        <f t="shared" si="4"/>
        <v>812</v>
      </c>
      <c r="W55" s="2"/>
    </row>
    <row r="56" spans="1:23" ht="12.75">
      <c r="A56" s="2">
        <v>41</v>
      </c>
      <c r="B56" s="165" t="s">
        <v>566</v>
      </c>
      <c r="C56" s="2"/>
      <c r="D56" s="2"/>
      <c r="E56" s="2"/>
      <c r="F56" s="2"/>
      <c r="G56" s="2"/>
      <c r="H56" s="2"/>
      <c r="I56" s="2">
        <v>200</v>
      </c>
      <c r="J56" s="2">
        <v>200</v>
      </c>
      <c r="K56" s="2"/>
      <c r="L56" s="2"/>
      <c r="M56" s="2"/>
      <c r="N56" s="2"/>
      <c r="O56" s="2"/>
      <c r="P56" s="2"/>
      <c r="Q56" s="2"/>
      <c r="R56" s="2"/>
      <c r="S56" s="2"/>
      <c r="T56" s="2"/>
      <c r="U56" s="2">
        <f t="shared" si="3"/>
        <v>200</v>
      </c>
      <c r="V56" s="2">
        <f t="shared" si="4"/>
        <v>200</v>
      </c>
      <c r="W56" s="2"/>
    </row>
    <row r="57" spans="1:23" ht="12.75">
      <c r="A57" s="2">
        <v>42</v>
      </c>
      <c r="B57" s="165" t="s">
        <v>567</v>
      </c>
      <c r="C57" s="2"/>
      <c r="D57" s="2"/>
      <c r="E57" s="2"/>
      <c r="F57" s="2"/>
      <c r="G57" s="2"/>
      <c r="H57" s="2"/>
      <c r="I57" s="2">
        <v>700</v>
      </c>
      <c r="J57" s="2">
        <v>2736</v>
      </c>
      <c r="K57" s="2"/>
      <c r="L57" s="2"/>
      <c r="M57" s="2"/>
      <c r="N57" s="2"/>
      <c r="O57" s="2"/>
      <c r="P57" s="2"/>
      <c r="Q57" s="2"/>
      <c r="R57" s="2"/>
      <c r="S57" s="2"/>
      <c r="T57" s="2"/>
      <c r="U57" s="2">
        <f t="shared" si="3"/>
        <v>700</v>
      </c>
      <c r="V57" s="2">
        <f t="shared" si="4"/>
        <v>2736</v>
      </c>
      <c r="W57" s="2"/>
    </row>
    <row r="58" spans="1:23" ht="12.75">
      <c r="A58" s="2">
        <v>43</v>
      </c>
      <c r="B58" s="165" t="s">
        <v>568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>
        <f t="shared" si="3"/>
        <v>0</v>
      </c>
      <c r="V58" s="2">
        <f t="shared" si="4"/>
        <v>0</v>
      </c>
      <c r="W58" s="2"/>
    </row>
    <row r="59" spans="1:23" ht="12.75">
      <c r="A59" s="2">
        <v>44</v>
      </c>
      <c r="B59" s="165" t="s">
        <v>569</v>
      </c>
      <c r="C59" s="2"/>
      <c r="D59" s="2"/>
      <c r="E59" s="2"/>
      <c r="F59" s="2"/>
      <c r="G59" s="2"/>
      <c r="H59" s="2"/>
      <c r="I59" s="2">
        <v>500</v>
      </c>
      <c r="J59" s="2">
        <v>1790</v>
      </c>
      <c r="K59" s="2"/>
      <c r="L59" s="2"/>
      <c r="M59" s="2"/>
      <c r="N59" s="2"/>
      <c r="O59" s="2"/>
      <c r="P59" s="2"/>
      <c r="Q59" s="2"/>
      <c r="R59" s="2"/>
      <c r="S59" s="2"/>
      <c r="T59" s="2"/>
      <c r="U59" s="2">
        <f t="shared" si="3"/>
        <v>500</v>
      </c>
      <c r="V59" s="2">
        <f t="shared" si="4"/>
        <v>1790</v>
      </c>
      <c r="W59" s="2"/>
    </row>
    <row r="60" spans="1:23" ht="12.75">
      <c r="A60" s="2">
        <v>45</v>
      </c>
      <c r="B60" s="165" t="s">
        <v>570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>
        <f t="shared" si="3"/>
        <v>0</v>
      </c>
      <c r="V60" s="2">
        <f t="shared" si="4"/>
        <v>0</v>
      </c>
      <c r="W60" s="2"/>
    </row>
    <row r="61" spans="1:23" ht="12.75">
      <c r="A61" s="2">
        <v>46</v>
      </c>
      <c r="B61" s="165" t="s">
        <v>571</v>
      </c>
      <c r="C61" s="2"/>
      <c r="D61" s="2"/>
      <c r="E61" s="2"/>
      <c r="F61" s="2"/>
      <c r="G61" s="2">
        <v>368</v>
      </c>
      <c r="H61" s="2">
        <v>368</v>
      </c>
      <c r="I61" s="2"/>
      <c r="J61" s="2"/>
      <c r="K61" s="2">
        <v>165</v>
      </c>
      <c r="L61" s="2">
        <v>165</v>
      </c>
      <c r="M61" s="2"/>
      <c r="N61" s="2"/>
      <c r="O61" s="2"/>
      <c r="P61" s="2"/>
      <c r="Q61" s="2"/>
      <c r="R61" s="2"/>
      <c r="S61" s="2"/>
      <c r="T61" s="2"/>
      <c r="U61" s="2">
        <f t="shared" si="3"/>
        <v>533</v>
      </c>
      <c r="V61" s="2">
        <f t="shared" si="4"/>
        <v>533</v>
      </c>
      <c r="W61" s="2"/>
    </row>
    <row r="62" spans="1:23" ht="12.75">
      <c r="A62" s="2">
        <v>47</v>
      </c>
      <c r="B62" s="165" t="s">
        <v>572</v>
      </c>
      <c r="C62" s="2"/>
      <c r="D62" s="2"/>
      <c r="E62" s="2"/>
      <c r="F62" s="2"/>
      <c r="G62" s="2"/>
      <c r="H62" s="2"/>
      <c r="I62" s="2"/>
      <c r="J62" s="2"/>
      <c r="K62" s="2">
        <v>7983</v>
      </c>
      <c r="L62" s="2">
        <v>9139</v>
      </c>
      <c r="M62" s="2"/>
      <c r="N62" s="2"/>
      <c r="O62" s="2"/>
      <c r="P62" s="2"/>
      <c r="Q62" s="2"/>
      <c r="R62" s="2"/>
      <c r="S62" s="2"/>
      <c r="T62" s="2"/>
      <c r="U62" s="2">
        <f t="shared" si="3"/>
        <v>7983</v>
      </c>
      <c r="V62" s="2">
        <f t="shared" si="4"/>
        <v>9139</v>
      </c>
      <c r="W62" s="2"/>
    </row>
    <row r="63" spans="1:23" ht="12.75">
      <c r="A63" s="2">
        <v>48</v>
      </c>
      <c r="B63" s="165" t="s">
        <v>573</v>
      </c>
      <c r="C63" s="2">
        <v>17228</v>
      </c>
      <c r="D63" s="2">
        <v>24636</v>
      </c>
      <c r="E63" s="2">
        <v>2325</v>
      </c>
      <c r="F63" s="2">
        <v>3512</v>
      </c>
      <c r="G63" s="2">
        <v>2460</v>
      </c>
      <c r="H63" s="2">
        <v>2460</v>
      </c>
      <c r="I63" s="2"/>
      <c r="J63" s="2"/>
      <c r="K63" s="2"/>
      <c r="L63" s="2"/>
      <c r="M63" s="2">
        <v>212</v>
      </c>
      <c r="N63" s="2">
        <v>212</v>
      </c>
      <c r="O63" s="2"/>
      <c r="P63" s="2"/>
      <c r="Q63" s="2"/>
      <c r="R63" s="2"/>
      <c r="S63" s="2"/>
      <c r="T63" s="2"/>
      <c r="U63" s="2">
        <f t="shared" si="3"/>
        <v>22225</v>
      </c>
      <c r="V63" s="2">
        <f t="shared" si="4"/>
        <v>30820</v>
      </c>
      <c r="W63" s="2"/>
    </row>
    <row r="64" spans="1:23" ht="12.75">
      <c r="A64" s="2">
        <v>49</v>
      </c>
      <c r="B64" s="165" t="s">
        <v>574</v>
      </c>
      <c r="C64" s="2">
        <v>2308</v>
      </c>
      <c r="D64" s="2">
        <v>2308</v>
      </c>
      <c r="E64" s="2">
        <v>312</v>
      </c>
      <c r="F64" s="2">
        <v>312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>
        <f t="shared" si="3"/>
        <v>2620</v>
      </c>
      <c r="V64" s="2">
        <f t="shared" si="4"/>
        <v>2620</v>
      </c>
      <c r="W64" s="2"/>
    </row>
    <row r="65" spans="1:23" ht="12.75">
      <c r="A65" s="2">
        <v>50</v>
      </c>
      <c r="B65" s="165" t="s">
        <v>575</v>
      </c>
      <c r="C65" s="2">
        <v>773</v>
      </c>
      <c r="D65" s="2">
        <v>773</v>
      </c>
      <c r="E65" s="2">
        <v>104</v>
      </c>
      <c r="F65" s="2">
        <v>104</v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>
        <f t="shared" si="3"/>
        <v>877</v>
      </c>
      <c r="V65" s="2">
        <f t="shared" si="4"/>
        <v>877</v>
      </c>
      <c r="W65" s="2"/>
    </row>
    <row r="66" spans="1:23" ht="12.75">
      <c r="A66" s="2">
        <v>51</v>
      </c>
      <c r="B66" s="165" t="s">
        <v>576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>
        <f t="shared" si="3"/>
        <v>0</v>
      </c>
      <c r="V66" s="2">
        <f t="shared" si="4"/>
        <v>0</v>
      </c>
      <c r="W66" s="2"/>
    </row>
    <row r="67" spans="1:23" ht="12.75">
      <c r="A67" s="2">
        <v>52</v>
      </c>
      <c r="B67" s="165" t="s">
        <v>577</v>
      </c>
      <c r="C67" s="2">
        <v>360</v>
      </c>
      <c r="D67" s="2">
        <v>360</v>
      </c>
      <c r="E67" s="2">
        <v>97</v>
      </c>
      <c r="F67" s="2">
        <v>97</v>
      </c>
      <c r="G67" s="2">
        <v>674</v>
      </c>
      <c r="H67" s="2">
        <v>674</v>
      </c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>
        <f t="shared" si="3"/>
        <v>1131</v>
      </c>
      <c r="V67" s="2">
        <f t="shared" si="4"/>
        <v>1131</v>
      </c>
      <c r="W67" s="2"/>
    </row>
    <row r="68" spans="1:23" ht="12.75">
      <c r="A68" s="2">
        <v>53</v>
      </c>
      <c r="B68" s="165" t="s">
        <v>578</v>
      </c>
      <c r="C68" s="2"/>
      <c r="D68" s="2"/>
      <c r="E68" s="2"/>
      <c r="F68" s="2"/>
      <c r="G68" s="2">
        <v>775</v>
      </c>
      <c r="H68" s="2">
        <v>775</v>
      </c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>
        <f t="shared" si="3"/>
        <v>775</v>
      </c>
      <c r="V68" s="2">
        <f t="shared" si="4"/>
        <v>775</v>
      </c>
      <c r="W68" s="2"/>
    </row>
    <row r="69" spans="1:23" ht="12.75">
      <c r="A69" s="2">
        <v>54</v>
      </c>
      <c r="B69" s="165" t="s">
        <v>579</v>
      </c>
      <c r="C69" s="2"/>
      <c r="D69" s="2"/>
      <c r="E69" s="2"/>
      <c r="F69" s="2"/>
      <c r="G69" s="2">
        <v>908</v>
      </c>
      <c r="H69" s="2">
        <v>908</v>
      </c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>
        <f t="shared" si="3"/>
        <v>908</v>
      </c>
      <c r="V69" s="2">
        <f t="shared" si="4"/>
        <v>908</v>
      </c>
      <c r="W69" s="2"/>
    </row>
    <row r="70" spans="1:23" ht="12.75">
      <c r="A70" s="2">
        <v>55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>
        <f t="shared" si="3"/>
        <v>0</v>
      </c>
      <c r="V70" s="2">
        <f t="shared" si="4"/>
        <v>0</v>
      </c>
      <c r="W70" s="2"/>
    </row>
    <row r="71" spans="1:23" ht="12.75">
      <c r="A71" s="2">
        <v>56</v>
      </c>
      <c r="B71" s="3" t="s">
        <v>140</v>
      </c>
      <c r="C71" s="3">
        <f>SUM(C44:C70)</f>
        <v>29414</v>
      </c>
      <c r="D71" s="3">
        <f aca="true" t="shared" si="5" ref="D71:T71">SUM(D44:D70)</f>
        <v>36822</v>
      </c>
      <c r="E71" s="3">
        <f t="shared" si="5"/>
        <v>5061</v>
      </c>
      <c r="F71" s="3">
        <f t="shared" si="5"/>
        <v>6248</v>
      </c>
      <c r="G71" s="3">
        <f t="shared" si="5"/>
        <v>23800</v>
      </c>
      <c r="H71" s="3">
        <f t="shared" si="5"/>
        <v>20883</v>
      </c>
      <c r="I71" s="3">
        <f t="shared" si="5"/>
        <v>11929</v>
      </c>
      <c r="J71" s="3">
        <f t="shared" si="5"/>
        <v>13340</v>
      </c>
      <c r="K71" s="3">
        <f t="shared" si="5"/>
        <v>56504</v>
      </c>
      <c r="L71" s="3">
        <f t="shared" si="5"/>
        <v>59384</v>
      </c>
      <c r="M71" s="3">
        <f t="shared" si="5"/>
        <v>5292</v>
      </c>
      <c r="N71" s="3">
        <f t="shared" si="5"/>
        <v>5957</v>
      </c>
      <c r="O71" s="3">
        <f t="shared" si="5"/>
        <v>8900</v>
      </c>
      <c r="P71" s="3">
        <f t="shared" si="5"/>
        <v>8900</v>
      </c>
      <c r="Q71" s="3">
        <f t="shared" si="5"/>
        <v>4971</v>
      </c>
      <c r="R71" s="3">
        <f t="shared" si="5"/>
        <v>8954</v>
      </c>
      <c r="S71" s="3">
        <f t="shared" si="5"/>
        <v>1000</v>
      </c>
      <c r="T71" s="3">
        <f t="shared" si="5"/>
        <v>1000</v>
      </c>
      <c r="U71" s="3">
        <f>SUM(U45:U70)</f>
        <v>146871</v>
      </c>
      <c r="V71" s="3">
        <f>SUM(V45:V70)</f>
        <v>161488</v>
      </c>
      <c r="W71" s="2">
        <v>4</v>
      </c>
    </row>
    <row r="72" spans="2:23" ht="12.75">
      <c r="B72" s="3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2:23" ht="12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2"/>
      <c r="R73" s="2"/>
      <c r="S73" s="2"/>
      <c r="T73" s="2"/>
      <c r="U73" s="2"/>
      <c r="V73" s="2"/>
      <c r="W73" s="2"/>
    </row>
    <row r="74" spans="2:18" ht="12.75"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</row>
    <row r="75" spans="2:18" ht="12.75">
      <c r="B75" s="24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</row>
    <row r="76" spans="2:18" ht="12.75"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</row>
    <row r="77" spans="2:18" ht="12.75"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</row>
    <row r="78" spans="2:18" ht="12.75"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</row>
    <row r="79" spans="2:18" ht="12.75"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</row>
    <row r="80" spans="2:18" ht="12.75"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</row>
    <row r="81" spans="2:18" ht="12.75"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</row>
    <row r="82" spans="2:18" ht="12.75"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</row>
  </sheetData>
  <sheetProtection/>
  <printOptions/>
  <pageMargins left="0.25" right="0.25" top="0.75" bottom="0.75" header="0.3" footer="0.3"/>
  <pageSetup fitToHeight="1" fitToWidth="1" horizontalDpi="600" verticalDpi="600" orientation="landscape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6.00390625" style="63" customWidth="1"/>
    <col min="2" max="2" width="40.57421875" style="63" bestFit="1" customWidth="1"/>
    <col min="3" max="3" width="13.00390625" style="63" customWidth="1"/>
    <col min="4" max="5" width="32.8515625" style="63" customWidth="1"/>
    <col min="6" max="16384" width="9.140625" style="63" customWidth="1"/>
  </cols>
  <sheetData>
    <row r="1" ht="12.75">
      <c r="C1" s="68" t="s">
        <v>595</v>
      </c>
    </row>
    <row r="2" ht="12.75">
      <c r="C2" s="68" t="s">
        <v>597</v>
      </c>
    </row>
    <row r="3" ht="12.75">
      <c r="B3" s="64"/>
    </row>
    <row r="4" ht="12.75">
      <c r="D4" s="68" t="s">
        <v>232</v>
      </c>
    </row>
    <row r="5" spans="1:4" ht="12.75">
      <c r="A5" s="66"/>
      <c r="B5" s="65" t="s">
        <v>170</v>
      </c>
      <c r="C5" s="66"/>
      <c r="D5" s="66"/>
    </row>
    <row r="6" spans="1:4" ht="12.75">
      <c r="A6" s="67" t="s">
        <v>233</v>
      </c>
      <c r="B6" s="66" t="s">
        <v>86</v>
      </c>
      <c r="C6" s="66" t="s">
        <v>150</v>
      </c>
      <c r="D6" s="66" t="s">
        <v>117</v>
      </c>
    </row>
    <row r="7" spans="1:4" ht="12.75">
      <c r="A7" s="66"/>
      <c r="B7" s="66" t="s">
        <v>2</v>
      </c>
      <c r="C7" s="66" t="s">
        <v>171</v>
      </c>
      <c r="D7" s="66" t="s">
        <v>164</v>
      </c>
    </row>
    <row r="8" spans="1:4" ht="12.75">
      <c r="A8" s="66"/>
      <c r="B8" s="66"/>
      <c r="C8" s="66"/>
      <c r="D8" s="66"/>
    </row>
    <row r="9" spans="1:4" ht="12.75">
      <c r="A9" s="66">
        <v>1</v>
      </c>
      <c r="B9" s="166" t="s">
        <v>580</v>
      </c>
      <c r="C9" s="66">
        <v>0</v>
      </c>
      <c r="D9" s="67"/>
    </row>
    <row r="10" spans="1:4" ht="12.75">
      <c r="A10" s="66">
        <v>3</v>
      </c>
      <c r="B10" s="166" t="s">
        <v>581</v>
      </c>
      <c r="C10" s="66">
        <v>0</v>
      </c>
      <c r="D10" s="66">
        <v>36</v>
      </c>
    </row>
    <row r="11" spans="1:4" ht="12.75">
      <c r="A11" s="66">
        <v>6</v>
      </c>
      <c r="B11" s="165" t="s">
        <v>582</v>
      </c>
      <c r="C11" s="66">
        <v>3500</v>
      </c>
      <c r="D11" s="66">
        <v>3000</v>
      </c>
    </row>
    <row r="12" spans="1:4" ht="12.75">
      <c r="A12" s="66">
        <v>7</v>
      </c>
      <c r="B12" s="166" t="s">
        <v>583</v>
      </c>
      <c r="C12" s="66">
        <v>200</v>
      </c>
      <c r="D12" s="66">
        <v>200</v>
      </c>
    </row>
    <row r="13" spans="1:4" ht="12.75">
      <c r="A13" s="66">
        <v>8</v>
      </c>
      <c r="B13" s="166" t="s">
        <v>584</v>
      </c>
      <c r="C13" s="66">
        <v>650</v>
      </c>
      <c r="D13" s="66">
        <v>812</v>
      </c>
    </row>
    <row r="14" spans="1:4" ht="12.75">
      <c r="A14" s="66">
        <v>9</v>
      </c>
      <c r="B14" s="166" t="s">
        <v>585</v>
      </c>
      <c r="C14" s="66">
        <v>500</v>
      </c>
      <c r="D14" s="66">
        <v>1790</v>
      </c>
    </row>
    <row r="15" spans="1:4" ht="12.75">
      <c r="A15" s="66">
        <v>10</v>
      </c>
      <c r="B15" s="165" t="s">
        <v>586</v>
      </c>
      <c r="C15" s="66">
        <v>700</v>
      </c>
      <c r="D15" s="66">
        <v>2700</v>
      </c>
    </row>
    <row r="16" spans="1:4" ht="12.75">
      <c r="A16" s="66">
        <v>11</v>
      </c>
      <c r="B16" s="167" t="s">
        <v>587</v>
      </c>
      <c r="C16" s="66">
        <v>6379</v>
      </c>
      <c r="D16" s="66">
        <v>4802</v>
      </c>
    </row>
    <row r="17" spans="1:4" ht="12.75">
      <c r="A17" s="66">
        <v>12</v>
      </c>
      <c r="B17" s="67"/>
      <c r="C17" s="66"/>
      <c r="D17" s="66"/>
    </row>
    <row r="18" spans="1:4" ht="12.75">
      <c r="A18" s="66">
        <v>13</v>
      </c>
      <c r="B18" s="66" t="s">
        <v>56</v>
      </c>
      <c r="C18" s="65">
        <f>SUM(C9:C17)</f>
        <v>11929</v>
      </c>
      <c r="D18" s="65">
        <f>SUM(D8:D17)</f>
        <v>13340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9.140625" style="50" customWidth="1"/>
    <col min="2" max="2" width="49.57421875" style="50" bestFit="1" customWidth="1"/>
    <col min="3" max="4" width="14.140625" style="50" customWidth="1"/>
    <col min="5" max="5" width="6.57421875" style="50" customWidth="1"/>
    <col min="6" max="6" width="8.7109375" style="50" customWidth="1"/>
    <col min="7" max="7" width="5.00390625" style="50" customWidth="1"/>
    <col min="8" max="8" width="10.140625" style="50" customWidth="1"/>
    <col min="9" max="16384" width="9.140625" style="50" customWidth="1"/>
  </cols>
  <sheetData>
    <row r="1" ht="12.75">
      <c r="B1" s="60" t="s">
        <v>602</v>
      </c>
    </row>
    <row r="2" ht="12.75">
      <c r="B2" s="60" t="s">
        <v>598</v>
      </c>
    </row>
    <row r="3" ht="12.75">
      <c r="A3" s="51" t="s">
        <v>149</v>
      </c>
    </row>
    <row r="4" spans="2:10" ht="12.75">
      <c r="B4" s="50" t="s">
        <v>86</v>
      </c>
      <c r="C4" s="50" t="s">
        <v>150</v>
      </c>
      <c r="D4" s="60" t="s">
        <v>117</v>
      </c>
      <c r="E4" s="60" t="s">
        <v>161</v>
      </c>
      <c r="F4" s="60" t="s">
        <v>118</v>
      </c>
      <c r="G4" s="60" t="s">
        <v>162</v>
      </c>
      <c r="H4" s="60" t="s">
        <v>165</v>
      </c>
      <c r="I4" s="60" t="s">
        <v>166</v>
      </c>
      <c r="J4" s="60" t="s">
        <v>167</v>
      </c>
    </row>
    <row r="5" spans="1:10" ht="51">
      <c r="A5" s="52" t="s">
        <v>151</v>
      </c>
      <c r="B5" s="52" t="s">
        <v>152</v>
      </c>
      <c r="C5" s="52" t="s">
        <v>88</v>
      </c>
      <c r="D5" s="61" t="s">
        <v>164</v>
      </c>
      <c r="E5" s="53" t="s">
        <v>87</v>
      </c>
      <c r="F5" s="61" t="s">
        <v>164</v>
      </c>
      <c r="G5" s="53" t="s">
        <v>89</v>
      </c>
      <c r="H5" s="61" t="s">
        <v>164</v>
      </c>
      <c r="I5" s="53" t="s">
        <v>146</v>
      </c>
      <c r="J5" s="53" t="s">
        <v>230</v>
      </c>
    </row>
    <row r="6" spans="1:10" ht="12.75">
      <c r="A6" s="54" t="s">
        <v>153</v>
      </c>
      <c r="B6" s="54" t="s">
        <v>154</v>
      </c>
      <c r="C6" s="54">
        <v>5039</v>
      </c>
      <c r="D6" s="62">
        <v>5039</v>
      </c>
      <c r="E6" s="54"/>
      <c r="F6" s="54"/>
      <c r="G6" s="54"/>
      <c r="H6" s="54"/>
      <c r="I6" s="54">
        <v>5039</v>
      </c>
      <c r="J6" s="62">
        <v>5039</v>
      </c>
    </row>
    <row r="7" spans="1:10" ht="12.75">
      <c r="A7" s="54" t="s">
        <v>90</v>
      </c>
      <c r="B7" s="62" t="s">
        <v>588</v>
      </c>
      <c r="C7" s="54">
        <v>1969</v>
      </c>
      <c r="D7" s="54">
        <v>1969</v>
      </c>
      <c r="E7" s="54"/>
      <c r="F7" s="54"/>
      <c r="G7" s="54"/>
      <c r="H7" s="54"/>
      <c r="I7" s="54">
        <v>1969</v>
      </c>
      <c r="J7" s="54">
        <v>1969</v>
      </c>
    </row>
    <row r="8" spans="1:10" ht="12.75">
      <c r="A8" s="54" t="s">
        <v>155</v>
      </c>
      <c r="B8" s="54" t="s">
        <v>157</v>
      </c>
      <c r="C8" s="54">
        <v>1892</v>
      </c>
      <c r="D8" s="54">
        <v>1892</v>
      </c>
      <c r="E8" s="54"/>
      <c r="F8" s="54"/>
      <c r="G8" s="54"/>
      <c r="H8" s="54"/>
      <c r="I8" s="54">
        <v>1892</v>
      </c>
      <c r="J8" s="54">
        <v>1892</v>
      </c>
    </row>
    <row r="9" spans="1:10" s="51" customFormat="1" ht="12.75">
      <c r="A9" s="52" t="s">
        <v>228</v>
      </c>
      <c r="B9" s="52" t="s">
        <v>156</v>
      </c>
      <c r="C9" s="52">
        <f>SUM(C6:C8)</f>
        <v>8900</v>
      </c>
      <c r="D9" s="52">
        <f>SUM(D6:D8)</f>
        <v>8900</v>
      </c>
      <c r="E9" s="52"/>
      <c r="F9" s="52"/>
      <c r="G9" s="52"/>
      <c r="H9" s="52"/>
      <c r="I9" s="52">
        <f>SUM(I6:I8)</f>
        <v>8900</v>
      </c>
      <c r="J9" s="52">
        <f>SUM(J6:J8)</f>
        <v>8900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C35" sqref="C35"/>
    </sheetView>
  </sheetViews>
  <sheetFormatPr defaultColWidth="9.140625" defaultRowHeight="12.75"/>
  <cols>
    <col min="1" max="1" width="5.8515625" style="0" customWidth="1"/>
    <col min="2" max="2" width="48.00390625" style="0" bestFit="1" customWidth="1"/>
    <col min="3" max="4" width="12.57421875" style="0" customWidth="1"/>
    <col min="5" max="6" width="15.421875" style="0" customWidth="1"/>
  </cols>
  <sheetData>
    <row r="1" ht="12.75">
      <c r="B1" s="49" t="s">
        <v>601</v>
      </c>
    </row>
    <row r="2" ht="12.75">
      <c r="B2" t="s">
        <v>596</v>
      </c>
    </row>
    <row r="3" ht="12.75">
      <c r="E3" t="s">
        <v>232</v>
      </c>
    </row>
    <row r="4" spans="1:2" ht="12.75">
      <c r="A4" s="1" t="s">
        <v>141</v>
      </c>
      <c r="B4" s="49"/>
    </row>
    <row r="5" spans="2:10" ht="12.75">
      <c r="B5" t="s">
        <v>86</v>
      </c>
      <c r="C5" t="s">
        <v>1</v>
      </c>
      <c r="E5" t="s">
        <v>24</v>
      </c>
      <c r="G5" t="s">
        <v>9</v>
      </c>
      <c r="I5" t="s">
        <v>93</v>
      </c>
      <c r="J5" t="s">
        <v>119</v>
      </c>
    </row>
    <row r="6" spans="1:10" ht="12.75">
      <c r="A6" s="3" t="s">
        <v>142</v>
      </c>
      <c r="B6" s="3" t="s">
        <v>143</v>
      </c>
      <c r="C6" s="3" t="s">
        <v>144</v>
      </c>
      <c r="D6" s="3" t="s">
        <v>591</v>
      </c>
      <c r="E6" s="2" t="s">
        <v>145</v>
      </c>
      <c r="F6" s="2" t="s">
        <v>591</v>
      </c>
      <c r="G6" s="33" t="s">
        <v>89</v>
      </c>
      <c r="H6" s="33" t="s">
        <v>591</v>
      </c>
      <c r="I6" s="33" t="s">
        <v>146</v>
      </c>
      <c r="J6" s="33" t="s">
        <v>234</v>
      </c>
    </row>
    <row r="7" spans="1:10" ht="12.75">
      <c r="A7" s="2">
        <v>1</v>
      </c>
      <c r="B7" s="2" t="s">
        <v>589</v>
      </c>
      <c r="C7" s="2">
        <v>4000</v>
      </c>
      <c r="D7" s="2">
        <v>5425</v>
      </c>
      <c r="E7" s="2">
        <v>0</v>
      </c>
      <c r="F7" s="2"/>
      <c r="G7" s="2"/>
      <c r="H7" s="2"/>
      <c r="I7" s="2">
        <v>4000</v>
      </c>
      <c r="J7" s="2">
        <v>5425</v>
      </c>
    </row>
    <row r="8" spans="1:10" ht="12.75">
      <c r="A8" s="46">
        <v>2</v>
      </c>
      <c r="B8" s="59" t="s">
        <v>590</v>
      </c>
      <c r="C8" s="2"/>
      <c r="D8" s="2"/>
      <c r="E8" s="2">
        <v>167</v>
      </c>
      <c r="F8" s="2">
        <v>167</v>
      </c>
      <c r="G8" s="2">
        <v>0</v>
      </c>
      <c r="H8" s="2"/>
      <c r="I8" s="2">
        <v>167</v>
      </c>
      <c r="J8" s="2">
        <v>167</v>
      </c>
    </row>
    <row r="9" spans="1:10" ht="12.75">
      <c r="A9" s="46">
        <v>3</v>
      </c>
      <c r="B9" s="59" t="s">
        <v>157</v>
      </c>
      <c r="C9" s="2">
        <v>1080</v>
      </c>
      <c r="D9" s="2">
        <v>1320</v>
      </c>
      <c r="E9" s="2">
        <v>45</v>
      </c>
      <c r="F9" s="2">
        <v>45</v>
      </c>
      <c r="G9" s="2"/>
      <c r="H9" s="2"/>
      <c r="I9" s="2">
        <v>1125</v>
      </c>
      <c r="J9" s="2">
        <v>1365</v>
      </c>
    </row>
    <row r="10" spans="1:10" ht="12.75">
      <c r="A10" s="2"/>
      <c r="B10" s="59"/>
      <c r="C10" s="2"/>
      <c r="D10" s="2"/>
      <c r="E10" s="2"/>
      <c r="F10" s="2"/>
      <c r="G10" s="2"/>
      <c r="H10" s="2"/>
      <c r="I10" s="2"/>
      <c r="J10" s="2"/>
    </row>
    <row r="11" spans="1:10" ht="12.75">
      <c r="A11" s="2">
        <v>4</v>
      </c>
      <c r="B11" s="3" t="s">
        <v>147</v>
      </c>
      <c r="C11" s="3">
        <v>5080</v>
      </c>
      <c r="D11" s="3"/>
      <c r="E11" s="3">
        <f>SUM(E7:E10)</f>
        <v>212</v>
      </c>
      <c r="F11" s="3"/>
      <c r="G11" s="3">
        <f>SUM(G7:G10)</f>
        <v>0</v>
      </c>
      <c r="H11" s="3"/>
      <c r="I11" s="3">
        <f>SUM(I7:I10)</f>
        <v>5292</v>
      </c>
      <c r="J11" s="3">
        <f>SUM(J7:J10)</f>
        <v>6957</v>
      </c>
    </row>
    <row r="12" spans="1:6" ht="12.75">
      <c r="A12" s="25"/>
      <c r="B12" s="25"/>
      <c r="C12" s="25"/>
      <c r="D12" s="25"/>
      <c r="E12" s="25"/>
      <c r="F12" s="25"/>
    </row>
    <row r="13" spans="1:6" ht="12.75">
      <c r="A13" s="25"/>
      <c r="B13" s="24"/>
      <c r="C13" s="24"/>
      <c r="D13" s="24"/>
      <c r="E13" s="25"/>
      <c r="F13" s="25"/>
    </row>
    <row r="14" spans="1:6" ht="12.75">
      <c r="A14" s="25"/>
      <c r="B14" s="25"/>
      <c r="C14" s="25"/>
      <c r="D14" s="25"/>
      <c r="E14" s="25"/>
      <c r="F14" s="25"/>
    </row>
    <row r="15" spans="1:6" ht="12.75">
      <c r="A15" s="25"/>
      <c r="B15" s="24"/>
      <c r="C15" s="25"/>
      <c r="D15" s="25"/>
      <c r="E15" s="25"/>
      <c r="F15" s="25"/>
    </row>
    <row r="16" spans="1:6" ht="12.75">
      <c r="A16" s="25"/>
      <c r="B16" s="25"/>
      <c r="C16" s="25"/>
      <c r="D16" s="25"/>
      <c r="E16" s="25"/>
      <c r="F16" s="25"/>
    </row>
    <row r="17" spans="1:6" ht="12.75">
      <c r="A17" s="25"/>
      <c r="B17" s="25"/>
      <c r="C17" s="25"/>
      <c r="D17" s="25"/>
      <c r="E17" s="25"/>
      <c r="F17" s="25"/>
    </row>
    <row r="18" spans="1:6" ht="12.75">
      <c r="A18" s="25"/>
      <c r="B18" s="25"/>
      <c r="C18" s="24"/>
      <c r="D18" s="24"/>
      <c r="E18" s="25"/>
      <c r="F18" s="25"/>
    </row>
    <row r="19" spans="1:6" ht="12.75">
      <c r="A19" s="25"/>
      <c r="B19" s="25"/>
      <c r="C19" s="25"/>
      <c r="D19" s="25"/>
      <c r="E19" s="25"/>
      <c r="F19" s="25"/>
    </row>
    <row r="20" spans="1:6" ht="12.75">
      <c r="A20" s="25"/>
      <c r="B20" s="24"/>
      <c r="C20" s="24"/>
      <c r="D20" s="24"/>
      <c r="E20" s="25"/>
      <c r="F20" s="2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7">
      <selection activeCell="P20" sqref="P20"/>
    </sheetView>
  </sheetViews>
  <sheetFormatPr defaultColWidth="9.140625" defaultRowHeight="12.75"/>
  <cols>
    <col min="1" max="1" width="3.421875" style="63" customWidth="1"/>
    <col min="2" max="2" width="40.8515625" style="63" customWidth="1"/>
    <col min="3" max="3" width="6.00390625" style="63" bestFit="1" customWidth="1"/>
    <col min="4" max="4" width="6.7109375" style="63" customWidth="1"/>
    <col min="5" max="5" width="5.8515625" style="63" customWidth="1"/>
    <col min="6" max="7" width="7.28125" style="63" customWidth="1"/>
    <col min="8" max="8" width="6.140625" style="63" customWidth="1"/>
    <col min="9" max="9" width="6.421875" style="63" customWidth="1"/>
    <col min="10" max="10" width="6.57421875" style="63" customWidth="1"/>
    <col min="11" max="11" width="6.7109375" style="63" customWidth="1"/>
    <col min="12" max="12" width="7.28125" style="63" customWidth="1"/>
    <col min="13" max="13" width="5.8515625" style="63" customWidth="1"/>
    <col min="14" max="14" width="6.57421875" style="63" customWidth="1"/>
    <col min="15" max="15" width="8.00390625" style="63" customWidth="1"/>
    <col min="16" max="16384" width="9.140625" style="63" customWidth="1"/>
  </cols>
  <sheetData>
    <row r="1" ht="12.75">
      <c r="B1" s="68" t="s">
        <v>600</v>
      </c>
    </row>
    <row r="2" ht="12.75">
      <c r="B2" s="68" t="s">
        <v>237</v>
      </c>
    </row>
    <row r="5" spans="2:11" ht="12.75">
      <c r="B5" s="64" t="s">
        <v>172</v>
      </c>
      <c r="C5" s="68"/>
      <c r="D5" s="68"/>
      <c r="E5" s="68"/>
      <c r="F5" s="68"/>
      <c r="G5" s="68"/>
      <c r="H5" s="68"/>
      <c r="I5" s="68"/>
      <c r="J5" s="68"/>
      <c r="K5" s="68"/>
    </row>
    <row r="6" spans="1:15" ht="12.75">
      <c r="A6" s="66"/>
      <c r="B6" s="66" t="s">
        <v>86</v>
      </c>
      <c r="C6" s="66" t="s">
        <v>150</v>
      </c>
      <c r="D6" s="66" t="s">
        <v>24</v>
      </c>
      <c r="E6" s="66" t="s">
        <v>25</v>
      </c>
      <c r="F6" s="66" t="s">
        <v>158</v>
      </c>
      <c r="G6" s="66" t="s">
        <v>159</v>
      </c>
      <c r="H6" s="66" t="s">
        <v>160</v>
      </c>
      <c r="I6" s="66" t="s">
        <v>173</v>
      </c>
      <c r="J6" s="66" t="s">
        <v>174</v>
      </c>
      <c r="K6" s="66" t="s">
        <v>175</v>
      </c>
      <c r="L6" s="66" t="s">
        <v>176</v>
      </c>
      <c r="M6" s="66" t="s">
        <v>177</v>
      </c>
      <c r="N6" s="66" t="s">
        <v>178</v>
      </c>
      <c r="O6" s="66" t="s">
        <v>179</v>
      </c>
    </row>
    <row r="7" spans="1:15" ht="12.75">
      <c r="A7" s="66">
        <v>1</v>
      </c>
      <c r="B7" s="65" t="s">
        <v>180</v>
      </c>
      <c r="C7" s="65" t="s">
        <v>181</v>
      </c>
      <c r="D7" s="65" t="s">
        <v>182</v>
      </c>
      <c r="E7" s="65" t="s">
        <v>183</v>
      </c>
      <c r="F7" s="65" t="s">
        <v>184</v>
      </c>
      <c r="G7" s="65" t="s">
        <v>185</v>
      </c>
      <c r="H7" s="65" t="s">
        <v>186</v>
      </c>
      <c r="I7" s="65" t="s">
        <v>187</v>
      </c>
      <c r="J7" s="65" t="s">
        <v>188</v>
      </c>
      <c r="K7" s="65" t="s">
        <v>189</v>
      </c>
      <c r="L7" s="65" t="s">
        <v>190</v>
      </c>
      <c r="M7" s="65" t="s">
        <v>191</v>
      </c>
      <c r="N7" s="65" t="s">
        <v>192</v>
      </c>
      <c r="O7" s="65" t="s">
        <v>12</v>
      </c>
    </row>
    <row r="8" spans="1:15" ht="12.75">
      <c r="A8" s="86">
        <v>2</v>
      </c>
      <c r="B8" s="169" t="s">
        <v>26</v>
      </c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</row>
    <row r="9" spans="1:15" ht="12.75">
      <c r="A9" s="66">
        <v>3</v>
      </c>
      <c r="B9" s="79" t="s">
        <v>193</v>
      </c>
      <c r="C9" s="67">
        <v>6152</v>
      </c>
      <c r="D9" s="67">
        <v>6152</v>
      </c>
      <c r="E9" s="67">
        <v>6152</v>
      </c>
      <c r="F9" s="67">
        <v>6152</v>
      </c>
      <c r="G9" s="67">
        <v>6152</v>
      </c>
      <c r="H9" s="67">
        <v>6152</v>
      </c>
      <c r="I9" s="67">
        <v>6152</v>
      </c>
      <c r="J9" s="67">
        <v>6152</v>
      </c>
      <c r="K9" s="67">
        <v>6152</v>
      </c>
      <c r="L9" s="67">
        <v>6152</v>
      </c>
      <c r="M9" s="67">
        <v>6152</v>
      </c>
      <c r="N9" s="67">
        <v>6151</v>
      </c>
      <c r="O9" s="67">
        <f aca="true" t="shared" si="0" ref="O9:O15">SUM(C9:N9)</f>
        <v>73823</v>
      </c>
    </row>
    <row r="10" spans="1:15" ht="12.75">
      <c r="A10" s="66">
        <v>4</v>
      </c>
      <c r="B10" s="80" t="s">
        <v>194</v>
      </c>
      <c r="C10" s="67">
        <v>3223</v>
      </c>
      <c r="D10" s="67">
        <v>3223</v>
      </c>
      <c r="E10" s="67">
        <v>3223</v>
      </c>
      <c r="F10" s="67">
        <v>3223</v>
      </c>
      <c r="G10" s="67">
        <v>3223</v>
      </c>
      <c r="H10" s="67">
        <v>3223</v>
      </c>
      <c r="I10" s="67">
        <v>3223</v>
      </c>
      <c r="J10" s="67">
        <v>3223</v>
      </c>
      <c r="K10" s="67">
        <v>3223</v>
      </c>
      <c r="L10" s="67">
        <v>3222</v>
      </c>
      <c r="M10" s="67">
        <v>3222</v>
      </c>
      <c r="N10" s="67">
        <v>3222</v>
      </c>
      <c r="O10" s="67">
        <f t="shared" si="0"/>
        <v>38673</v>
      </c>
    </row>
    <row r="11" spans="1:15" ht="12.75">
      <c r="A11" s="66">
        <v>5</v>
      </c>
      <c r="B11" s="79" t="s">
        <v>195</v>
      </c>
      <c r="C11" s="67">
        <v>774</v>
      </c>
      <c r="D11" s="67">
        <v>774</v>
      </c>
      <c r="E11" s="67">
        <v>1936</v>
      </c>
      <c r="F11" s="67">
        <v>774</v>
      </c>
      <c r="G11" s="67">
        <v>774</v>
      </c>
      <c r="H11" s="67">
        <v>774</v>
      </c>
      <c r="I11" s="67">
        <v>774</v>
      </c>
      <c r="J11" s="67">
        <v>774</v>
      </c>
      <c r="K11" s="67">
        <v>2420</v>
      </c>
      <c r="L11" s="67">
        <v>774</v>
      </c>
      <c r="M11" s="67">
        <v>775</v>
      </c>
      <c r="N11" s="67">
        <v>775</v>
      </c>
      <c r="O11" s="67">
        <f t="shared" si="0"/>
        <v>12098</v>
      </c>
    </row>
    <row r="12" spans="1:15" ht="12.75">
      <c r="A12" s="66">
        <v>6</v>
      </c>
      <c r="B12" s="79" t="s">
        <v>196</v>
      </c>
      <c r="C12" s="67">
        <v>227</v>
      </c>
      <c r="D12" s="67">
        <v>227</v>
      </c>
      <c r="E12" s="67">
        <v>227</v>
      </c>
      <c r="F12" s="67">
        <v>226</v>
      </c>
      <c r="G12" s="67">
        <v>226</v>
      </c>
      <c r="H12" s="67">
        <v>226</v>
      </c>
      <c r="I12" s="67">
        <v>226</v>
      </c>
      <c r="J12" s="67">
        <v>226</v>
      </c>
      <c r="K12" s="67">
        <v>226</v>
      </c>
      <c r="L12" s="67">
        <v>226</v>
      </c>
      <c r="M12" s="67">
        <v>226</v>
      </c>
      <c r="N12" s="67">
        <v>226</v>
      </c>
      <c r="O12" s="67">
        <f t="shared" si="0"/>
        <v>2715</v>
      </c>
    </row>
    <row r="13" spans="1:15" ht="12.75">
      <c r="A13" s="66">
        <v>7</v>
      </c>
      <c r="B13" s="79" t="s">
        <v>197</v>
      </c>
      <c r="C13" s="67">
        <v>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7783</v>
      </c>
      <c r="M13" s="67">
        <v>0</v>
      </c>
      <c r="N13" s="67">
        <v>0</v>
      </c>
      <c r="O13" s="67">
        <f t="shared" si="0"/>
        <v>7783</v>
      </c>
    </row>
    <row r="14" spans="1:15" ht="12.75">
      <c r="A14" s="66">
        <v>8</v>
      </c>
      <c r="B14" s="79" t="s">
        <v>47</v>
      </c>
      <c r="C14" s="67">
        <v>802</v>
      </c>
      <c r="D14" s="67">
        <v>802</v>
      </c>
      <c r="E14" s="67">
        <v>764</v>
      </c>
      <c r="F14" s="67">
        <v>764</v>
      </c>
      <c r="G14" s="67">
        <v>764</v>
      </c>
      <c r="H14" s="67">
        <v>764</v>
      </c>
      <c r="I14" s="67">
        <v>764</v>
      </c>
      <c r="J14" s="67">
        <v>764</v>
      </c>
      <c r="K14" s="67">
        <v>725</v>
      </c>
      <c r="L14" s="67">
        <v>725</v>
      </c>
      <c r="M14" s="67">
        <v>764</v>
      </c>
      <c r="N14" s="67">
        <v>764</v>
      </c>
      <c r="O14" s="67">
        <f t="shared" si="0"/>
        <v>9166</v>
      </c>
    </row>
    <row r="15" spans="1:15" ht="12.75">
      <c r="A15" s="66">
        <v>9</v>
      </c>
      <c r="B15" s="81" t="s">
        <v>198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>
        <f t="shared" si="0"/>
        <v>0</v>
      </c>
    </row>
    <row r="16" spans="1:15" ht="12.75">
      <c r="A16" s="66">
        <v>10</v>
      </c>
      <c r="B16" s="82" t="s">
        <v>199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>
        <f>SUM(E16:N16)</f>
        <v>0</v>
      </c>
    </row>
    <row r="17" spans="1:15" ht="27.75" customHeight="1">
      <c r="A17" s="66">
        <v>11</v>
      </c>
      <c r="B17" s="79" t="s">
        <v>200</v>
      </c>
      <c r="C17" s="67"/>
      <c r="D17" s="67"/>
      <c r="E17" s="67"/>
      <c r="F17" s="67"/>
      <c r="G17" s="67"/>
      <c r="H17" s="67"/>
      <c r="I17" s="67">
        <v>5696</v>
      </c>
      <c r="J17" s="67">
        <v>5697</v>
      </c>
      <c r="K17" s="67"/>
      <c r="L17" s="67"/>
      <c r="M17" s="67"/>
      <c r="N17" s="67"/>
      <c r="O17" s="67">
        <f>SUM(C17:N17)</f>
        <v>11393</v>
      </c>
    </row>
    <row r="18" spans="1:15" ht="12.75">
      <c r="A18" s="66">
        <v>12</v>
      </c>
      <c r="B18" s="79" t="s">
        <v>603</v>
      </c>
      <c r="C18" s="67">
        <v>0</v>
      </c>
      <c r="D18" s="67">
        <v>0</v>
      </c>
      <c r="E18" s="67">
        <v>3980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v>1857</v>
      </c>
      <c r="O18" s="67">
        <f>SUM(E18:N18)</f>
        <v>5837</v>
      </c>
    </row>
    <row r="19" spans="1:15" ht="12.75">
      <c r="A19" s="66">
        <v>13</v>
      </c>
      <c r="B19" s="83" t="s">
        <v>201</v>
      </c>
      <c r="C19" s="65">
        <f>SUM(C9:C18)</f>
        <v>11178</v>
      </c>
      <c r="D19" s="65">
        <f aca="true" t="shared" si="1" ref="D19:M19">SUM(D9:D18)</f>
        <v>11178</v>
      </c>
      <c r="E19" s="65">
        <f t="shared" si="1"/>
        <v>16282</v>
      </c>
      <c r="F19" s="65">
        <f t="shared" si="1"/>
        <v>11139</v>
      </c>
      <c r="G19" s="65">
        <f t="shared" si="1"/>
        <v>11139</v>
      </c>
      <c r="H19" s="65">
        <f t="shared" si="1"/>
        <v>11139</v>
      </c>
      <c r="I19" s="65">
        <f>SUM(I9:I18)</f>
        <v>16835</v>
      </c>
      <c r="J19" s="65">
        <f t="shared" si="1"/>
        <v>16836</v>
      </c>
      <c r="K19" s="65">
        <f t="shared" si="1"/>
        <v>12746</v>
      </c>
      <c r="L19" s="65">
        <f t="shared" si="1"/>
        <v>18882</v>
      </c>
      <c r="M19" s="65">
        <f t="shared" si="1"/>
        <v>11139</v>
      </c>
      <c r="N19" s="65">
        <f>SUM(N9:N18)</f>
        <v>12995</v>
      </c>
      <c r="O19" s="65">
        <f>SUM(C19:N19)</f>
        <v>161488</v>
      </c>
    </row>
    <row r="20" spans="1:15" ht="12.75">
      <c r="A20" s="66"/>
      <c r="B20" s="69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</row>
    <row r="21" spans="1:15" ht="12.75">
      <c r="A21" s="66">
        <v>14</v>
      </c>
      <c r="B21" s="169" t="s">
        <v>27</v>
      </c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</row>
    <row r="22" spans="1:15" ht="12.75">
      <c r="A22" s="66">
        <v>15</v>
      </c>
      <c r="B22" s="84" t="s">
        <v>202</v>
      </c>
      <c r="C22" s="67">
        <v>3461</v>
      </c>
      <c r="D22" s="67">
        <v>3461</v>
      </c>
      <c r="E22" s="67">
        <v>3425</v>
      </c>
      <c r="F22" s="67">
        <v>3425</v>
      </c>
      <c r="G22" s="67">
        <v>3608</v>
      </c>
      <c r="H22" s="67">
        <v>3650</v>
      </c>
      <c r="I22" s="67">
        <v>3650</v>
      </c>
      <c r="J22" s="67">
        <v>3650</v>
      </c>
      <c r="K22" s="67">
        <v>3650</v>
      </c>
      <c r="L22" s="67">
        <v>3650</v>
      </c>
      <c r="M22" s="67">
        <v>3650</v>
      </c>
      <c r="N22" s="67">
        <v>3790</v>
      </c>
      <c r="O22" s="67">
        <f aca="true" t="shared" si="2" ref="O22:O27">SUM(C22:N22)</f>
        <v>43070</v>
      </c>
    </row>
    <row r="23" spans="1:15" ht="12.75">
      <c r="A23" s="66">
        <v>16</v>
      </c>
      <c r="B23" s="84" t="s">
        <v>39</v>
      </c>
      <c r="C23" s="67">
        <v>1740</v>
      </c>
      <c r="D23" s="67">
        <v>1740</v>
      </c>
      <c r="E23" s="67">
        <v>1740</v>
      </c>
      <c r="F23" s="67">
        <v>1740</v>
      </c>
      <c r="G23" s="67">
        <v>1740</v>
      </c>
      <c r="H23" s="67">
        <v>1740</v>
      </c>
      <c r="I23" s="67">
        <v>1740</v>
      </c>
      <c r="J23" s="67">
        <v>1740</v>
      </c>
      <c r="K23" s="67">
        <v>1740</v>
      </c>
      <c r="L23" s="67">
        <v>1741</v>
      </c>
      <c r="M23" s="67">
        <v>1741</v>
      </c>
      <c r="N23" s="67">
        <v>1741</v>
      </c>
      <c r="O23" s="67">
        <f t="shared" si="2"/>
        <v>20883</v>
      </c>
    </row>
    <row r="24" spans="1:15" ht="12.75">
      <c r="A24" s="66">
        <v>17</v>
      </c>
      <c r="B24" s="84" t="s">
        <v>203</v>
      </c>
      <c r="C24" s="67">
        <v>4865</v>
      </c>
      <c r="D24" s="67">
        <v>4865</v>
      </c>
      <c r="E24" s="67">
        <v>4866</v>
      </c>
      <c r="F24" s="67">
        <v>4865</v>
      </c>
      <c r="G24" s="67">
        <v>4865</v>
      </c>
      <c r="H24" s="67">
        <v>4865</v>
      </c>
      <c r="I24" s="67">
        <v>4865</v>
      </c>
      <c r="J24" s="67">
        <v>4866</v>
      </c>
      <c r="K24" s="67">
        <v>4865</v>
      </c>
      <c r="L24" s="67">
        <v>4865</v>
      </c>
      <c r="M24" s="67">
        <v>4866</v>
      </c>
      <c r="N24" s="67">
        <v>4866</v>
      </c>
      <c r="O24" s="67">
        <f t="shared" si="2"/>
        <v>58384</v>
      </c>
    </row>
    <row r="25" spans="1:15" ht="25.5">
      <c r="A25" s="66">
        <v>18</v>
      </c>
      <c r="B25" s="84" t="s">
        <v>204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>
        <f t="shared" si="2"/>
        <v>0</v>
      </c>
    </row>
    <row r="26" spans="1:15" ht="12.75">
      <c r="A26" s="66">
        <v>19</v>
      </c>
      <c r="B26" s="84" t="s">
        <v>205</v>
      </c>
      <c r="C26" s="67">
        <v>1112</v>
      </c>
      <c r="D26" s="67">
        <v>1112</v>
      </c>
      <c r="E26" s="67">
        <v>1112</v>
      </c>
      <c r="F26" s="67">
        <v>1112</v>
      </c>
      <c r="G26" s="67">
        <v>1112</v>
      </c>
      <c r="H26" s="67">
        <v>1112</v>
      </c>
      <c r="I26" s="67">
        <v>1112</v>
      </c>
      <c r="J26" s="67">
        <v>1112</v>
      </c>
      <c r="K26" s="67">
        <v>1111</v>
      </c>
      <c r="L26" s="67">
        <v>1111</v>
      </c>
      <c r="M26" s="67">
        <v>1111</v>
      </c>
      <c r="N26" s="67">
        <v>1111</v>
      </c>
      <c r="O26" s="67">
        <f t="shared" si="2"/>
        <v>13340</v>
      </c>
    </row>
    <row r="27" spans="1:15" ht="12.75">
      <c r="A27" s="66">
        <v>20</v>
      </c>
      <c r="B27" s="84" t="s">
        <v>137</v>
      </c>
      <c r="C27" s="67"/>
      <c r="D27" s="67"/>
      <c r="E27" s="67"/>
      <c r="F27" s="67"/>
      <c r="G27" s="67"/>
      <c r="H27" s="67"/>
      <c r="I27" s="67">
        <v>0</v>
      </c>
      <c r="J27" s="67">
        <v>0</v>
      </c>
      <c r="K27" s="67">
        <v>0</v>
      </c>
      <c r="L27" s="67"/>
      <c r="M27" s="67">
        <v>500</v>
      </c>
      <c r="N27" s="67">
        <v>500</v>
      </c>
      <c r="O27" s="67">
        <f t="shared" si="2"/>
        <v>1000</v>
      </c>
    </row>
    <row r="28" spans="1:15" ht="12.75">
      <c r="A28" s="66">
        <v>21</v>
      </c>
      <c r="B28" s="84" t="s">
        <v>50</v>
      </c>
      <c r="C28" s="67"/>
      <c r="D28" s="67"/>
      <c r="E28" s="67"/>
      <c r="F28" s="67"/>
      <c r="G28" s="67"/>
      <c r="H28" s="67"/>
      <c r="I28" s="67">
        <v>8900</v>
      </c>
      <c r="J28" s="67">
        <v>0</v>
      </c>
      <c r="K28" s="67">
        <v>0</v>
      </c>
      <c r="L28" s="67">
        <v>0</v>
      </c>
      <c r="M28" s="67"/>
      <c r="N28" s="67"/>
      <c r="O28" s="67">
        <f>SUM(D28:M28)</f>
        <v>8900</v>
      </c>
    </row>
    <row r="29" spans="1:15" ht="12.75">
      <c r="A29" s="66">
        <v>22</v>
      </c>
      <c r="B29" s="84" t="s">
        <v>143</v>
      </c>
      <c r="C29" s="67"/>
      <c r="D29" s="67"/>
      <c r="E29" s="67"/>
      <c r="F29" s="67"/>
      <c r="G29" s="67"/>
      <c r="H29" s="67"/>
      <c r="I29" s="67"/>
      <c r="J29" s="67">
        <v>6957</v>
      </c>
      <c r="K29" s="67"/>
      <c r="L29" s="67"/>
      <c r="M29" s="67"/>
      <c r="N29" s="67"/>
      <c r="O29" s="67">
        <f>SUM(C29:N29)</f>
        <v>6957</v>
      </c>
    </row>
    <row r="30" spans="1:15" ht="12.75">
      <c r="A30" s="66">
        <v>23</v>
      </c>
      <c r="B30" s="84" t="s">
        <v>229</v>
      </c>
      <c r="C30" s="67"/>
      <c r="D30" s="67"/>
      <c r="E30" s="67"/>
      <c r="F30" s="67"/>
      <c r="G30" s="67"/>
      <c r="H30" s="67"/>
      <c r="I30" s="67"/>
      <c r="J30" s="67">
        <v>0</v>
      </c>
      <c r="K30" s="67"/>
      <c r="L30" s="67"/>
      <c r="M30" s="67"/>
      <c r="N30" s="67"/>
      <c r="O30" s="67">
        <f>SUM(C30:N30)</f>
        <v>0</v>
      </c>
    </row>
    <row r="31" spans="1:15" ht="12.75">
      <c r="A31" s="66">
        <v>24</v>
      </c>
      <c r="B31" s="84" t="s">
        <v>206</v>
      </c>
      <c r="C31" s="67"/>
      <c r="D31" s="67"/>
      <c r="E31" s="67"/>
      <c r="F31" s="67"/>
      <c r="G31" s="67"/>
      <c r="H31" s="67"/>
      <c r="I31" s="67"/>
      <c r="J31" s="67">
        <v>8954</v>
      </c>
      <c r="K31" s="67"/>
      <c r="L31" s="67"/>
      <c r="M31" s="67"/>
      <c r="N31" s="67"/>
      <c r="O31" s="67">
        <f>SUM(C31:N31)</f>
        <v>8954</v>
      </c>
    </row>
    <row r="32" spans="1:15" ht="12.75">
      <c r="A32" s="66">
        <v>25</v>
      </c>
      <c r="B32" s="85" t="s">
        <v>207</v>
      </c>
      <c r="C32" s="65">
        <f>SUM(C22:C31)</f>
        <v>11178</v>
      </c>
      <c r="D32" s="65">
        <f>SUM(D22:D29)</f>
        <v>11178</v>
      </c>
      <c r="E32" s="65">
        <f>SUM(E22:E31)</f>
        <v>11143</v>
      </c>
      <c r="F32" s="65">
        <f>SUM(F22:F29)</f>
        <v>11142</v>
      </c>
      <c r="G32" s="65">
        <f>SUM(G22:G29)</f>
        <v>11325</v>
      </c>
      <c r="H32" s="65">
        <f>SUM(H22:H31)</f>
        <v>11367</v>
      </c>
      <c r="I32" s="65">
        <f>SUM(I22:I31)</f>
        <v>20267</v>
      </c>
      <c r="J32" s="65">
        <f>SUM(J22:J31)</f>
        <v>27279</v>
      </c>
      <c r="K32" s="65">
        <f>SUM(K22:K31)</f>
        <v>11366</v>
      </c>
      <c r="L32" s="65">
        <f>SUM(L22:L29)</f>
        <v>11367</v>
      </c>
      <c r="M32" s="65">
        <f>SUM(M22:M29)</f>
        <v>11868</v>
      </c>
      <c r="N32" s="65">
        <f>SUM(N22:N31)</f>
        <v>12008</v>
      </c>
      <c r="O32" s="65">
        <f>SUM(O22:O31)</f>
        <v>161488</v>
      </c>
    </row>
  </sheetData>
  <sheetProtection/>
  <mergeCells count="2">
    <mergeCell ref="B8:O8"/>
    <mergeCell ref="B21:O2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7">
      <selection activeCell="D30" sqref="D30"/>
    </sheetView>
  </sheetViews>
  <sheetFormatPr defaultColWidth="9.140625" defaultRowHeight="12.75"/>
  <cols>
    <col min="1" max="1" width="5.7109375" style="63" customWidth="1"/>
    <col min="2" max="2" width="46.7109375" style="63" customWidth="1"/>
    <col min="3" max="3" width="8.8515625" style="63" customWidth="1"/>
    <col min="4" max="4" width="15.421875" style="63" customWidth="1"/>
    <col min="5" max="5" width="19.00390625" style="63" customWidth="1"/>
    <col min="6" max="16384" width="9.140625" style="63" customWidth="1"/>
  </cols>
  <sheetData>
    <row r="1" ht="12.75">
      <c r="B1" s="68" t="s">
        <v>599</v>
      </c>
    </row>
    <row r="2" ht="12.75">
      <c r="B2" s="68" t="s">
        <v>237</v>
      </c>
    </row>
    <row r="3" ht="12.75">
      <c r="B3" s="64" t="s">
        <v>208</v>
      </c>
    </row>
    <row r="4" spans="2:4" ht="12.75">
      <c r="B4" s="63" t="s">
        <v>86</v>
      </c>
      <c r="C4" s="63" t="s">
        <v>150</v>
      </c>
      <c r="D4" s="68" t="s">
        <v>8</v>
      </c>
    </row>
    <row r="5" spans="1:4" ht="12.75">
      <c r="A5" s="63">
        <v>1</v>
      </c>
      <c r="B5" s="64" t="s">
        <v>2</v>
      </c>
      <c r="C5" s="63" t="s">
        <v>209</v>
      </c>
      <c r="D5" s="68"/>
    </row>
    <row r="7" spans="1:5" ht="25.5">
      <c r="A7" s="66">
        <v>2</v>
      </c>
      <c r="B7" s="65" t="s">
        <v>210</v>
      </c>
      <c r="C7" s="65" t="s">
        <v>231</v>
      </c>
      <c r="D7" s="71" t="s">
        <v>164</v>
      </c>
      <c r="E7" s="87"/>
    </row>
    <row r="8" spans="1:5" ht="12.75">
      <c r="A8" s="66">
        <v>3</v>
      </c>
      <c r="B8" s="65" t="s">
        <v>211</v>
      </c>
      <c r="C8" s="66"/>
      <c r="D8" s="66"/>
      <c r="E8" s="87"/>
    </row>
    <row r="9" spans="1:5" ht="12.75">
      <c r="A9" s="66">
        <v>4</v>
      </c>
      <c r="B9" s="2" t="s">
        <v>212</v>
      </c>
      <c r="C9" s="2">
        <v>0</v>
      </c>
      <c r="D9" s="2"/>
      <c r="E9" s="87"/>
    </row>
    <row r="10" spans="1:5" ht="12.75">
      <c r="A10" s="66">
        <v>5</v>
      </c>
      <c r="B10" s="2" t="s">
        <v>213</v>
      </c>
      <c r="C10" s="2">
        <v>1322</v>
      </c>
      <c r="D10" s="2">
        <v>1322</v>
      </c>
      <c r="E10" s="87"/>
    </row>
    <row r="11" spans="1:5" ht="12.75">
      <c r="A11" s="66">
        <v>6</v>
      </c>
      <c r="B11" s="2" t="s">
        <v>214</v>
      </c>
      <c r="C11" s="2">
        <v>43403</v>
      </c>
      <c r="D11" s="2">
        <v>45127</v>
      </c>
      <c r="E11" s="87"/>
    </row>
    <row r="12" spans="1:5" ht="12.75">
      <c r="A12" s="66">
        <v>7</v>
      </c>
      <c r="B12" s="2" t="s">
        <v>215</v>
      </c>
      <c r="C12" s="2">
        <v>2920</v>
      </c>
      <c r="D12" s="2">
        <v>2920</v>
      </c>
      <c r="E12" s="87"/>
    </row>
    <row r="13" spans="1:5" ht="12.75">
      <c r="A13" s="66">
        <v>8</v>
      </c>
      <c r="B13" s="2" t="s">
        <v>216</v>
      </c>
      <c r="C13" s="2">
        <v>165</v>
      </c>
      <c r="D13" s="2">
        <v>165</v>
      </c>
      <c r="E13" s="87"/>
    </row>
    <row r="14" spans="1:5" ht="12.75">
      <c r="A14" s="66">
        <v>9</v>
      </c>
      <c r="B14" s="2" t="s">
        <v>217</v>
      </c>
      <c r="C14" s="2">
        <v>191</v>
      </c>
      <c r="D14" s="2">
        <v>191</v>
      </c>
      <c r="E14" s="87"/>
    </row>
    <row r="15" spans="1:5" ht="12.75">
      <c r="A15" s="66">
        <v>10</v>
      </c>
      <c r="B15" s="2" t="s">
        <v>218</v>
      </c>
      <c r="C15" s="2">
        <v>59</v>
      </c>
      <c r="D15" s="2">
        <v>59</v>
      </c>
      <c r="E15" s="87"/>
    </row>
    <row r="16" spans="1:5" ht="12.75">
      <c r="A16" s="66">
        <v>11</v>
      </c>
      <c r="B16" s="2" t="s">
        <v>219</v>
      </c>
      <c r="C16" s="2">
        <v>79</v>
      </c>
      <c r="D16" s="2">
        <v>79</v>
      </c>
      <c r="E16" s="87"/>
    </row>
    <row r="17" spans="1:5" ht="12.75">
      <c r="A17" s="66">
        <v>12</v>
      </c>
      <c r="B17" s="3" t="s">
        <v>20</v>
      </c>
      <c r="C17" s="3">
        <f>SUM(C9:C16)</f>
        <v>48139</v>
      </c>
      <c r="D17" s="3">
        <f>SUM(D9:D16)</f>
        <v>49863</v>
      </c>
      <c r="E17" s="88"/>
    </row>
    <row r="18" spans="1:5" ht="12.75">
      <c r="A18" s="66"/>
      <c r="B18" s="66"/>
      <c r="C18" s="66"/>
      <c r="D18" s="66"/>
      <c r="E18" s="87"/>
    </row>
    <row r="19" spans="1:5" ht="12.75">
      <c r="A19" s="66">
        <v>13</v>
      </c>
      <c r="B19" s="65" t="s">
        <v>220</v>
      </c>
      <c r="C19" s="66"/>
      <c r="D19" s="66"/>
      <c r="E19" s="87"/>
    </row>
    <row r="20" spans="1:5" ht="12.75">
      <c r="A20" s="66"/>
      <c r="B20" s="65"/>
      <c r="C20" s="66"/>
      <c r="D20" s="66"/>
      <c r="E20" s="87"/>
    </row>
    <row r="21" spans="1:5" ht="12.75">
      <c r="A21" s="66">
        <v>14</v>
      </c>
      <c r="B21" s="2" t="s">
        <v>221</v>
      </c>
      <c r="C21" s="2">
        <v>70</v>
      </c>
      <c r="D21" s="66">
        <v>70</v>
      </c>
      <c r="E21" s="87"/>
    </row>
    <row r="22" spans="1:5" ht="12.75">
      <c r="A22" s="66">
        <v>15</v>
      </c>
      <c r="B22" s="2" t="s">
        <v>222</v>
      </c>
      <c r="C22" s="2">
        <v>39</v>
      </c>
      <c r="D22" s="66">
        <v>39</v>
      </c>
      <c r="E22" s="87"/>
    </row>
    <row r="23" spans="1:5" ht="12.75">
      <c r="A23" s="66">
        <v>16</v>
      </c>
      <c r="B23" s="2" t="s">
        <v>223</v>
      </c>
      <c r="C23" s="2">
        <v>43</v>
      </c>
      <c r="D23" s="66">
        <v>43</v>
      </c>
      <c r="E23" s="87"/>
    </row>
    <row r="24" spans="1:5" ht="12.75">
      <c r="A24" s="66">
        <v>17</v>
      </c>
      <c r="B24" s="2" t="s">
        <v>224</v>
      </c>
      <c r="C24" s="2">
        <v>8083</v>
      </c>
      <c r="D24" s="66">
        <v>8857</v>
      </c>
      <c r="E24" s="87"/>
    </row>
    <row r="25" spans="1:5" ht="12.75">
      <c r="A25" s="66">
        <v>18</v>
      </c>
      <c r="B25" s="2" t="s">
        <v>225</v>
      </c>
      <c r="C25" s="2">
        <v>30</v>
      </c>
      <c r="D25" s="66">
        <v>30</v>
      </c>
      <c r="E25" s="87"/>
    </row>
    <row r="26" spans="1:5" ht="12.75">
      <c r="A26" s="66">
        <v>19</v>
      </c>
      <c r="B26" s="2" t="s">
        <v>226</v>
      </c>
      <c r="C26" s="2">
        <v>30</v>
      </c>
      <c r="D26" s="66">
        <v>30</v>
      </c>
      <c r="E26" s="87"/>
    </row>
    <row r="27" spans="1:5" ht="12.75">
      <c r="A27" s="66">
        <v>20</v>
      </c>
      <c r="B27" s="2" t="s">
        <v>227</v>
      </c>
      <c r="C27" s="2">
        <v>70</v>
      </c>
      <c r="D27" s="66">
        <v>70</v>
      </c>
      <c r="E27" s="87"/>
    </row>
    <row r="28" spans="1:5" ht="12.75">
      <c r="A28" s="66">
        <v>21</v>
      </c>
      <c r="B28" s="3" t="s">
        <v>20</v>
      </c>
      <c r="C28" s="3">
        <f>SUM(C21:C27)</f>
        <v>8365</v>
      </c>
      <c r="D28" s="3">
        <f>SUM(D21:D27)</f>
        <v>9139</v>
      </c>
      <c r="E28" s="88"/>
    </row>
    <row r="29" spans="1:5" s="77" customFormat="1" ht="12.75">
      <c r="A29" s="75">
        <v>22</v>
      </c>
      <c r="B29" s="3" t="s">
        <v>4</v>
      </c>
      <c r="C29" s="3">
        <f>SUM(C17,C28)</f>
        <v>56504</v>
      </c>
      <c r="D29" s="76">
        <f>SUM(D17,D28)</f>
        <v>59002</v>
      </c>
      <c r="E29" s="8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Önkormányzat</dc:creator>
  <cp:keywords/>
  <dc:description/>
  <cp:lastModifiedBy>Hivatal</cp:lastModifiedBy>
  <cp:lastPrinted>2015-05-05T11:45:07Z</cp:lastPrinted>
  <dcterms:created xsi:type="dcterms:W3CDTF">2013-12-12T20:20:28Z</dcterms:created>
  <dcterms:modified xsi:type="dcterms:W3CDTF">2015-05-05T14:11:29Z</dcterms:modified>
  <cp:category/>
  <cp:version/>
  <cp:contentType/>
  <cp:contentStatus/>
</cp:coreProperties>
</file>