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rród\Testületi\rendeletek\költségvetés 2017\"/>
    </mc:Choice>
  </mc:AlternateContent>
  <bookViews>
    <workbookView xWindow="0" yWindow="0" windowWidth="20490" windowHeight="7530" tabRatio="811" activeTab="6"/>
  </bookViews>
  <sheets>
    <sheet name="1 Összesítő" sheetId="1" r:id="rId1"/>
    <sheet name="2. BEVÉTEL" sheetId="3" r:id="rId2"/>
    <sheet name="3. KIADÁS" sheetId="2" r:id="rId3"/>
    <sheet name="4. Pénzeszk. átadás" sheetId="4" r:id="rId4"/>
    <sheet name="5. Felhalmozási kiadások" sheetId="5" r:id="rId5"/>
    <sheet name="6. Működés és felhalmozás" sheetId="6" r:id="rId6"/>
    <sheet name="10. Uniós támogatás" sheetId="7" r:id="rId7"/>
  </sheets>
  <definedNames>
    <definedName name="_xlnm.Print_Area" localSheetId="0">'1 Összesítő'!$A$1:$L$118</definedName>
    <definedName name="_xlnm.Print_Area" localSheetId="1">'2. BEVÉTEL'!$A$1:$O$48</definedName>
    <definedName name="_xlnm.Print_Area" localSheetId="2">'3. KIADÁS'!$A$1:$O$46</definedName>
    <definedName name="_xlnm.Print_Area" localSheetId="3">'4. Pénzeszk. átadás'!$A$1:$C$32</definedName>
    <definedName name="_xlnm.Print_Area" localSheetId="4">'5. Felhalmozási kiadások'!$A$1:$G$26</definedName>
    <definedName name="_xlnm.Print_Area" localSheetId="5">'6. Működés és felhalmozás'!$A$2:$F$37</definedName>
    <definedName name="Print_Area_0" localSheetId="0">'1 Összesítő'!$A$1:$L$118</definedName>
    <definedName name="Print_Area_0" localSheetId="2">'3. KIADÁS'!$A$1:$G$46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7" i="7" l="1"/>
  <c r="D7" i="7"/>
  <c r="C7" i="7"/>
  <c r="K3" i="1" l="1"/>
  <c r="K82" i="1"/>
  <c r="K15" i="1"/>
  <c r="L114" i="1" l="1"/>
  <c r="K114" i="1"/>
  <c r="K97" i="1"/>
  <c r="K95" i="1" s="1"/>
  <c r="L95" i="1"/>
  <c r="L89" i="1"/>
  <c r="L82" i="1"/>
  <c r="L74" i="1"/>
  <c r="L73" i="1" s="1"/>
  <c r="K73" i="1"/>
  <c r="K93" i="1" s="1"/>
  <c r="L67" i="1"/>
  <c r="L53" i="1"/>
  <c r="L48" i="1"/>
  <c r="L42" i="1"/>
  <c r="L36" i="1"/>
  <c r="K18" i="1"/>
  <c r="L15" i="1"/>
  <c r="L7" i="1"/>
  <c r="L3" i="1" s="1"/>
  <c r="K32" i="1"/>
  <c r="K116" i="1" s="1"/>
  <c r="F32" i="6"/>
  <c r="E32" i="6"/>
  <c r="E35" i="6" s="1"/>
  <c r="C32" i="6"/>
  <c r="B32" i="6"/>
  <c r="E18" i="6"/>
  <c r="B18" i="6"/>
  <c r="B35" i="6" s="1"/>
  <c r="C9" i="6"/>
  <c r="F8" i="6"/>
  <c r="F18" i="6" s="1"/>
  <c r="C5" i="6"/>
  <c r="E20" i="5"/>
  <c r="D20" i="5"/>
  <c r="C20" i="5"/>
  <c r="F18" i="5"/>
  <c r="F12" i="5"/>
  <c r="E7" i="5"/>
  <c r="D7" i="5"/>
  <c r="C7" i="5"/>
  <c r="F6" i="5"/>
  <c r="F5" i="5"/>
  <c r="C33" i="4"/>
  <c r="B33" i="4"/>
  <c r="C14" i="4"/>
  <c r="B14" i="4"/>
  <c r="C4" i="4"/>
  <c r="C32" i="4" s="1"/>
  <c r="C36" i="4" s="1"/>
  <c r="B4" i="4"/>
  <c r="B32" i="4" s="1"/>
  <c r="O44" i="2"/>
  <c r="N44" i="2"/>
  <c r="O43" i="2"/>
  <c r="N43" i="2"/>
  <c r="K42" i="2"/>
  <c r="J42" i="2"/>
  <c r="I42" i="2"/>
  <c r="H42" i="2"/>
  <c r="O41" i="2"/>
  <c r="N41" i="2"/>
  <c r="O40" i="2"/>
  <c r="N40" i="2"/>
  <c r="O39" i="2"/>
  <c r="N39" i="2"/>
  <c r="O38" i="2"/>
  <c r="N38" i="2"/>
  <c r="O37" i="2"/>
  <c r="N37" i="2"/>
  <c r="O36" i="2"/>
  <c r="N36" i="2"/>
  <c r="M35" i="2"/>
  <c r="L35" i="2"/>
  <c r="K35" i="2"/>
  <c r="J35" i="2"/>
  <c r="I35" i="2"/>
  <c r="H35" i="2"/>
  <c r="G35" i="2"/>
  <c r="F35" i="2"/>
  <c r="E35" i="2"/>
  <c r="D35" i="2"/>
  <c r="O34" i="2"/>
  <c r="N34" i="2"/>
  <c r="O33" i="2"/>
  <c r="N33" i="2"/>
  <c r="O32" i="2"/>
  <c r="N32" i="2"/>
  <c r="K31" i="2"/>
  <c r="O31" i="2" s="1"/>
  <c r="J31" i="2"/>
  <c r="N31" i="2" s="1"/>
  <c r="O29" i="2"/>
  <c r="N29" i="2"/>
  <c r="O28" i="2"/>
  <c r="N28" i="2"/>
  <c r="O27" i="2"/>
  <c r="N27" i="2"/>
  <c r="O26" i="2"/>
  <c r="N26" i="2"/>
  <c r="M25" i="2"/>
  <c r="L25" i="2"/>
  <c r="K25" i="2"/>
  <c r="J25" i="2"/>
  <c r="I25" i="2"/>
  <c r="H25" i="2"/>
  <c r="G25" i="2"/>
  <c r="F25" i="2"/>
  <c r="E25" i="2"/>
  <c r="D25" i="2"/>
  <c r="O24" i="2"/>
  <c r="N24" i="2"/>
  <c r="O23" i="2"/>
  <c r="N23" i="2"/>
  <c r="O22" i="2"/>
  <c r="N22" i="2"/>
  <c r="K21" i="2"/>
  <c r="J21" i="2"/>
  <c r="I21" i="2"/>
  <c r="H21" i="2"/>
  <c r="O20" i="2"/>
  <c r="N20" i="2"/>
  <c r="O19" i="2"/>
  <c r="N19" i="2"/>
  <c r="O18" i="2"/>
  <c r="N18" i="2"/>
  <c r="M17" i="2"/>
  <c r="L17" i="2"/>
  <c r="K17" i="2"/>
  <c r="J17" i="2"/>
  <c r="I17" i="2"/>
  <c r="H17" i="2"/>
  <c r="G17" i="2"/>
  <c r="F17" i="2"/>
  <c r="E17" i="2"/>
  <c r="D17" i="2"/>
  <c r="O15" i="2"/>
  <c r="N15" i="2"/>
  <c r="O14" i="2"/>
  <c r="N14" i="2"/>
  <c r="M13" i="2"/>
  <c r="L13" i="2"/>
  <c r="I13" i="2"/>
  <c r="H13" i="2"/>
  <c r="O12" i="2"/>
  <c r="N12" i="2"/>
  <c r="O11" i="2"/>
  <c r="N11" i="2"/>
  <c r="M10" i="2"/>
  <c r="L10" i="2"/>
  <c r="I10" i="2"/>
  <c r="H10" i="2"/>
  <c r="G10" i="2"/>
  <c r="F10" i="2"/>
  <c r="E10" i="2"/>
  <c r="D10" i="2"/>
  <c r="O9" i="2"/>
  <c r="N9" i="2"/>
  <c r="O8" i="2"/>
  <c r="N8" i="2"/>
  <c r="O7" i="2"/>
  <c r="N7" i="2"/>
  <c r="O6" i="2"/>
  <c r="N6" i="2"/>
  <c r="M5" i="2"/>
  <c r="M45" i="2" s="1"/>
  <c r="L5" i="2"/>
  <c r="K5" i="2"/>
  <c r="J5" i="2"/>
  <c r="I5" i="2"/>
  <c r="H5" i="2"/>
  <c r="G5" i="2"/>
  <c r="F5" i="2"/>
  <c r="E5" i="2"/>
  <c r="D5" i="2"/>
  <c r="O46" i="3"/>
  <c r="N46" i="3"/>
  <c r="O45" i="3"/>
  <c r="N45" i="3"/>
  <c r="M44" i="3"/>
  <c r="O44" i="3" s="1"/>
  <c r="L44" i="3"/>
  <c r="N44" i="3" s="1"/>
  <c r="O43" i="3"/>
  <c r="N43" i="3"/>
  <c r="O42" i="3"/>
  <c r="N42" i="3"/>
  <c r="O41" i="3"/>
  <c r="N41" i="3"/>
  <c r="O40" i="3"/>
  <c r="N40" i="3"/>
  <c r="O39" i="3"/>
  <c r="N39" i="3"/>
  <c r="O38" i="3"/>
  <c r="N38" i="3"/>
  <c r="M37" i="3"/>
  <c r="L37" i="3"/>
  <c r="G37" i="3"/>
  <c r="F37" i="3"/>
  <c r="O36" i="3"/>
  <c r="N36" i="3"/>
  <c r="O35" i="3"/>
  <c r="N35" i="3"/>
  <c r="O34" i="3"/>
  <c r="N34" i="3"/>
  <c r="G33" i="3"/>
  <c r="O33" i="3" s="1"/>
  <c r="F33" i="3"/>
  <c r="N33" i="3" s="1"/>
  <c r="O32" i="3"/>
  <c r="N32" i="3"/>
  <c r="O31" i="3"/>
  <c r="N31" i="3"/>
  <c r="O30" i="3"/>
  <c r="N30" i="3"/>
  <c r="O29" i="3"/>
  <c r="N29" i="3"/>
  <c r="O28" i="3"/>
  <c r="N28" i="3"/>
  <c r="O27" i="3"/>
  <c r="N27" i="3"/>
  <c r="M26" i="3"/>
  <c r="L26" i="3"/>
  <c r="K26" i="3"/>
  <c r="J26" i="3"/>
  <c r="G26" i="3"/>
  <c r="F26" i="3"/>
  <c r="E26" i="3"/>
  <c r="D26" i="3"/>
  <c r="O25" i="3"/>
  <c r="N25" i="3"/>
  <c r="O24" i="3"/>
  <c r="N24" i="3"/>
  <c r="O23" i="3"/>
  <c r="N23" i="3"/>
  <c r="G22" i="3"/>
  <c r="O22" i="3" s="1"/>
  <c r="F22" i="3"/>
  <c r="N22" i="3" s="1"/>
  <c r="O21" i="3"/>
  <c r="N21" i="3"/>
  <c r="O20" i="3"/>
  <c r="N20" i="3"/>
  <c r="O19" i="3"/>
  <c r="N19" i="3"/>
  <c r="O18" i="3"/>
  <c r="N18" i="3"/>
  <c r="M17" i="3"/>
  <c r="L17" i="3"/>
  <c r="K17" i="3"/>
  <c r="J17" i="3"/>
  <c r="G17" i="3"/>
  <c r="F17" i="3"/>
  <c r="E17" i="3"/>
  <c r="D17" i="3"/>
  <c r="O16" i="3"/>
  <c r="N16" i="3"/>
  <c r="O15" i="3"/>
  <c r="N15" i="3"/>
  <c r="M14" i="3"/>
  <c r="O14" i="3" s="1"/>
  <c r="L14" i="3"/>
  <c r="F14" i="3"/>
  <c r="O13" i="3"/>
  <c r="N13" i="3"/>
  <c r="O12" i="3"/>
  <c r="N12" i="3"/>
  <c r="M11" i="3"/>
  <c r="L11" i="3"/>
  <c r="G11" i="3"/>
  <c r="F11" i="3"/>
  <c r="O10" i="3"/>
  <c r="N10" i="3"/>
  <c r="O9" i="3"/>
  <c r="N9" i="3"/>
  <c r="O8" i="3"/>
  <c r="N8" i="3"/>
  <c r="O7" i="3"/>
  <c r="N7" i="3"/>
  <c r="M6" i="3"/>
  <c r="L6" i="3"/>
  <c r="I6" i="3"/>
  <c r="I47" i="3" s="1"/>
  <c r="H6" i="3"/>
  <c r="H47" i="3" s="1"/>
  <c r="G6" i="3"/>
  <c r="F6" i="3"/>
  <c r="E6" i="3"/>
  <c r="D6" i="3"/>
  <c r="L32" i="1" l="1"/>
  <c r="F35" i="6"/>
  <c r="C26" i="5"/>
  <c r="D26" i="5"/>
  <c r="K118" i="1"/>
  <c r="L93" i="1"/>
  <c r="L118" i="1" s="1"/>
  <c r="L116" i="1"/>
  <c r="C18" i="6"/>
  <c r="C35" i="6" s="1"/>
  <c r="F7" i="5"/>
  <c r="F20" i="5"/>
  <c r="E26" i="5"/>
  <c r="B36" i="4"/>
  <c r="K45" i="2"/>
  <c r="O13" i="2"/>
  <c r="D45" i="2"/>
  <c r="O5" i="2"/>
  <c r="N10" i="2"/>
  <c r="H45" i="2"/>
  <c r="F45" i="2"/>
  <c r="L45" i="2"/>
  <c r="G45" i="2"/>
  <c r="J45" i="2"/>
  <c r="O10" i="2"/>
  <c r="N25" i="2"/>
  <c r="N13" i="2"/>
  <c r="O21" i="2"/>
  <c r="O25" i="2"/>
  <c r="N35" i="2"/>
  <c r="O42" i="2"/>
  <c r="O17" i="2"/>
  <c r="N17" i="2"/>
  <c r="N21" i="2"/>
  <c r="E45" i="2"/>
  <c r="O35" i="2"/>
  <c r="N42" i="2"/>
  <c r="N5" i="2"/>
  <c r="I45" i="2"/>
  <c r="N26" i="3"/>
  <c r="N14" i="3"/>
  <c r="J47" i="3"/>
  <c r="F47" i="3"/>
  <c r="L47" i="3"/>
  <c r="M47" i="3"/>
  <c r="O11" i="3"/>
  <c r="G47" i="3"/>
  <c r="E47" i="3"/>
  <c r="N11" i="3"/>
  <c r="N37" i="3"/>
  <c r="N6" i="3"/>
  <c r="O17" i="3"/>
  <c r="K47" i="3"/>
  <c r="O37" i="3"/>
  <c r="O6" i="3"/>
  <c r="N17" i="3"/>
  <c r="O26" i="3"/>
  <c r="D47" i="3"/>
  <c r="F26" i="5" l="1"/>
  <c r="O45" i="2"/>
  <c r="N45" i="2"/>
  <c r="N47" i="3"/>
  <c r="O47" i="3"/>
</calcChain>
</file>

<file path=xl/comments1.xml><?xml version="1.0" encoding="utf-8"?>
<comments xmlns="http://schemas.openxmlformats.org/spreadsheetml/2006/main">
  <authors>
    <author>RD</author>
  </authors>
  <commentList>
    <comment ref="K16" authorId="0" shapeId="0">
      <text>
        <r>
          <rPr>
            <sz val="10"/>
            <color theme="1"/>
            <rFont val="Arial"/>
            <family val="2"/>
            <charset val="238"/>
          </rPr>
          <t>Felhasználó:1780 víziközművagyon
21733 napelem</t>
        </r>
      </text>
    </comment>
    <comment ref="L16" authorId="0" shapeId="0">
      <text>
        <r>
          <rPr>
            <sz val="10"/>
            <color theme="1"/>
            <rFont val="Arial"/>
            <family val="2"/>
            <charset val="238"/>
          </rPr>
          <t>Felhasználó:1780 víziközművagyon
21733 napelem</t>
        </r>
      </text>
    </comment>
    <comment ref="K17" authorId="0" shapeId="0">
      <text>
        <r>
          <rPr>
            <sz val="10"/>
            <color theme="1"/>
            <rFont val="Arial"/>
            <family val="2"/>
            <charset val="238"/>
          </rPr>
          <t>Felhasználó:víziközművagyon</t>
        </r>
      </text>
    </comment>
    <comment ref="L17" authorId="0" shapeId="0">
      <text>
        <r>
          <rPr>
            <sz val="10"/>
            <color theme="1"/>
            <rFont val="Arial"/>
            <family val="2"/>
            <charset val="238"/>
          </rPr>
          <t>Felhasználó:víziközművagyon</t>
        </r>
      </text>
    </comment>
    <comment ref="K19" authorId="0" shapeId="0">
      <text>
        <r>
          <rPr>
            <sz val="10"/>
            <color theme="1"/>
            <rFont val="Arial"/>
            <family val="2"/>
            <charset val="238"/>
          </rPr>
          <t>Felhasználó:1500 testvértelepülés pályázat</t>
        </r>
      </text>
    </comment>
    <comment ref="L19" authorId="0" shapeId="0">
      <text>
        <r>
          <rPr>
            <sz val="10"/>
            <color theme="1"/>
            <rFont val="Arial"/>
            <family val="2"/>
            <charset val="238"/>
          </rPr>
          <t>Felhasználó:1500 testvértelepülés pályázat</t>
        </r>
      </text>
    </comment>
    <comment ref="K37" authorId="0" shapeId="0">
      <text>
        <r>
          <rPr>
            <sz val="10"/>
            <color theme="1"/>
            <rFont val="Arial"/>
            <family val="2"/>
            <charset val="238"/>
          </rPr>
          <t>Felhasználó:350 + 3590</t>
        </r>
      </text>
    </comment>
    <comment ref="L37" authorId="0" shapeId="0">
      <text>
        <r>
          <rPr>
            <sz val="10"/>
            <color theme="1"/>
            <rFont val="Arial"/>
            <family val="2"/>
            <charset val="238"/>
          </rPr>
          <t>Felhasználó:350 + 3590</t>
        </r>
      </text>
    </comment>
    <comment ref="K68" authorId="0" shapeId="0">
      <text>
        <r>
          <rPr>
            <sz val="10"/>
            <color theme="1"/>
            <rFont val="Arial"/>
            <family val="2"/>
            <charset val="238"/>
          </rPr>
          <t>Felhasználó:4500 közcélú
4920 fogorvos
184 háziorvos
200 itthon vagy magyaro.
150 gyermekvédelmi
300 szoc. Tűzifa
1500 testvértelepülés</t>
        </r>
      </text>
    </comment>
    <comment ref="L68" authorId="0" shapeId="0">
      <text>
        <r>
          <rPr>
            <sz val="10"/>
            <color theme="1"/>
            <rFont val="Arial"/>
            <family val="2"/>
            <charset val="238"/>
          </rPr>
          <t>Felhasználó:4500 közcélú
4920 fogorvos
184 háziorvos
200 itthon vagy magyaro.
150 gyermekvédelmi
300 szoc. Tűzifa
1500 testvértelepülés</t>
        </r>
      </text>
    </comment>
    <comment ref="K69" authorId="0" shapeId="0">
      <text>
        <r>
          <rPr>
            <sz val="10"/>
            <color theme="1"/>
            <rFont val="Arial"/>
            <family val="2"/>
            <charset val="238"/>
          </rPr>
          <t>Felhasználó:487 kollégium
12237 óvoda tám.</t>
        </r>
      </text>
    </comment>
    <comment ref="L69" authorId="0" shapeId="0">
      <text>
        <r>
          <rPr>
            <sz val="10"/>
            <color theme="1"/>
            <rFont val="Arial"/>
            <family val="2"/>
            <charset val="238"/>
          </rPr>
          <t>Felhasználó:487 kollégium
12237 óvoda tám.</t>
        </r>
      </text>
    </comment>
    <comment ref="K83" authorId="0" shapeId="0">
      <text>
        <r>
          <rPr>
            <sz val="10"/>
            <color theme="1"/>
            <rFont val="Arial"/>
            <family val="2"/>
            <charset val="238"/>
          </rPr>
          <t>Felhasználó:napelem</t>
        </r>
      </text>
    </comment>
    <comment ref="L83" authorId="0" shapeId="0">
      <text>
        <r>
          <rPr>
            <sz val="10"/>
            <color theme="1"/>
            <rFont val="Arial"/>
            <family val="2"/>
            <charset val="238"/>
          </rPr>
          <t>Felhasználó:napelem</t>
        </r>
      </text>
    </comment>
    <comment ref="K87" authorId="0" shapeId="0">
      <text>
        <r>
          <rPr>
            <sz val="10"/>
            <color theme="1"/>
            <rFont val="Arial"/>
            <family val="2"/>
            <charset val="238"/>
          </rPr>
          <t>Felhasználó:2442 a két civil, 188 K.Kati
nyugdíjasok óvoda</t>
        </r>
      </text>
    </comment>
    <comment ref="L87" authorId="0" shapeId="0">
      <text>
        <r>
          <rPr>
            <sz val="10"/>
            <color theme="1"/>
            <rFont val="Arial"/>
            <family val="2"/>
            <charset val="238"/>
          </rPr>
          <t>Felhasználó:2442 a két civil, 188 K.Kati
nyugdíjasok óvoda</t>
        </r>
      </text>
    </comment>
  </commentList>
</comments>
</file>

<file path=xl/comments2.xml><?xml version="1.0" encoding="utf-8"?>
<comments xmlns="http://schemas.openxmlformats.org/spreadsheetml/2006/main">
  <authors>
    <author>RD</author>
  </authors>
  <commentList>
    <comment ref="D9" authorId="0" shapeId="0">
      <text>
        <r>
          <rPr>
            <sz val="10"/>
            <color theme="1"/>
            <rFont val="Arial"/>
            <family val="2"/>
            <charset val="238"/>
          </rPr>
          <t>199.667   TEXTOR (régi posta)
lakbérek
kultúrterem bérleti díjak
új posta bérleti díj 390</t>
        </r>
      </text>
    </comment>
    <comment ref="H10" authorId="0" shapeId="0">
      <text>
        <r>
          <rPr>
            <sz val="10"/>
            <color theme="1"/>
            <rFont val="Arial"/>
            <family val="2"/>
            <charset val="238"/>
          </rPr>
          <t>Felhasználó:adók</t>
        </r>
      </text>
    </comment>
    <comment ref="F12" authorId="0" shapeId="0">
      <text>
        <r>
          <rPr>
            <sz val="10"/>
            <color theme="1"/>
            <rFont val="Arial"/>
            <family val="2"/>
            <charset val="238"/>
          </rPr>
          <t>Felhasználó:Jan.: 57.273 x 8 fő
Febr.: 57.273 x 7 fő
Márc - Nov.: 76.365 x 7 fő (8 hó, 8 óra)
                   57.273 x 1 fő (8 hó, 6 óra)
85%-os támogatás!!!</t>
        </r>
      </text>
    </comment>
    <comment ref="L15" authorId="0" shapeId="0">
      <text>
        <r>
          <rPr>
            <sz val="10"/>
            <color theme="1"/>
            <rFont val="Arial"/>
            <family val="2"/>
            <charset val="238"/>
          </rPr>
          <t>Felhasználó:víziközművagyon bérleti díj
1.189.493 x 12 hó = 14.273.916</t>
        </r>
      </text>
    </comment>
    <comment ref="L18" authorId="0" shapeId="0">
      <text>
        <r>
          <rPr>
            <sz val="10"/>
            <color theme="1"/>
            <rFont val="Arial"/>
            <family val="2"/>
            <charset val="238"/>
          </rPr>
          <t>Felhasználó:K.Kati kölcsön</t>
        </r>
      </text>
    </comment>
    <comment ref="F21" authorId="0" shapeId="0">
      <text>
        <r>
          <rPr>
            <sz val="10"/>
            <color theme="1"/>
            <rFont val="Arial"/>
            <family val="2"/>
            <charset val="238"/>
          </rPr>
          <t>Felhasználó:300.000    szoc. tűzifa támogatás</t>
        </r>
      </text>
    </comment>
    <comment ref="L21" authorId="0" shapeId="0">
      <text>
        <r>
          <rPr>
            <sz val="10"/>
            <color theme="1"/>
            <rFont val="Arial"/>
            <family val="2"/>
            <charset val="238"/>
          </rPr>
          <t>Napelemes pály. 17.386.640</t>
        </r>
      </text>
    </comment>
    <comment ref="D29" authorId="0" shapeId="0">
      <text>
        <r>
          <rPr>
            <sz val="10"/>
            <color theme="1"/>
            <rFont val="Arial"/>
            <family val="2"/>
            <charset val="238"/>
          </rPr>
          <t>Felhasználó:tájház kézművesfoglalkozás, belépők</t>
        </r>
      </text>
    </comment>
    <comment ref="F29" authorId="0" shapeId="0">
      <text>
        <r>
          <rPr>
            <sz val="10"/>
            <color theme="1"/>
            <rFont val="Arial"/>
            <family val="2"/>
            <charset val="238"/>
          </rPr>
          <t>Felhasználó:Itthon vagy Magyarország</t>
        </r>
      </text>
    </comment>
    <comment ref="L31" authorId="0" shapeId="0">
      <text>
        <r>
          <rPr>
            <sz val="10"/>
            <color theme="1"/>
            <rFont val="Arial"/>
            <family val="2"/>
            <charset val="238"/>
          </rPr>
          <t>Felhasználó:civilek kölcsön visszafizetés 682
hulladékgazd. Társulás kölcsön visszafiz.</t>
        </r>
      </text>
    </comment>
    <comment ref="F32" authorId="0" shapeId="0">
      <text>
        <r>
          <rPr>
            <sz val="10"/>
            <color theme="1"/>
            <rFont val="Arial"/>
            <family val="2"/>
            <charset val="238"/>
          </rPr>
          <t>Felhasználó:testvértelepülés pályázat</t>
        </r>
      </text>
    </comment>
    <comment ref="F34" authorId="0" shapeId="0">
      <text>
        <r>
          <rPr>
            <sz val="10"/>
            <color theme="1"/>
            <rFont val="Arial"/>
            <family val="2"/>
            <charset val="238"/>
          </rPr>
          <t>Felhasználó:óvoda támogatás</t>
        </r>
      </text>
    </comment>
    <comment ref="F36" authorId="0" shapeId="0">
      <text>
        <r>
          <rPr>
            <sz val="10"/>
            <color theme="1"/>
            <rFont val="Arial"/>
            <family val="2"/>
            <charset val="238"/>
          </rPr>
          <t>Felhasználó:Támogatások III./V. gyermekétkeztetés --&gt; Fertődnek továbbutalni majd</t>
        </r>
      </text>
    </comment>
    <comment ref="F40" authorId="0" shapeId="0">
      <text>
        <r>
          <rPr>
            <sz val="10"/>
            <color theme="1"/>
            <rFont val="Arial"/>
            <family val="2"/>
            <charset val="238"/>
          </rPr>
          <t>Felhasználó:133.400 volt</t>
        </r>
      </text>
    </comment>
    <comment ref="F42" authorId="0" shapeId="0">
      <text>
        <r>
          <rPr>
            <sz val="10"/>
            <color theme="1"/>
            <rFont val="Arial"/>
            <family val="2"/>
            <charset val="238"/>
          </rPr>
          <t>Felhasználó:2500 az állami
1050 iskolabusz szülők + fszéplak</t>
        </r>
      </text>
    </comment>
    <comment ref="C43" authorId="0" shapeId="0">
      <text>
        <r>
          <rPr>
            <sz val="10"/>
            <color theme="1"/>
            <rFont val="Arial"/>
            <family val="2"/>
            <charset val="238"/>
          </rPr>
          <t>Felhasználó:rendkívüli segély, iskolakezdési tám, nyugdíjasok tám, újszülöttek köszöntése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H7" authorId="0" shape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közüzemi díjak + egyéb dologi kiadások</t>
        </r>
      </text>
    </comment>
    <comment ref="L7" authorId="0" shape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Nyárligeti urnafal, Fújlak-Sarród térkövezés a temetőben</t>
        </r>
      </text>
    </comment>
    <comment ref="H8" authorId="0" shape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közüzemi díjak, hulladékszállítás, kéményseprés, kisebb javítások</t>
        </r>
      </text>
    </comment>
    <comment ref="H11" authorId="0" shape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kevesebb fő miatt kevesebbet terveztem --&gt; munkaruha, útiköltség térítés, védőital</t>
        </r>
      </text>
    </comment>
    <comment ref="L15" authorId="0" shape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13500 víziközmű + csatorna befejezés</t>
        </r>
      </text>
    </comment>
    <comment ref="H18" authorId="0" shape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közvilágítás e.on számlák</t>
        </r>
      </text>
    </comment>
    <comment ref="H19" authorId="0" shape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üzemanyag fűnyíróba, tárgyi eszközök, készletek, javítások, karbantartás</t>
        </r>
      </text>
    </comment>
    <comment ref="H20" authorId="0" shape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közüzemi díjak, szolgáltatások, dologi kiadások, javítás, karbantartás, szociális tűzifa, épületkarbantartásra 1200 szánvA</t>
        </r>
      </text>
    </comment>
    <comment ref="J20" authorId="0" shape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Fertőd Polg.Hiv. 2013 évi házi segítségnyújtás elszámolása
Jegyzői hatáskörű segélyek pü átadása közös hivatalnak</t>
        </r>
      </text>
    </comment>
    <comment ref="L20" authorId="0" shape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napelemes pályázat 21.733e
400 sportöltöző</t>
        </r>
      </text>
    </comment>
    <comment ref="H22" authorId="0" shape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22.638 Ft / hó</t>
        </r>
      </text>
    </comment>
    <comment ref="H26" authorId="0" shape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egyéb dologi</t>
        </r>
      </text>
    </comment>
    <comment ref="L26" authorId="0" shape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laptop</t>
        </r>
      </text>
    </comment>
    <comment ref="H27" authorId="0" shape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közüzemi díjak, itthon vagy magyarország, készletbeszerzés foglalkozásokhoz</t>
        </r>
      </text>
    </comment>
    <comment ref="H28" authorId="0" shape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közüzemi díjak, telefon, internet, hulladékszállítás,</t>
        </r>
      </text>
    </comment>
    <comment ref="J29" authorId="0" shapeId="0">
      <text>
        <r>
          <rPr>
            <sz val="11"/>
            <color rgb="FF000000"/>
            <rFont val="Calibri"/>
            <family val="2"/>
            <charset val="238"/>
          </rPr>
          <t>összeadva a pénzeszköz-átadás lapról</t>
        </r>
      </text>
    </comment>
    <comment ref="H30" authorId="0" shape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testvértelepülés pályázat</t>
        </r>
      </text>
    </comment>
    <comment ref="J32" authorId="0" shape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havonta átadott pénzeszköz óvodának + év végi elszámolás 2.885.000 Ft</t>
        </r>
      </text>
    </comment>
    <comment ref="L32" authorId="0" shapeId="0">
      <text>
        <r>
          <rPr>
            <sz val="11"/>
            <color rgb="FF000000"/>
            <rFont val="Calibri"/>
            <family val="2"/>
            <charset val="238"/>
          </rPr>
          <t>Felhasználó:</t>
        </r>
      </text>
    </comment>
    <comment ref="J33" authorId="0" shape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pénzeszk.átadás lapról</t>
        </r>
      </text>
    </comment>
    <comment ref="J34" authorId="0" shape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Támogatások III./V. gyermekétkeztetés --&gt; Fertődnek továbbutalni majd</t>
        </r>
      </text>
    </comment>
    <comment ref="J36" authorId="0" shape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pénz.eszk.-ről átmásolt</t>
        </r>
      </text>
    </comment>
    <comment ref="J38" authorId="0" shape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133.400 volt</t>
        </r>
      </text>
    </comment>
    <comment ref="C41" authorId="0" shape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rendkívüli segély, iskolakezdési tám, nyugdíjasok tám, újszülöttek köszöntése</t>
        </r>
      </text>
    </comment>
    <comment ref="A42" authorId="0" shapeId="0">
      <text>
        <r>
          <rPr>
            <sz val="11"/>
            <color rgb="FF000000"/>
            <rFont val="Calibri"/>
            <family val="2"/>
            <charset val="238"/>
          </rPr>
          <t>Felhasználó:</t>
        </r>
      </text>
    </comment>
  </commentList>
</comments>
</file>

<file path=xl/comments4.xml><?xml version="1.0" encoding="utf-8"?>
<comments xmlns="http://schemas.openxmlformats.org/spreadsheetml/2006/main">
  <authors>
    <author>RD</author>
  </authors>
  <commentList>
    <comment ref="B6" authorId="0" shapeId="0">
      <text>
        <r>
          <rPr>
            <sz val="10"/>
            <color theme="1"/>
            <rFont val="Arial"/>
            <family val="2"/>
            <charset val="238"/>
          </rPr>
          <t>Felhasználó:nem volt teljesítés</t>
        </r>
      </text>
    </comment>
    <comment ref="C6" authorId="0" shapeId="0">
      <text>
        <r>
          <rPr>
            <sz val="10"/>
            <color theme="1"/>
            <rFont val="Arial"/>
            <family val="2"/>
            <charset val="238"/>
          </rPr>
          <t>Felhasználó:nem volt teljesítés</t>
        </r>
      </text>
    </comment>
    <comment ref="B8" authorId="0" shapeId="0">
      <text>
        <r>
          <rPr>
            <sz val="10"/>
            <color theme="1"/>
            <rFont val="Arial"/>
            <family val="2"/>
            <charset val="238"/>
          </rPr>
          <t>Felhasználó:óvoda elszámolás 2014. 2885 EZER</t>
        </r>
      </text>
    </comment>
    <comment ref="C8" authorId="0" shapeId="0">
      <text>
        <r>
          <rPr>
            <sz val="10"/>
            <color theme="1"/>
            <rFont val="Arial"/>
            <family val="2"/>
            <charset val="238"/>
          </rPr>
          <t>Felhasználó:óvoda elszámolás 2014. 2885 EZER</t>
        </r>
      </text>
    </comment>
    <comment ref="B9" authorId="0" shapeId="0">
      <text>
        <r>
          <rPr>
            <sz val="10"/>
            <color theme="1"/>
            <rFont val="Arial"/>
            <family val="2"/>
            <charset val="238"/>
          </rPr>
          <t>Felhasználó:nem volt teljesítés</t>
        </r>
      </text>
    </comment>
    <comment ref="C9" authorId="0" shapeId="0">
      <text>
        <r>
          <rPr>
            <sz val="10"/>
            <color theme="1"/>
            <rFont val="Arial"/>
            <family val="2"/>
            <charset val="238"/>
          </rPr>
          <t>Felhasználó:nem volt teljesítés</t>
        </r>
      </text>
    </comment>
    <comment ref="B10" authorId="0" shapeId="0">
      <text>
        <r>
          <rPr>
            <sz val="10"/>
            <color theme="1"/>
            <rFont val="Arial"/>
            <family val="2"/>
            <charset val="238"/>
          </rPr>
          <t>Felhasználó:nem volt teljesítés</t>
        </r>
      </text>
    </comment>
    <comment ref="C10" authorId="0" shapeId="0">
      <text>
        <r>
          <rPr>
            <sz val="10"/>
            <color theme="1"/>
            <rFont val="Arial"/>
            <family val="2"/>
            <charset val="238"/>
          </rPr>
          <t>Felhasználó:nem volt teljesítés</t>
        </r>
      </text>
    </comment>
    <comment ref="B12" authorId="0" shapeId="0">
      <text>
        <r>
          <rPr>
            <sz val="10"/>
            <color theme="1"/>
            <rFont val="Arial"/>
            <family val="2"/>
            <charset val="238"/>
          </rPr>
          <t>Felhasználó:tavaly ennyi</t>
        </r>
      </text>
    </comment>
    <comment ref="C12" authorId="0" shapeId="0">
      <text>
        <r>
          <rPr>
            <sz val="10"/>
            <color theme="1"/>
            <rFont val="Arial"/>
            <family val="2"/>
            <charset val="238"/>
          </rPr>
          <t>Felhasználó:tavaly ennyi</t>
        </r>
      </text>
    </comment>
    <comment ref="B13" authorId="0" shapeId="0">
      <text>
        <r>
          <rPr>
            <sz val="10"/>
            <color theme="1"/>
            <rFont val="Arial"/>
            <family val="2"/>
            <charset val="238"/>
          </rPr>
          <t>Felhasználó:szoc. Segélyek 193.000</t>
        </r>
      </text>
    </comment>
    <comment ref="C13" authorId="0" shapeId="0">
      <text>
        <r>
          <rPr>
            <sz val="10"/>
            <color theme="1"/>
            <rFont val="Arial"/>
            <family val="2"/>
            <charset val="238"/>
          </rPr>
          <t>Felhasználó:szoc. Segélyek 193.000</t>
        </r>
      </text>
    </comment>
    <comment ref="B15" authorId="0" shapeId="0">
      <text>
        <r>
          <rPr>
            <sz val="10"/>
            <color theme="1"/>
            <rFont val="Arial"/>
            <family val="2"/>
            <charset val="238"/>
          </rPr>
          <t>Felhasználó:2014:  184 ezer</t>
        </r>
      </text>
    </comment>
    <comment ref="C15" authorId="0" shapeId="0">
      <text>
        <r>
          <rPr>
            <sz val="10"/>
            <color theme="1"/>
            <rFont val="Arial"/>
            <family val="2"/>
            <charset val="238"/>
          </rPr>
          <t>Felhasználó:2014:  184 ezer</t>
        </r>
      </text>
    </comment>
    <comment ref="B16" authorId="0" shapeId="0">
      <text>
        <r>
          <rPr>
            <sz val="10"/>
            <color theme="1"/>
            <rFont val="Arial"/>
            <family val="2"/>
            <charset val="238"/>
          </rPr>
          <t>2014: 76e</t>
        </r>
      </text>
    </comment>
    <comment ref="C16" authorId="0" shapeId="0">
      <text>
        <r>
          <rPr>
            <sz val="10"/>
            <color theme="1"/>
            <rFont val="Arial"/>
            <family val="2"/>
            <charset val="238"/>
          </rPr>
          <t>2014: 76e</t>
        </r>
      </text>
    </comment>
    <comment ref="B17" authorId="0" shapeId="0">
      <text>
        <r>
          <rPr>
            <sz val="10"/>
            <color theme="1"/>
            <rFont val="Arial"/>
            <family val="2"/>
            <charset val="238"/>
          </rPr>
          <t>Felhasználó:2014-ben csak 30-at adtunk</t>
        </r>
      </text>
    </comment>
    <comment ref="C17" authorId="0" shapeId="0">
      <text>
        <r>
          <rPr>
            <sz val="10"/>
            <color theme="1"/>
            <rFont val="Arial"/>
            <family val="2"/>
            <charset val="238"/>
          </rPr>
          <t>Felhasználó:2014-ben csak 30-at adtunk</t>
        </r>
      </text>
    </comment>
    <comment ref="B18" authorId="0" shapeId="0">
      <text>
        <r>
          <rPr>
            <sz val="10"/>
            <color theme="1"/>
            <rFont val="Arial"/>
            <family val="2"/>
            <charset val="238"/>
          </rPr>
          <t>Felhasználó:2014-ben:   170 e</t>
        </r>
      </text>
    </comment>
    <comment ref="C18" authorId="0" shapeId="0">
      <text>
        <r>
          <rPr>
            <sz val="10"/>
            <color theme="1"/>
            <rFont val="Arial"/>
            <family val="2"/>
            <charset val="238"/>
          </rPr>
          <t>Felhasználó:2014-ben:   170 e</t>
        </r>
      </text>
    </comment>
    <comment ref="B21" authorId="0" shapeId="0">
      <text>
        <r>
          <rPr>
            <sz val="10"/>
            <color theme="1"/>
            <rFont val="Arial"/>
            <family val="2"/>
            <charset val="238"/>
          </rPr>
          <t>Felhasználó:2014-ben 280 e volt 2 részletben</t>
        </r>
      </text>
    </comment>
    <comment ref="C21" authorId="0" shapeId="0">
      <text>
        <r>
          <rPr>
            <sz val="10"/>
            <color theme="1"/>
            <rFont val="Arial"/>
            <family val="2"/>
            <charset val="238"/>
          </rPr>
          <t>Felhasználó:2014-ben 280 e volt 2 részletben</t>
        </r>
      </text>
    </comment>
    <comment ref="B22" authorId="0" shapeId="0">
      <text>
        <r>
          <rPr>
            <sz val="10"/>
            <color theme="1"/>
            <rFont val="Arial"/>
            <family val="2"/>
            <charset val="238"/>
          </rPr>
          <t>Felhasználó:nem volt teljesítés</t>
        </r>
      </text>
    </comment>
    <comment ref="C22" authorId="0" shapeId="0">
      <text>
        <r>
          <rPr>
            <sz val="10"/>
            <color theme="1"/>
            <rFont val="Arial"/>
            <family val="2"/>
            <charset val="238"/>
          </rPr>
          <t>Felhasználó:nem volt teljesítés</t>
        </r>
      </text>
    </comment>
    <comment ref="B23" authorId="0" shapeId="0">
      <text>
        <r>
          <rPr>
            <sz val="10"/>
            <color theme="1"/>
            <rFont val="Arial"/>
            <family val="2"/>
            <charset val="238"/>
          </rPr>
          <t>Felhasználó:2014-ben:
03.27. 11.385
09.18. 63.284
11.26. 11.834</t>
        </r>
      </text>
    </comment>
    <comment ref="C23" authorId="0" shapeId="0">
      <text>
        <r>
          <rPr>
            <sz val="10"/>
            <color theme="1"/>
            <rFont val="Arial"/>
            <family val="2"/>
            <charset val="238"/>
          </rPr>
          <t>Felhasználó:2014-ben:
03.27. 11.385
09.18. 63.284
11.26. 11.834</t>
        </r>
      </text>
    </comment>
    <comment ref="B24" authorId="0" shapeId="0">
      <text>
        <r>
          <rPr>
            <sz val="10"/>
            <color theme="1"/>
            <rFont val="Arial"/>
            <family val="2"/>
            <charset val="238"/>
          </rPr>
          <t>Felhasználó:2014-ben is ennyi volt</t>
        </r>
      </text>
    </comment>
    <comment ref="C24" authorId="0" shapeId="0">
      <text>
        <r>
          <rPr>
            <sz val="10"/>
            <color theme="1"/>
            <rFont val="Arial"/>
            <family val="2"/>
            <charset val="238"/>
          </rPr>
          <t>Felhasználó:2014-ben is ennyi volt</t>
        </r>
      </text>
    </comment>
    <comment ref="B25" authorId="0" shapeId="0">
      <text>
        <r>
          <rPr>
            <sz val="10"/>
            <color theme="1"/>
            <rFont val="Arial"/>
            <family val="2"/>
            <charset val="238"/>
          </rPr>
          <t>Felhasználó:2014-ben is ennyi volt</t>
        </r>
      </text>
    </comment>
    <comment ref="C25" authorId="0" shapeId="0">
      <text>
        <r>
          <rPr>
            <sz val="10"/>
            <color theme="1"/>
            <rFont val="Arial"/>
            <family val="2"/>
            <charset val="238"/>
          </rPr>
          <t>Felhasználó:2014-ben is ennyi volt</t>
        </r>
      </text>
    </comment>
    <comment ref="B27" authorId="0" shapeId="0">
      <text>
        <r>
          <rPr>
            <sz val="10"/>
            <color theme="1"/>
            <rFont val="Arial"/>
            <family val="2"/>
            <charset val="238"/>
          </rPr>
          <t>Felhasználó:új, tavaly ennyit adtunk</t>
        </r>
      </text>
    </comment>
    <comment ref="C27" authorId="0" shapeId="0">
      <text>
        <r>
          <rPr>
            <sz val="10"/>
            <color theme="1"/>
            <rFont val="Arial"/>
            <family val="2"/>
            <charset val="238"/>
          </rPr>
          <t>Felhasználó:új, tavaly ennyit adtunk</t>
        </r>
      </text>
    </comment>
    <comment ref="B28" authorId="0" shapeId="0">
      <text>
        <r>
          <rPr>
            <sz val="10"/>
            <color theme="1"/>
            <rFont val="Arial"/>
            <family val="2"/>
            <charset val="238"/>
          </rPr>
          <t>Felhasználó:új, tavaly ennyit adtunk</t>
        </r>
      </text>
    </comment>
    <comment ref="C28" authorId="0" shapeId="0">
      <text>
        <r>
          <rPr>
            <sz val="10"/>
            <color theme="1"/>
            <rFont val="Arial"/>
            <family val="2"/>
            <charset val="238"/>
          </rPr>
          <t>Felhasználó:új, tavaly ennyit adtunk</t>
        </r>
      </text>
    </comment>
    <comment ref="B29" authorId="0" shapeId="0">
      <text>
        <r>
          <rPr>
            <sz val="10"/>
            <color theme="1"/>
            <rFont val="Arial"/>
            <family val="2"/>
            <charset val="238"/>
          </rPr>
          <t>Felhasználó:új, tavaly ennyit adtunk</t>
        </r>
      </text>
    </comment>
    <comment ref="C29" authorId="0" shapeId="0">
      <text>
        <r>
          <rPr>
            <sz val="10"/>
            <color theme="1"/>
            <rFont val="Arial"/>
            <family val="2"/>
            <charset val="238"/>
          </rPr>
          <t>Felhasználó:új, tavaly ennyit adtunk</t>
        </r>
      </text>
    </comment>
    <comment ref="B34" authorId="0" shapeId="0">
      <text>
        <r>
          <rPr>
            <sz val="10"/>
            <color theme="1"/>
            <rFont val="Arial"/>
            <family val="2"/>
            <charset val="238"/>
          </rPr>
          <t>Felhasználó:iskolakezdési: 440e (10.21.) + 5e (10.21.) + 5e (10.29.) + 10e (11.18) = 460e
nyugdíjas: 44e (11.28.) + 86e (11.21.) + 166e (11.28.) - 2e (12.19) = 294e
újszülöttek kösz.: 60e (12.23.)
Gyermekvédelmi tám: 150</t>
        </r>
      </text>
    </comment>
    <comment ref="C34" authorId="0" shapeId="0">
      <text>
        <r>
          <rPr>
            <sz val="10"/>
            <color theme="1"/>
            <rFont val="Arial"/>
            <family val="2"/>
            <charset val="238"/>
          </rPr>
          <t>Felhasználó:iskolakezdési: 440e (10.21.) + 5e (10.21.) + 5e (10.29.) + 10e (11.18) = 460e
nyugdíjas: 44e (11.28.) + 86e (11.21.) + 166e (11.28.) - 2e (12.19) = 294e
újszülöttek kösz.: 60e (12.23.)
Gyermekvédelmi tám: 150</t>
        </r>
      </text>
    </comment>
  </commentList>
</comments>
</file>

<file path=xl/comments5.xml><?xml version="1.0" encoding="utf-8"?>
<comments xmlns="http://schemas.openxmlformats.org/spreadsheetml/2006/main">
  <authors>
    <author>RD</author>
  </authors>
  <commentList>
    <comment ref="C5" authorId="0" shapeId="0">
      <text>
        <r>
          <rPr>
            <sz val="10"/>
            <color theme="1"/>
            <rFont val="Arial"/>
            <family val="2"/>
            <charset val="238"/>
          </rPr>
          <t>Felhasználó:1780 áfa + 4940 pénzf. nélküli</t>
        </r>
      </text>
    </comment>
    <comment ref="E5" authorId="0" shapeId="0">
      <text>
        <r>
          <rPr>
            <sz val="10"/>
            <color theme="1"/>
            <rFont val="Arial"/>
            <family val="2"/>
            <charset val="238"/>
          </rPr>
          <t>Felhasználó:2.988.666 nettó + 806.940 áfa = 3.795.606</t>
        </r>
      </text>
    </comment>
    <comment ref="C12" authorId="0" shapeId="0">
      <text>
        <r>
          <rPr>
            <sz val="10"/>
            <color theme="1"/>
            <rFont val="Arial"/>
            <family val="2"/>
            <charset val="238"/>
          </rPr>
          <t>Felhasználó:1800 áfa + 4980 pénzforg. nélküli</t>
        </r>
      </text>
    </comment>
    <comment ref="E12" authorId="0" shapeId="0">
      <text>
        <r>
          <rPr>
            <sz val="10"/>
            <color theme="1"/>
            <rFont val="Arial"/>
            <family val="2"/>
            <charset val="238"/>
          </rPr>
          <t>Felhasználó:1.001.595 nettó + 270.428 áfa = 1.272.023</t>
        </r>
      </text>
    </comment>
    <comment ref="D18" authorId="0" shapeId="0">
      <text>
        <r>
          <rPr>
            <sz val="10"/>
            <color theme="1"/>
            <rFont val="Arial"/>
            <family val="2"/>
            <charset val="238"/>
          </rPr>
          <t>+650 (11.23.)</t>
        </r>
      </text>
    </comment>
  </commentList>
</comments>
</file>

<file path=xl/comments6.xml><?xml version="1.0" encoding="utf-8"?>
<comments xmlns="http://schemas.openxmlformats.org/spreadsheetml/2006/main">
  <authors>
    <author>RD</author>
  </authors>
  <commentList>
    <comment ref="E22" authorId="0" shapeId="0">
      <text>
        <r>
          <rPr>
            <sz val="10"/>
            <color theme="1"/>
            <rFont val="Arial"/>
            <family val="2"/>
            <charset val="238"/>
          </rPr>
          <t>Jegyző:1830 + 1000</t>
        </r>
      </text>
    </comment>
    <comment ref="B23" authorId="0" shapeId="0">
      <text>
        <r>
          <rPr>
            <sz val="10"/>
            <color theme="1"/>
            <rFont val="Arial"/>
            <family val="2"/>
            <charset val="238"/>
          </rPr>
          <t>Felhasználó:víziközmű</t>
        </r>
      </text>
    </comment>
    <comment ref="E24" authorId="0" shapeId="0">
      <text>
        <r>
          <rPr>
            <sz val="10"/>
            <color theme="1"/>
            <rFont val="Arial"/>
            <family val="2"/>
            <charset val="238"/>
          </rPr>
          <t>Jegyző:23548 + 6000</t>
        </r>
      </text>
    </comment>
    <comment ref="B25" authorId="0" shapeId="0">
      <text>
        <r>
          <rPr>
            <sz val="10"/>
            <color theme="1"/>
            <rFont val="Arial"/>
            <family val="2"/>
            <charset val="238"/>
          </rPr>
          <t>Jegyző:2630 + nyugdíjasok 12237</t>
        </r>
      </text>
    </comment>
  </commentList>
</comments>
</file>

<file path=xl/sharedStrings.xml><?xml version="1.0" encoding="utf-8"?>
<sst xmlns="http://schemas.openxmlformats.org/spreadsheetml/2006/main" count="562" uniqueCount="350">
  <si>
    <t>A</t>
  </si>
  <si>
    <t>Költségvetési kiadások</t>
  </si>
  <si>
    <t>Módosított előirányzat</t>
  </si>
  <si>
    <t>I</t>
  </si>
  <si>
    <t>Működési kiadások:</t>
  </si>
  <si>
    <t>1.</t>
  </si>
  <si>
    <t>Személyi juttatások</t>
  </si>
  <si>
    <t>2.</t>
  </si>
  <si>
    <t>Munkaadókat terhelő járulékok</t>
  </si>
  <si>
    <t>3.</t>
  </si>
  <si>
    <t>Dologi és egyéb folyó kiadások</t>
  </si>
  <si>
    <t>4.</t>
  </si>
  <si>
    <t>Egyéb működési kiadások</t>
  </si>
  <si>
    <t>4.1.</t>
  </si>
  <si>
    <t>Támogatásértékű működési kiadások államháztartáson belülre</t>
  </si>
  <si>
    <t>4.2.</t>
  </si>
  <si>
    <t>Működési célú pénzeszközátadás államháztartáson kívülre</t>
  </si>
  <si>
    <t>4.3.</t>
  </si>
  <si>
    <t>Társadalom-, és szociálpolitikai és egyéb juttatás, támogatás</t>
  </si>
  <si>
    <t>5.</t>
  </si>
  <si>
    <t>Működési célú tartalék</t>
  </si>
  <si>
    <t>II</t>
  </si>
  <si>
    <t>Felhalmozási kiadások</t>
  </si>
  <si>
    <t>Egyéb felhalmozási kiadások</t>
  </si>
  <si>
    <t>3.1.</t>
  </si>
  <si>
    <t>Támogatásértékű felhalmozási kiadások</t>
  </si>
  <si>
    <t>3.2</t>
  </si>
  <si>
    <t>Felhalmozási célú pénzeszközátadás államháztartáson kívülre</t>
  </si>
  <si>
    <t>3.3.</t>
  </si>
  <si>
    <t>Előző évi felhalm.célú pénzmaradvány átadás</t>
  </si>
  <si>
    <t>3.4.</t>
  </si>
  <si>
    <t>Felhalmozási célú áfa befizetés</t>
  </si>
  <si>
    <t>Felhalmozási célú céltartalék</t>
  </si>
  <si>
    <t>III</t>
  </si>
  <si>
    <t>Támogatási kölcsönök nyújtása, törlesztése</t>
  </si>
  <si>
    <t>IV</t>
  </si>
  <si>
    <t>Pénzforgalom nélküli kiadások:</t>
  </si>
  <si>
    <t>Alap- és vállalkozási tevékenységek közötti elszámolások (víziközmű)</t>
  </si>
  <si>
    <t>Egyéb pénzforgalom nélküli kiadások</t>
  </si>
  <si>
    <t>KÖLTSÉGVETÉSI KIADÁSOK ÖSSZESEN:</t>
  </si>
  <si>
    <t>B</t>
  </si>
  <si>
    <t>Működési bevételek</t>
  </si>
  <si>
    <t>1.1.</t>
  </si>
  <si>
    <t>Szolgáltatások ellenértéke</t>
  </si>
  <si>
    <t>Önkormányzatok sajátos működési bevételei</t>
  </si>
  <si>
    <t>2.1.</t>
  </si>
  <si>
    <t>Illetékek</t>
  </si>
  <si>
    <t>2.2.</t>
  </si>
  <si>
    <t>Helyi adók</t>
  </si>
  <si>
    <t>- építményadó</t>
  </si>
  <si>
    <t>- telekadó</t>
  </si>
  <si>
    <t>- magánsz.kommunális adója</t>
  </si>
  <si>
    <t>- idegenforgalmi adó tartozkodás után</t>
  </si>
  <si>
    <t>- iparűzési adó állandó jell.</t>
  </si>
  <si>
    <t>2.3.</t>
  </si>
  <si>
    <t>Átengedett központi adók</t>
  </si>
  <si>
    <t>- gépjárműadó 40%</t>
  </si>
  <si>
    <t>2.4.</t>
  </si>
  <si>
    <t>Bírságok, pótlékok és egyéb sajátos bevételek</t>
  </si>
  <si>
    <t>Működési támogatások</t>
  </si>
  <si>
    <t>A helyi önkormányzatok működésének általános támogatása</t>
  </si>
  <si>
    <t>3.1.1.</t>
  </si>
  <si>
    <t>Település-üzemeltetéshez kapcsolódó feladatellátás támogatása</t>
  </si>
  <si>
    <t>3.1.1.1.</t>
  </si>
  <si>
    <t>Zölterület-gazdálkodással kapcsolatos feladatok ellátásának támogatása</t>
  </si>
  <si>
    <t>3.1.1.2.</t>
  </si>
  <si>
    <t>Közvilágítás fenntartásának támogatása</t>
  </si>
  <si>
    <t>3.1.1.3.</t>
  </si>
  <si>
    <t>Köztemető fenntartással kapcsolatos feladatok</t>
  </si>
  <si>
    <t>3.1.1.4.</t>
  </si>
  <si>
    <t>Közutak fenntartásának támogatása</t>
  </si>
  <si>
    <t>3.1.2.</t>
  </si>
  <si>
    <t>Egyéb önkormányzati feladatok támogatása</t>
  </si>
  <si>
    <t>3.1.3.</t>
  </si>
  <si>
    <t>Lakott területtel kapcsolatos feladatok támogatása</t>
  </si>
  <si>
    <t>3.1.4.</t>
  </si>
  <si>
    <t>Üdülőhelyi feladatok támogatása</t>
  </si>
  <si>
    <t>3.1.5.</t>
  </si>
  <si>
    <t>A helyi önkormányzatok működésének általános támogatásához kapcsolódó kiegészítés</t>
  </si>
  <si>
    <t>3.2.</t>
  </si>
  <si>
    <t>A települési önkormányzatok szociális feladatainak egyéb támogatása</t>
  </si>
  <si>
    <t>Egyes szociális és gyermekjóléti feladatok támogatása</t>
  </si>
  <si>
    <t>3.3.1.</t>
  </si>
  <si>
    <t>Tanyagondnoki szolgáltatás</t>
  </si>
  <si>
    <t>3.5.</t>
  </si>
  <si>
    <t>Könyvtári, közművelődési és múzeumi feladatok támogatása</t>
  </si>
  <si>
    <t>3.5.1.</t>
  </si>
  <si>
    <t>Települési önkormányzatok nyilvános könyvtári és közművelődési feladatainak támogatása</t>
  </si>
  <si>
    <t>Egyéb működési bevételek</t>
  </si>
  <si>
    <t>4.1</t>
  </si>
  <si>
    <t>Működési célú támogatásértékű bevétel államháztartáson belülről</t>
  </si>
  <si>
    <t>4.2</t>
  </si>
  <si>
    <t>Működési célú pénzeszköz átvétel államháztartáson kívülről</t>
  </si>
  <si>
    <t>4.3</t>
  </si>
  <si>
    <t>Előző évi működési célú pénzmaradvány átvétel</t>
  </si>
  <si>
    <t>4.4</t>
  </si>
  <si>
    <t>Egyéb saját működési bevétel</t>
  </si>
  <si>
    <t>II.</t>
  </si>
  <si>
    <t>Felhalmozási bevételek</t>
  </si>
  <si>
    <t>Felhalmozási és tőkejellegű bevételek</t>
  </si>
  <si>
    <t>1.1</t>
  </si>
  <si>
    <t>Tárgyi eszközök, immateriális javak bérbeadása, értékesítése</t>
  </si>
  <si>
    <t>1.2</t>
  </si>
  <si>
    <t>Önkormányzatok sajátos felhalmozási és tőke bevételei (víziközművagyon)</t>
  </si>
  <si>
    <t>1.3</t>
  </si>
  <si>
    <t>Pénzügyi befektetések bevételei</t>
  </si>
  <si>
    <t>1.4</t>
  </si>
  <si>
    <t>Felújításhoz kapcsolódó ÁFA visszatérülés</t>
  </si>
  <si>
    <t>Felhalmozási támogatások</t>
  </si>
  <si>
    <t>2.1</t>
  </si>
  <si>
    <t>Központosított előirányzatokból fejlesztési célúak</t>
  </si>
  <si>
    <t>2.2</t>
  </si>
  <si>
    <t>Fejlesztési célú támogatások</t>
  </si>
  <si>
    <t>Egyéb felhalmozási bevételek</t>
  </si>
  <si>
    <t>3.1</t>
  </si>
  <si>
    <t>Támogatásértékű felhalmozási bevételek összesen</t>
  </si>
  <si>
    <t>Felhalmozási célú pénzeszköz átvétel államháztartáson kívülről</t>
  </si>
  <si>
    <t>3.3</t>
  </si>
  <si>
    <t>Előző évi felhalmozási célú pénzmaradvány átvétel</t>
  </si>
  <si>
    <t>Támogatási kölcsönök visszatérülése, igénybevétele, hitelek felvétele</t>
  </si>
  <si>
    <t>IV.</t>
  </si>
  <si>
    <t>Pénzforgalom nélküli bevételek</t>
  </si>
  <si>
    <t>Egyéb pénzforgalom nélküli bevételek</t>
  </si>
  <si>
    <t>C</t>
  </si>
  <si>
    <t>Költségvetési hiány belső finanszírozására szolgáló pénzforgalom nélküli bevételek (előző évről nyitó pénzállomány)</t>
  </si>
  <si>
    <t>V.</t>
  </si>
  <si>
    <t>Előző évek pénzmaradványának igénybevétele</t>
  </si>
  <si>
    <t>Működési célra</t>
  </si>
  <si>
    <t>Felhalmozási célra</t>
  </si>
  <si>
    <t>D</t>
  </si>
  <si>
    <t>Költségvetési hiány belső finanszírozását meghaladó összegének külső finanszírozására szolgáló bevételek</t>
  </si>
  <si>
    <t>E</t>
  </si>
  <si>
    <t>A költségvetési többlet felhasználásához kapcsolódó finanszírozási kiadások</t>
  </si>
  <si>
    <t>VI.</t>
  </si>
  <si>
    <t>Értékpapírok vásárlásának kiadásai</t>
  </si>
  <si>
    <t>VII.</t>
  </si>
  <si>
    <t>Hitelek törlesztése és kötvénybeváltás kiadásai:</t>
  </si>
  <si>
    <t>Működési célú hitel törlesztése és működési célú kötvénybeváltás</t>
  </si>
  <si>
    <t>Felhalmozási célú hitel törlesztése és felhalm.célú kötvénybeváltás</t>
  </si>
  <si>
    <t>FINANSZÍROZÁSI KIADÁSOK ÖSSZESEN:</t>
  </si>
  <si>
    <t>TÁRGYÉVI KIADÁSOK (A+E):</t>
  </si>
  <si>
    <t>TÁRGYÉVI BEVÉTELEK (B+C+D):</t>
  </si>
  <si>
    <t>Munkaadókat terh. járulékok</t>
  </si>
  <si>
    <t>Dologi kiadások</t>
  </si>
  <si>
    <t>Összesen</t>
  </si>
  <si>
    <t>Korm. funkció</t>
  </si>
  <si>
    <t>Feladat</t>
  </si>
  <si>
    <t>Megnevezés</t>
  </si>
  <si>
    <t>Eredeti előirányzat</t>
  </si>
  <si>
    <t>Módosított előiránzat</t>
  </si>
  <si>
    <t>1. Általános közszolgáltatások</t>
  </si>
  <si>
    <t>011130</t>
  </si>
  <si>
    <t>Önként váll.</t>
  </si>
  <si>
    <t>Önkormányzatok jogalkotó és ált. igazgatási tevékenysége</t>
  </si>
  <si>
    <t>013320</t>
  </si>
  <si>
    <t>Kötelező</t>
  </si>
  <si>
    <t>Köztemető-fenntartás és -működtetés</t>
  </si>
  <si>
    <t>013350</t>
  </si>
  <si>
    <t>Az önkormányzati vagyonnal való gazdálkodással kapcs. feladatok</t>
  </si>
  <si>
    <t>018010</t>
  </si>
  <si>
    <t>Önkormányzatok elszámolásai a központi költségvetéssel</t>
  </si>
  <si>
    <t>2. Gazdasági ügyek</t>
  </si>
  <si>
    <t>041231-3</t>
  </si>
  <si>
    <t>Közcélú foglalkoztatás(rövid, téli, hosszabb)</t>
  </si>
  <si>
    <t>045160</t>
  </si>
  <si>
    <t>Közutak, hidak, alagutak üzemeltetése, fenntartása</t>
  </si>
  <si>
    <t>3. Környezetvédelem</t>
  </si>
  <si>
    <t>052080</t>
  </si>
  <si>
    <t>Szennyvízcsatorna építése, fenntartása, üzemeltetése</t>
  </si>
  <si>
    <t>4. Lakásépítés és kommunális létesítmények</t>
  </si>
  <si>
    <t>064010</t>
  </si>
  <si>
    <t>Közvilágítás</t>
  </si>
  <si>
    <t>066010</t>
  </si>
  <si>
    <t>Zöldterület kezelés</t>
  </si>
  <si>
    <t>066020</t>
  </si>
  <si>
    <t>Város-, községgazdálkodási egyéb szolgáltatások</t>
  </si>
  <si>
    <t>5. Egészségügy</t>
  </si>
  <si>
    <t>Általános orvosi szolg. finanszírozása és támogatása</t>
  </si>
  <si>
    <t>072390</t>
  </si>
  <si>
    <t>Fogorvosi ellátás finanszírozása és támogatása</t>
  </si>
  <si>
    <t>074032</t>
  </si>
  <si>
    <t>Ifjúság-egészségügyi gondozás</t>
  </si>
  <si>
    <t>6. Szabadidő, sport, kultúra és vallás</t>
  </si>
  <si>
    <t>082042</t>
  </si>
  <si>
    <t>Könyvtári állomány gyarapítása, nyilvántartása</t>
  </si>
  <si>
    <t>082044</t>
  </si>
  <si>
    <t>Könyvtári szolgáltatások</t>
  </si>
  <si>
    <t>082064</t>
  </si>
  <si>
    <t>082091</t>
  </si>
  <si>
    <t>Közművelődés- közösségi és társadalmi részvétel fejlesztése</t>
  </si>
  <si>
    <t>084031</t>
  </si>
  <si>
    <t>Civil szervezetek működési támogatása</t>
  </si>
  <si>
    <t>7. Oktatás</t>
  </si>
  <si>
    <t>091110</t>
  </si>
  <si>
    <t>Óvodai nevelés, ellátás, szakmai feladatai</t>
  </si>
  <si>
    <t>094260</t>
  </si>
  <si>
    <t>Hallgatói és oktatói ösztöndíjak, egyéb juttatások (BURSA)</t>
  </si>
  <si>
    <t>096020</t>
  </si>
  <si>
    <t>Iskolai intézményi étkeztetés</t>
  </si>
  <si>
    <t>8. Szociális védelem</t>
  </si>
  <si>
    <t>101150</t>
  </si>
  <si>
    <t>Betegséggel kapcs. pénzbeli ellátások, támogatások (ápolási díj, közgyógy)</t>
  </si>
  <si>
    <t>103010</t>
  </si>
  <si>
    <t>Elhunyt személyek hátramaradottainak pénzbeli ellátásai (temetési segély)</t>
  </si>
  <si>
    <t>104051</t>
  </si>
  <si>
    <t>Gyermekvédelmi pénzbeli és természetbeni ellátások</t>
  </si>
  <si>
    <t>105010</t>
  </si>
  <si>
    <t>107055</t>
  </si>
  <si>
    <t>Falugondnoki, tanyagondnoki szolgáltatás</t>
  </si>
  <si>
    <t>Települési támogatás</t>
  </si>
  <si>
    <t>107060</t>
  </si>
  <si>
    <t>Egyéb szociális pénzbeli ellátások, támogatások</t>
  </si>
  <si>
    <t>9. Tartalékok</t>
  </si>
  <si>
    <t>Általánoa tartalék</t>
  </si>
  <si>
    <t>Céltartalék</t>
  </si>
  <si>
    <t>KIADÁSOK ÖSSZESEN</t>
  </si>
  <si>
    <t>Intézmény működési bevétel</t>
  </si>
  <si>
    <t>Támogatások átvett pénzeszközök</t>
  </si>
  <si>
    <t>Önkormányzat sajátos működési bevétel</t>
  </si>
  <si>
    <t>Önk. sajátos felhalmozás bevétel</t>
  </si>
  <si>
    <t>Közcélú foglalkoztatás (rövid, téli, hosszabb)</t>
  </si>
  <si>
    <t>061030</t>
  </si>
  <si>
    <t>Lakáshoz jutást segítő támogatások</t>
  </si>
  <si>
    <t>Múzeumi közművelődési, közönségkapcsolati tevékenység</t>
  </si>
  <si>
    <t>9. Előző évi pénzmaradvány igénybevétele</t>
  </si>
  <si>
    <t>Előző évi pénzmaradvány igénybev. felhalmozási célra</t>
  </si>
  <si>
    <t>BEVÉTELEK ÖSSZESEN</t>
  </si>
  <si>
    <t>Támogatásértékű működési kiadások államháztartáson belül</t>
  </si>
  <si>
    <t>Közös Önkormányzati Hivatal</t>
  </si>
  <si>
    <t>Margaréta Óvoda, Sarródi Tagóvoda</t>
  </si>
  <si>
    <t>Werkele Sándor Alapkezelő -Bursa</t>
  </si>
  <si>
    <t>Jegyzői hatáskörű segélyek pü átadása közös hivatalnak</t>
  </si>
  <si>
    <t>Működési célú pénzeszköz átadás államháztartáson kívülre</t>
  </si>
  <si>
    <t>Iskolaorvosi ellátás Dr.Szente és Társa</t>
  </si>
  <si>
    <t>Kapuvári Vizitársulat</t>
  </si>
  <si>
    <t>LEADER tagdíj</t>
  </si>
  <si>
    <t>STKH Hulladékgazdálkodási társulás</t>
  </si>
  <si>
    <t>Sarródi Ászok Sport Egyesület</t>
  </si>
  <si>
    <t>Sarródi Árvalányhaj Nyugdíjas Egyesület</t>
  </si>
  <si>
    <t>Fertő-táj Világörökség Magyar Tanácsa Egyesület</t>
  </si>
  <si>
    <t>Sarródi Tűzoltó Egyesület</t>
  </si>
  <si>
    <t>Sarródi Polgárőr Egyesület</t>
  </si>
  <si>
    <t>Magyar Faluszövetség</t>
  </si>
  <si>
    <t>Magyarországi Tájházak Szövetsége</t>
  </si>
  <si>
    <t>Működési célú pénzeszköz átadás összesen:</t>
  </si>
  <si>
    <t>Önkormányzati támogatások és egyéb juttatások</t>
  </si>
  <si>
    <t>Önkorm.saját hatáskörben adott juttatás /iskolakezd.tám., nyugdíj.ut., újszülöttek köszöntése/</t>
  </si>
  <si>
    <t>Pénzeszközátadás összesen</t>
  </si>
  <si>
    <t>BERUHÁZÁSI kiadások</t>
  </si>
  <si>
    <t>Víziközművagyon</t>
  </si>
  <si>
    <t>Beruházási kiadások összesen:</t>
  </si>
  <si>
    <t>FELÚJÍTÁSI kiadások</t>
  </si>
  <si>
    <t>Felújítási kiadások összesen:</t>
  </si>
  <si>
    <t>Felhalmozási kiadások összesen</t>
  </si>
  <si>
    <t>Működést szolgáló bevételek</t>
  </si>
  <si>
    <t>Működési kiadások</t>
  </si>
  <si>
    <t>Munkakadókat terhelő járulék</t>
  </si>
  <si>
    <t>Kamatbevételek</t>
  </si>
  <si>
    <t>Dologi jellegű kiadások</t>
  </si>
  <si>
    <t>Áfa bevétel</t>
  </si>
  <si>
    <t>Önkormányzat sajátos működési bevételei</t>
  </si>
  <si>
    <t>Átengedett központi adók: Gépjárműadó 40%</t>
  </si>
  <si>
    <t>Támogatás értékű működési kiadás államháztartáson kívülre</t>
  </si>
  <si>
    <t>Bírságok, pótlékok, egyéb sajátos bevételek</t>
  </si>
  <si>
    <t>Működési célú pénzeszközátadás államháztartáson belülre</t>
  </si>
  <si>
    <t>Működési állami támogatások</t>
  </si>
  <si>
    <t>Társadalom-, és szociálpolitikai és egyéb juttatás</t>
  </si>
  <si>
    <t>Támogatásértékű működési bevétel</t>
  </si>
  <si>
    <t>ebből: OEP-től (TB. alapoktól)</t>
  </si>
  <si>
    <t>Véglegesen átvett pénzeszköz áh-on kívülről</t>
  </si>
  <si>
    <t>Előző évi pénzmaradvány igénybev. működésre</t>
  </si>
  <si>
    <t>Működési bevételek összesen</t>
  </si>
  <si>
    <t>Működési kiadások összesen</t>
  </si>
  <si>
    <t>Felhalmozást szolgáló bevételek</t>
  </si>
  <si>
    <t>Üzemeltetésből származó bevételek (pénzforgalom nélküli)</t>
  </si>
  <si>
    <t>Pénzforgalom nélküli viziközmű vagyon</t>
  </si>
  <si>
    <t>Üzemeltetésből származó osztalék</t>
  </si>
  <si>
    <t>Önkormányzati vagyon bérbeadásából származó bevétel</t>
  </si>
  <si>
    <t>Felújítási kiadások előzetes ÁFÁ-ja</t>
  </si>
  <si>
    <t>Támogatási kölcsönök visszatérülése</t>
  </si>
  <si>
    <t>Beruházások előzetes ÁFÁ-ja</t>
  </si>
  <si>
    <t>Függő, átfutó, kiegyenlítő kiadások</t>
  </si>
  <si>
    <t>Felhalmozási célúkölcsön nyújtása</t>
  </si>
  <si>
    <t>Felhalmozási bevételek összesen</t>
  </si>
  <si>
    <t>BEVÉTELEK MINDÖSSZESEN</t>
  </si>
  <si>
    <t>KIADÁSOK MINDÖSSZESEN</t>
  </si>
  <si>
    <t>6.</t>
  </si>
  <si>
    <t>4.4.</t>
  </si>
  <si>
    <t>2016. évi nettó első ütem</t>
  </si>
  <si>
    <t>Rendezési terv</t>
  </si>
  <si>
    <t>1.2.</t>
  </si>
  <si>
    <t>Előző évi költségvetési kiegészítések, visszatérülések</t>
  </si>
  <si>
    <t>Kapuvári Mentőállomás</t>
  </si>
  <si>
    <t>Római Katolikus Lelkészség</t>
  </si>
  <si>
    <t>Három Település Alapítvány</t>
  </si>
  <si>
    <t>Tárgyi eszközök értékesítése</t>
  </si>
  <si>
    <t>063080</t>
  </si>
  <si>
    <t>KIADÁSOK (eFt) - 2017</t>
  </si>
  <si>
    <t>2017 I. félév teljesítés</t>
  </si>
  <si>
    <t>EI / Teljesítés (%)</t>
  </si>
  <si>
    <t>041231</t>
  </si>
  <si>
    <t>052020</t>
  </si>
  <si>
    <t>Szennyvíz gyűjtése, tisztítása, elhelyezése</t>
  </si>
  <si>
    <t>072111</t>
  </si>
  <si>
    <t>Általános orvosi szolg. finanszírozása és támogatása (háziorv. ügyeleti ellátás)</t>
  </si>
  <si>
    <t>086030</t>
  </si>
  <si>
    <t>Nemzetközi kulturális együttműködés</t>
  </si>
  <si>
    <t>Munkanélküli aktív korúak ellátásai (foglalk. helyettesítő tám.)</t>
  </si>
  <si>
    <t>Előző évi pénzmaradvány igénybev. működési célra</t>
  </si>
  <si>
    <t>BEVÉTELEK (eFt) - 2017</t>
  </si>
  <si>
    <t>Vízellátással kapcsolatos közmű építési</t>
  </si>
  <si>
    <t>Pénzeszköz-átadás kiadások 2017. év (e Ft)</t>
  </si>
  <si>
    <t>Fertőd, Zeneiskola</t>
  </si>
  <si>
    <t>Margaréta Óvoda, Sarródi Tagóvoda - 2016. évi elszámolás</t>
  </si>
  <si>
    <t>Fertőd Polg.Hiv., Családsegítés</t>
  </si>
  <si>
    <t>Fertőd Pol.Hiv. Szociális szolgáltat 2017.évi hozzájárulás</t>
  </si>
  <si>
    <t>Hegykő-Fertő Vízbázis Önk.Társulás</t>
  </si>
  <si>
    <t>Sopron-Fertőd Kistérség Többc. Társ. / Sopron és Térs. Önk. Társ.</t>
  </si>
  <si>
    <t>Ferenczi J. Művésztábor támogatása</t>
  </si>
  <si>
    <t>Civilek a Fertő-tájért Egyesület</t>
  </si>
  <si>
    <t>2017. Eredeti előirányzat</t>
  </si>
  <si>
    <t>Nyárliget, Nyárfa utca szennyvízcsatorna kiépítés</t>
  </si>
  <si>
    <t>Egészségügyi alapellátás infrasrtukturális fejlesztése</t>
  </si>
  <si>
    <t>Sarród úthálózatának kerékpárosbarát továbbfejlesztése</t>
  </si>
  <si>
    <t>Első világháborús emlékmű felújítása Sarródon</t>
  </si>
  <si>
    <t>Sarród konzurcium külterületi útjának fejlesztése és hozzjuk szükséges erő- és munkagépek beszerzése</t>
  </si>
  <si>
    <t>Belterületi utak, járdák, hidak felújítása</t>
  </si>
  <si>
    <t>Sarród temető kerítés</t>
  </si>
  <si>
    <t>Hrsz 081/22 belterületbe vonása</t>
  </si>
  <si>
    <t>Felhalmozási kiadások (e Ft) - 2017.</t>
  </si>
  <si>
    <t>Működési és felhalmozási célú bevételi és kiadási előirányzatok 2017. év  (e Ft)</t>
  </si>
  <si>
    <t>RENDEZÉSI TERV</t>
  </si>
  <si>
    <t>Felújítási kiadások</t>
  </si>
  <si>
    <t>Beruházási kiadások</t>
  </si>
  <si>
    <t>Feljesztési. Felújítási támogatások</t>
  </si>
  <si>
    <t>Fejlesztések, felújítások kiadásai</t>
  </si>
  <si>
    <t>Függő, átfutó, kiegyenlítő bevételek</t>
  </si>
  <si>
    <t>2016.évi nettó első ütem</t>
  </si>
  <si>
    <t>Beruházási kiadások ÁFA-val</t>
  </si>
  <si>
    <t>Felújítási kiadások ÁFA-val</t>
  </si>
  <si>
    <t>Ingatlan beszetzés</t>
  </si>
  <si>
    <t>Alap- és vállalkozási tevékenység közötti elszámolások</t>
  </si>
  <si>
    <t>KÖLTSÉGVETÉSI BEVÉTELEK ÖSSZESEN:</t>
  </si>
  <si>
    <t>Európai Unios támogatással megvalósuló pályázatok (eFt)</t>
  </si>
  <si>
    <t>Összes kiadás, költség</t>
  </si>
  <si>
    <t>Források</t>
  </si>
  <si>
    <t>Önerő</t>
  </si>
  <si>
    <t>Támogatás</t>
  </si>
  <si>
    <t>-</t>
  </si>
  <si>
    <t xml:space="preserve">Összesen: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</si>
</sst>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-* #,##0.00,_F_t_-;\-* #,##0.00,_F_t_-;_-* \-??\ _F_t_-;_-@_-"/>
    <numFmt numFmtId="165" formatCode="_-* #,##0,_F_t_-;\-* #,##0,_F_t_-;_-* \-??\ _F_t_-;_-@_-"/>
    <numFmt numFmtId="166" formatCode="0#"/>
    <numFmt numFmtId="167" formatCode="[$-40E]General"/>
    <numFmt numFmtId="168" formatCode="[$-40E]#,##0"/>
    <numFmt numFmtId="169" formatCode="&quot; &quot;#,##0.00,&quot;    &quot;;&quot;-&quot;#,##0.00,&quot;    &quot;;&quot; -&quot;#&quot;     &quot;;@&quot; &quot;"/>
    <numFmt numFmtId="170" formatCode="#,##0&quot; &quot;;&quot;-&quot;#,##0&quot; &quot;"/>
    <numFmt numFmtId="171" formatCode="[$-40E]0%"/>
    <numFmt numFmtId="172" formatCode="[$-40E]0"/>
    <numFmt numFmtId="173" formatCode="&quot; &quot;#,##0,&quot;    &quot;;&quot;-&quot;#,##0,&quot;    &quot;;&quot; -&quot;#&quot;     &quot;;@&quot; &quot;"/>
    <numFmt numFmtId="174" formatCode="[$-40E]dd&quot;.&quot;mmm"/>
    <numFmt numFmtId="175" formatCode="#,##0_ ;\-#,##0\ "/>
  </numFmts>
  <fonts count="49" x14ac:knownFonts="1">
    <font>
      <sz val="11"/>
      <color rgb="FF000000"/>
      <name val="Calibri"/>
      <family val="2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5"/>
      <name val="Times New Roman"/>
      <family val="1"/>
      <charset val="238"/>
    </font>
    <font>
      <b/>
      <sz val="16"/>
      <name val="Times New Roman"/>
      <family val="1"/>
      <charset val="238"/>
    </font>
    <font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30"/>
      <color rgb="FF000000"/>
      <name val="Times New Roman"/>
      <family val="1"/>
      <charset val="238"/>
    </font>
    <font>
      <i/>
      <sz val="8"/>
      <color rgb="FF000000"/>
      <name val="Calibri"/>
      <family val="2"/>
      <charset val="238"/>
    </font>
    <font>
      <b/>
      <sz val="15"/>
      <color rgb="FF000000"/>
      <name val="Times New Roman"/>
      <family val="1"/>
      <charset val="238"/>
    </font>
    <font>
      <b/>
      <i/>
      <sz val="8"/>
      <color rgb="FF000000"/>
      <name val="Times New Roman"/>
      <family val="1"/>
      <charset val="238"/>
    </font>
    <font>
      <b/>
      <i/>
      <sz val="8"/>
      <color rgb="FF000000"/>
      <name val="Calibri"/>
      <family val="2"/>
      <charset val="238"/>
    </font>
    <font>
      <b/>
      <sz val="10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i/>
      <sz val="8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9"/>
      <color rgb="FF000000"/>
      <name val="Calibri"/>
      <family val="2"/>
      <charset val="238"/>
    </font>
    <font>
      <b/>
      <sz val="12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i/>
      <sz val="9"/>
      <color rgb="FF000000"/>
      <name val="Times New Roman"/>
      <family val="1"/>
      <charset val="238"/>
    </font>
    <font>
      <b/>
      <sz val="18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0"/>
      <name val="MS Sans Serif"/>
      <family val="2"/>
      <charset val="238"/>
    </font>
    <font>
      <sz val="10"/>
      <color rgb="FF000000"/>
      <name val="Times New Roman"/>
      <family val="1"/>
      <charset val="238"/>
    </font>
    <font>
      <b/>
      <sz val="22"/>
      <color rgb="FF000000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8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 CE"/>
      <charset val="238"/>
    </font>
    <font>
      <sz val="12"/>
      <color rgb="FF000000"/>
      <name val="Times New Roman CE"/>
      <charset val="238"/>
    </font>
    <font>
      <sz val="18"/>
      <color rgb="FF000000"/>
      <name val="Arial CE"/>
      <charset val="238"/>
    </font>
    <font>
      <b/>
      <sz val="7"/>
      <color rgb="FF000000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b/>
      <sz val="20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i/>
      <sz val="14"/>
      <color rgb="FF000000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i/>
      <sz val="14"/>
      <color rgb="FF000000"/>
      <name val="Times New Roman"/>
      <family val="1"/>
      <charset val="238"/>
    </font>
    <font>
      <sz val="15"/>
      <color rgb="FF000000"/>
      <name val="Times New Roman"/>
      <family val="1"/>
      <charset val="238"/>
    </font>
    <font>
      <sz val="15"/>
      <color rgb="FF000000"/>
      <name val="Calibri"/>
      <family val="2"/>
      <charset val="238"/>
    </font>
    <font>
      <b/>
      <i/>
      <sz val="12"/>
      <color rgb="FF000000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name val="Arial CE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000"/>
        <bgColor rgb="FFFF99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C000"/>
      </patternFill>
    </fill>
    <fill>
      <patternFill patternType="solid">
        <fgColor rgb="FFCCFFCC"/>
        <bgColor rgb="FFCCFFCC"/>
      </patternFill>
    </fill>
    <fill>
      <patternFill patternType="solid">
        <fgColor rgb="FF00B050"/>
        <bgColor rgb="FF00B050"/>
      </patternFill>
    </fill>
    <fill>
      <patternFill patternType="solid">
        <fgColor rgb="FFD7E4BD"/>
        <bgColor rgb="FFD7E4BD"/>
      </patternFill>
    </fill>
  </fills>
  <borders count="10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/>
      <right/>
      <top style="thin">
        <color rgb="FF000000"/>
      </top>
      <bottom/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6">
    <xf numFmtId="0" fontId="0" fillId="0" borderId="0"/>
    <xf numFmtId="164" fontId="24" fillId="0" borderId="0" applyBorder="0" applyProtection="0"/>
    <xf numFmtId="0" fontId="25" fillId="0" borderId="0"/>
    <xf numFmtId="167" fontId="24" fillId="0" borderId="0"/>
    <xf numFmtId="169" fontId="24" fillId="0" borderId="0"/>
    <xf numFmtId="171" fontId="24" fillId="0" borderId="0"/>
  </cellStyleXfs>
  <cellXfs count="494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4" fillId="0" borderId="0" xfId="0" applyFont="1"/>
    <xf numFmtId="0" fontId="4" fillId="3" borderId="0" xfId="0" applyFont="1" applyFill="1"/>
    <xf numFmtId="0" fontId="6" fillId="0" borderId="0" xfId="0" applyFont="1"/>
    <xf numFmtId="0" fontId="7" fillId="0" borderId="0" xfId="0" applyFont="1" applyAlignment="1">
      <alignment horizontal="center" wrapText="1"/>
    </xf>
    <xf numFmtId="0" fontId="0" fillId="0" borderId="2" xfId="0" applyBorder="1"/>
    <xf numFmtId="0" fontId="10" fillId="0" borderId="2" xfId="0" applyFont="1" applyBorder="1" applyAlignment="1">
      <alignment horizontal="center" vertical="center" wrapText="1"/>
    </xf>
    <xf numFmtId="0" fontId="0" fillId="0" borderId="3" xfId="0" applyBorder="1"/>
    <xf numFmtId="0" fontId="13" fillId="0" borderId="0" xfId="0" applyFont="1" applyAlignment="1">
      <alignment vertical="center"/>
    </xf>
    <xf numFmtId="49" fontId="16" fillId="3" borderId="11" xfId="0" applyNumberFormat="1" applyFont="1" applyFill="1" applyBorder="1" applyAlignment="1">
      <alignment horizontal="center"/>
    </xf>
    <xf numFmtId="166" fontId="17" fillId="3" borderId="12" xfId="0" applyNumberFormat="1" applyFont="1" applyFill="1" applyBorder="1" applyAlignment="1">
      <alignment horizontal="center" vertical="center" wrapText="1"/>
    </xf>
    <xf numFmtId="0" fontId="19" fillId="0" borderId="0" xfId="0" applyFont="1"/>
    <xf numFmtId="0" fontId="16" fillId="3" borderId="13" xfId="0" applyFont="1" applyFill="1" applyBorder="1" applyAlignment="1">
      <alignment horizontal="left"/>
    </xf>
    <xf numFmtId="0" fontId="16" fillId="3" borderId="13" xfId="0" applyFont="1" applyFill="1" applyBorder="1"/>
    <xf numFmtId="49" fontId="16" fillId="3" borderId="17" xfId="0" applyNumberFormat="1" applyFont="1" applyFill="1" applyBorder="1" applyAlignment="1">
      <alignment horizontal="center"/>
    </xf>
    <xf numFmtId="0" fontId="16" fillId="3" borderId="18" xfId="0" applyFont="1" applyFill="1" applyBorder="1" applyAlignment="1">
      <alignment horizontal="left"/>
    </xf>
    <xf numFmtId="0" fontId="0" fillId="0" borderId="0" xfId="0" applyAlignment="1">
      <alignment wrapText="1"/>
    </xf>
    <xf numFmtId="164" fontId="24" fillId="0" borderId="0" xfId="1"/>
    <xf numFmtId="0" fontId="0" fillId="0" borderId="0" xfId="0" applyBorder="1"/>
    <xf numFmtId="3" fontId="5" fillId="0" borderId="0" xfId="0" applyNumberFormat="1" applyFont="1" applyBorder="1" applyAlignment="1">
      <alignment horizontal="center"/>
    </xf>
    <xf numFmtId="165" fontId="5" fillId="0" borderId="0" xfId="1" applyNumberFormat="1" applyFont="1" applyBorder="1" applyAlignment="1" applyProtection="1">
      <alignment horizontal="center"/>
    </xf>
    <xf numFmtId="0" fontId="0" fillId="5" borderId="0" xfId="0" applyFill="1"/>
    <xf numFmtId="0" fontId="2" fillId="0" borderId="0" xfId="0" applyFont="1" applyFill="1"/>
    <xf numFmtId="0" fontId="0" fillId="5" borderId="0" xfId="0" applyFont="1" applyFill="1"/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left"/>
    </xf>
    <xf numFmtId="167" fontId="24" fillId="0" borderId="0" xfId="3" applyFill="1"/>
    <xf numFmtId="167" fontId="10" fillId="0" borderId="0" xfId="3" applyFont="1" applyFill="1" applyAlignment="1">
      <alignment horizontal="center" vertical="center" wrapText="1"/>
    </xf>
    <xf numFmtId="167" fontId="24" fillId="0" borderId="0" xfId="3" applyFill="1" applyAlignment="1">
      <alignment wrapText="1"/>
    </xf>
    <xf numFmtId="167" fontId="24" fillId="0" borderId="0" xfId="3" applyBorder="1"/>
    <xf numFmtId="167" fontId="10" fillId="0" borderId="0" xfId="3" applyFont="1" applyBorder="1" applyAlignment="1">
      <alignment horizontal="center" vertical="center" wrapText="1"/>
    </xf>
    <xf numFmtId="167" fontId="12" fillId="0" borderId="36" xfId="3" applyFont="1" applyBorder="1" applyAlignment="1">
      <alignment horizontal="center" vertical="center" wrapText="1"/>
    </xf>
    <xf numFmtId="167" fontId="12" fillId="0" borderId="37" xfId="3" applyFont="1" applyBorder="1" applyAlignment="1">
      <alignment horizontal="center" vertical="center" wrapText="1"/>
    </xf>
    <xf numFmtId="167" fontId="12" fillId="0" borderId="38" xfId="3" applyFont="1" applyBorder="1" applyAlignment="1">
      <alignment vertical="center"/>
    </xf>
    <xf numFmtId="167" fontId="12" fillId="0" borderId="39" xfId="3" applyFont="1" applyBorder="1" applyAlignment="1">
      <alignment horizontal="center" vertical="center" wrapText="1"/>
    </xf>
    <xf numFmtId="167" fontId="12" fillId="0" borderId="40" xfId="3" applyFont="1" applyBorder="1" applyAlignment="1">
      <alignment horizontal="center" vertical="center" wrapText="1"/>
    </xf>
    <xf numFmtId="170" fontId="15" fillId="2" borderId="43" xfId="4" applyNumberFormat="1" applyFont="1" applyFill="1" applyBorder="1" applyAlignment="1" applyProtection="1">
      <alignment horizontal="right" wrapText="1"/>
    </xf>
    <xf numFmtId="170" fontId="15" fillId="2" borderId="44" xfId="4" applyNumberFormat="1" applyFont="1" applyFill="1" applyBorder="1" applyAlignment="1" applyProtection="1">
      <alignment horizontal="right" wrapText="1"/>
    </xf>
    <xf numFmtId="172" fontId="15" fillId="2" borderId="43" xfId="4" applyNumberFormat="1" applyFont="1" applyFill="1" applyBorder="1" applyAlignment="1" applyProtection="1">
      <alignment horizontal="right" wrapText="1"/>
    </xf>
    <xf numFmtId="170" fontId="15" fillId="2" borderId="47" xfId="4" applyNumberFormat="1" applyFont="1" applyFill="1" applyBorder="1" applyAlignment="1" applyProtection="1">
      <alignment horizontal="right" wrapText="1"/>
    </xf>
    <xf numFmtId="49" fontId="21" fillId="7" borderId="43" xfId="3" applyNumberFormat="1" applyFont="1" applyFill="1" applyBorder="1" applyAlignment="1">
      <alignment horizontal="center"/>
    </xf>
    <xf numFmtId="1" fontId="22" fillId="7" borderId="44" xfId="3" applyNumberFormat="1" applyFont="1" applyFill="1" applyBorder="1" applyAlignment="1">
      <alignment horizontal="center" vertical="center" wrapText="1"/>
    </xf>
    <xf numFmtId="167" fontId="21" fillId="7" borderId="46" xfId="3" applyFont="1" applyFill="1" applyBorder="1" applyAlignment="1"/>
    <xf numFmtId="170" fontId="18" fillId="0" borderId="43" xfId="4" applyNumberFormat="1" applyFont="1" applyFill="1" applyBorder="1" applyAlignment="1" applyProtection="1">
      <alignment horizontal="right" wrapText="1"/>
    </xf>
    <xf numFmtId="170" fontId="24" fillId="0" borderId="43" xfId="4" applyNumberFormat="1" applyFont="1" applyBorder="1" applyAlignment="1" applyProtection="1">
      <alignment horizontal="right" wrapText="1"/>
    </xf>
    <xf numFmtId="172" fontId="24" fillId="0" borderId="43" xfId="4" applyNumberFormat="1" applyFont="1" applyBorder="1" applyAlignment="1" applyProtection="1">
      <alignment horizontal="right" wrapText="1"/>
    </xf>
    <xf numFmtId="172" fontId="24" fillId="0" borderId="44" xfId="4" applyNumberFormat="1" applyFont="1" applyBorder="1" applyAlignment="1" applyProtection="1">
      <alignment horizontal="right" wrapText="1"/>
    </xf>
    <xf numFmtId="170" fontId="24" fillId="0" borderId="47" xfId="4" applyNumberFormat="1" applyFont="1" applyBorder="1" applyAlignment="1" applyProtection="1">
      <alignment horizontal="right" wrapText="1"/>
    </xf>
    <xf numFmtId="170" fontId="8" fillId="0" borderId="44" xfId="4" applyNumberFormat="1" applyFont="1" applyBorder="1" applyAlignment="1" applyProtection="1">
      <alignment horizontal="right" wrapText="1"/>
    </xf>
    <xf numFmtId="170" fontId="8" fillId="0" borderId="46" xfId="4" applyNumberFormat="1" applyFont="1" applyBorder="1" applyAlignment="1" applyProtection="1">
      <alignment horizontal="right" wrapText="1"/>
    </xf>
    <xf numFmtId="167" fontId="21" fillId="7" borderId="46" xfId="3" applyFont="1" applyFill="1" applyBorder="1" applyAlignment="1">
      <alignment horizontal="left"/>
    </xf>
    <xf numFmtId="170" fontId="24" fillId="0" borderId="43" xfId="4" applyNumberFormat="1" applyFont="1" applyFill="1" applyBorder="1" applyAlignment="1" applyProtection="1">
      <alignment horizontal="right" wrapText="1"/>
    </xf>
    <xf numFmtId="172" fontId="24" fillId="0" borderId="48" xfId="4" applyNumberFormat="1" applyFont="1" applyFill="1" applyBorder="1" applyAlignment="1" applyProtection="1">
      <alignment horizontal="right" wrapText="1"/>
    </xf>
    <xf numFmtId="170" fontId="8" fillId="0" borderId="49" xfId="4" applyNumberFormat="1" applyFont="1" applyBorder="1" applyAlignment="1" applyProtection="1">
      <alignment horizontal="right" wrapText="1"/>
    </xf>
    <xf numFmtId="170" fontId="18" fillId="0" borderId="43" xfId="4" applyNumberFormat="1" applyFont="1" applyBorder="1" applyAlignment="1" applyProtection="1">
      <alignment horizontal="right" wrapText="1"/>
    </xf>
    <xf numFmtId="172" fontId="18" fillId="0" borderId="43" xfId="4" applyNumberFormat="1" applyFont="1" applyBorder="1" applyAlignment="1" applyProtection="1">
      <alignment horizontal="right" wrapText="1"/>
    </xf>
    <xf numFmtId="172" fontId="18" fillId="0" borderId="48" xfId="4" applyNumberFormat="1" applyFont="1" applyBorder="1" applyAlignment="1" applyProtection="1">
      <alignment horizontal="right" wrapText="1"/>
    </xf>
    <xf numFmtId="170" fontId="15" fillId="2" borderId="51" xfId="4" applyNumberFormat="1" applyFont="1" applyFill="1" applyBorder="1" applyAlignment="1" applyProtection="1">
      <alignment horizontal="right" wrapText="1"/>
    </xf>
    <xf numFmtId="170" fontId="8" fillId="2" borderId="51" xfId="4" applyNumberFormat="1" applyFont="1" applyFill="1" applyBorder="1" applyAlignment="1" applyProtection="1">
      <alignment horizontal="right" wrapText="1"/>
    </xf>
    <xf numFmtId="172" fontId="15" fillId="2" borderId="51" xfId="4" applyNumberFormat="1" applyFont="1" applyFill="1" applyBorder="1" applyAlignment="1" applyProtection="1">
      <alignment horizontal="right" wrapText="1"/>
    </xf>
    <xf numFmtId="172" fontId="15" fillId="2" borderId="50" xfId="4" applyNumberFormat="1" applyFont="1" applyFill="1" applyBorder="1" applyAlignment="1" applyProtection="1">
      <alignment horizontal="right" wrapText="1"/>
    </xf>
    <xf numFmtId="170" fontId="18" fillId="7" borderId="43" xfId="4" applyNumberFormat="1" applyFont="1" applyFill="1" applyBorder="1" applyAlignment="1" applyProtection="1">
      <alignment horizontal="right" wrapText="1"/>
    </xf>
    <xf numFmtId="172" fontId="18" fillId="0" borderId="44" xfId="4" applyNumberFormat="1" applyFont="1" applyBorder="1" applyAlignment="1" applyProtection="1">
      <alignment horizontal="right" wrapText="1"/>
    </xf>
    <xf numFmtId="172" fontId="18" fillId="0" borderId="43" xfId="4" applyNumberFormat="1" applyFont="1" applyFill="1" applyBorder="1" applyAlignment="1" applyProtection="1">
      <alignment horizontal="right" wrapText="1"/>
    </xf>
    <xf numFmtId="172" fontId="18" fillId="0" borderId="48" xfId="4" applyNumberFormat="1" applyFont="1" applyFill="1" applyBorder="1" applyAlignment="1" applyProtection="1">
      <alignment horizontal="right" wrapText="1"/>
    </xf>
    <xf numFmtId="49" fontId="21" fillId="0" borderId="51" xfId="3" applyNumberFormat="1" applyFont="1" applyBorder="1" applyAlignment="1">
      <alignment horizontal="center"/>
    </xf>
    <xf numFmtId="49" fontId="21" fillId="0" borderId="53" xfId="3" applyNumberFormat="1" applyFont="1" applyBorder="1" applyAlignment="1">
      <alignment horizontal="left"/>
    </xf>
    <xf numFmtId="170" fontId="15" fillId="0" borderId="51" xfId="4" applyNumberFormat="1" applyFont="1" applyBorder="1" applyAlignment="1" applyProtection="1">
      <alignment horizontal="right" wrapText="1"/>
    </xf>
    <xf numFmtId="170" fontId="8" fillId="0" borderId="51" xfId="4" applyNumberFormat="1" applyFont="1" applyBorder="1" applyAlignment="1" applyProtection="1">
      <alignment horizontal="right" wrapText="1"/>
    </xf>
    <xf numFmtId="172" fontId="24" fillId="0" borderId="51" xfId="4" applyNumberFormat="1" applyFont="1" applyBorder="1" applyAlignment="1" applyProtection="1">
      <alignment horizontal="right" wrapText="1"/>
    </xf>
    <xf numFmtId="172" fontId="24" fillId="0" borderId="50" xfId="4" applyNumberFormat="1" applyFont="1" applyBorder="1" applyAlignment="1" applyProtection="1">
      <alignment horizontal="right" wrapText="1"/>
    </xf>
    <xf numFmtId="170" fontId="8" fillId="0" borderId="55" xfId="4" applyNumberFormat="1" applyFont="1" applyBorder="1" applyAlignment="1" applyProtection="1">
      <alignment horizontal="right" wrapText="1"/>
    </xf>
    <xf numFmtId="170" fontId="8" fillId="0" borderId="53" xfId="4" applyNumberFormat="1" applyFont="1" applyBorder="1" applyAlignment="1" applyProtection="1">
      <alignment horizontal="right" wrapText="1"/>
    </xf>
    <xf numFmtId="172" fontId="24" fillId="0" borderId="43" xfId="4" applyNumberFormat="1" applyFont="1" applyFill="1" applyBorder="1" applyAlignment="1" applyProtection="1">
      <alignment horizontal="right" wrapText="1"/>
    </xf>
    <xf numFmtId="172" fontId="24" fillId="0" borderId="44" xfId="4" applyNumberFormat="1" applyFont="1" applyFill="1" applyBorder="1" applyAlignment="1" applyProtection="1">
      <alignment horizontal="right" wrapText="1"/>
    </xf>
    <xf numFmtId="172" fontId="8" fillId="2" borderId="51" xfId="4" applyNumberFormat="1" applyFont="1" applyFill="1" applyBorder="1" applyAlignment="1" applyProtection="1">
      <alignment horizontal="right" wrapText="1"/>
    </xf>
    <xf numFmtId="172" fontId="15" fillId="2" borderId="44" xfId="4" applyNumberFormat="1" applyFont="1" applyFill="1" applyBorder="1" applyAlignment="1" applyProtection="1">
      <alignment horizontal="right" wrapText="1"/>
    </xf>
    <xf numFmtId="167" fontId="21" fillId="7" borderId="46" xfId="3" applyFont="1" applyFill="1" applyBorder="1"/>
    <xf numFmtId="172" fontId="24" fillId="0" borderId="48" xfId="4" applyNumberFormat="1" applyFont="1" applyBorder="1" applyAlignment="1" applyProtection="1">
      <alignment horizontal="right" wrapText="1"/>
    </xf>
    <xf numFmtId="172" fontId="24" fillId="7" borderId="44" xfId="4" applyNumberFormat="1" applyFont="1" applyFill="1" applyBorder="1" applyAlignment="1" applyProtection="1">
      <alignment horizontal="right" wrapText="1"/>
    </xf>
    <xf numFmtId="49" fontId="21" fillId="7" borderId="56" xfId="3" applyNumberFormat="1" applyFont="1" applyFill="1" applyBorder="1" applyAlignment="1">
      <alignment horizontal="center"/>
    </xf>
    <xf numFmtId="167" fontId="21" fillId="7" borderId="49" xfId="3" applyFont="1" applyFill="1" applyBorder="1" applyAlignment="1">
      <alignment horizontal="left"/>
    </xf>
    <xf numFmtId="170" fontId="18" fillId="0" borderId="56" xfId="4" applyNumberFormat="1" applyFont="1" applyBorder="1" applyAlignment="1" applyProtection="1">
      <alignment horizontal="right" wrapText="1"/>
    </xf>
    <xf numFmtId="170" fontId="24" fillId="0" borderId="56" xfId="4" applyNumberFormat="1" applyFont="1" applyBorder="1" applyAlignment="1" applyProtection="1">
      <alignment horizontal="right" wrapText="1"/>
    </xf>
    <xf numFmtId="172" fontId="24" fillId="0" borderId="56" xfId="4" applyNumberFormat="1" applyFont="1" applyFill="1" applyBorder="1" applyAlignment="1" applyProtection="1">
      <alignment horizontal="right" wrapText="1"/>
    </xf>
    <xf numFmtId="170" fontId="24" fillId="0" borderId="58" xfId="4" applyNumberFormat="1" applyFont="1" applyBorder="1" applyAlignment="1" applyProtection="1">
      <alignment horizontal="right" wrapText="1"/>
    </xf>
    <xf numFmtId="170" fontId="8" fillId="2" borderId="44" xfId="4" applyNumberFormat="1" applyFont="1" applyFill="1" applyBorder="1" applyAlignment="1" applyProtection="1">
      <alignment horizontal="right" wrapText="1"/>
    </xf>
    <xf numFmtId="170" fontId="8" fillId="2" borderId="43" xfId="4" applyNumberFormat="1" applyFont="1" applyFill="1" applyBorder="1" applyAlignment="1" applyProtection="1">
      <alignment horizontal="right" wrapText="1"/>
    </xf>
    <xf numFmtId="172" fontId="8" fillId="2" borderId="43" xfId="4" applyNumberFormat="1" applyFont="1" applyFill="1" applyBorder="1" applyAlignment="1" applyProtection="1">
      <alignment horizontal="right" wrapText="1"/>
    </xf>
    <xf numFmtId="170" fontId="8" fillId="2" borderId="47" xfId="4" applyNumberFormat="1" applyFont="1" applyFill="1" applyBorder="1" applyAlignment="1" applyProtection="1">
      <alignment horizontal="right" wrapText="1"/>
    </xf>
    <xf numFmtId="170" fontId="18" fillId="0" borderId="51" xfId="4" applyNumberFormat="1" applyFont="1" applyBorder="1" applyAlignment="1" applyProtection="1">
      <alignment horizontal="right" wrapText="1"/>
    </xf>
    <xf numFmtId="170" fontId="24" fillId="0" borderId="51" xfId="4" applyNumberFormat="1" applyFont="1" applyBorder="1" applyAlignment="1" applyProtection="1">
      <alignment horizontal="right" wrapText="1"/>
    </xf>
    <xf numFmtId="172" fontId="24" fillId="0" borderId="51" xfId="4" applyNumberFormat="1" applyFont="1" applyFill="1" applyBorder="1" applyAlignment="1" applyProtection="1">
      <alignment horizontal="right" wrapText="1"/>
    </xf>
    <xf numFmtId="172" fontId="24" fillId="0" borderId="59" xfId="4" applyNumberFormat="1" applyFont="1" applyFill="1" applyBorder="1" applyAlignment="1" applyProtection="1">
      <alignment horizontal="right" wrapText="1"/>
    </xf>
    <xf numFmtId="170" fontId="24" fillId="0" borderId="55" xfId="4" applyNumberFormat="1" applyFont="1" applyBorder="1" applyAlignment="1" applyProtection="1">
      <alignment horizontal="right" wrapText="1"/>
    </xf>
    <xf numFmtId="170" fontId="8" fillId="8" borderId="62" xfId="3" applyNumberFormat="1" applyFont="1" applyFill="1" applyBorder="1" applyAlignment="1">
      <alignment horizontal="right" wrapText="1"/>
    </xf>
    <xf numFmtId="170" fontId="8" fillId="8" borderId="63" xfId="3" applyNumberFormat="1" applyFont="1" applyFill="1" applyBorder="1" applyAlignment="1">
      <alignment horizontal="right" wrapText="1"/>
    </xf>
    <xf numFmtId="172" fontId="8" fillId="8" borderId="61" xfId="5" applyNumberFormat="1" applyFont="1" applyFill="1" applyBorder="1" applyAlignment="1" applyProtection="1">
      <alignment horizontal="right" wrapText="1"/>
    </xf>
    <xf numFmtId="172" fontId="8" fillId="8" borderId="62" xfId="3" applyNumberFormat="1" applyFont="1" applyFill="1" applyBorder="1" applyAlignment="1">
      <alignment horizontal="right" wrapText="1"/>
    </xf>
    <xf numFmtId="172" fontId="8" fillId="8" borderId="63" xfId="3" applyNumberFormat="1" applyFont="1" applyFill="1" applyBorder="1" applyAlignment="1">
      <alignment horizontal="right" wrapText="1"/>
    </xf>
    <xf numFmtId="170" fontId="8" fillId="8" borderId="64" xfId="3" applyNumberFormat="1" applyFont="1" applyFill="1" applyBorder="1" applyAlignment="1">
      <alignment horizontal="right" wrapText="1"/>
    </xf>
    <xf numFmtId="170" fontId="8" fillId="8" borderId="63" xfId="4" applyNumberFormat="1" applyFont="1" applyFill="1" applyBorder="1" applyAlignment="1" applyProtection="1">
      <alignment horizontal="right" wrapText="1"/>
    </xf>
    <xf numFmtId="1" fontId="12" fillId="0" borderId="9" xfId="0" applyNumberFormat="1" applyFont="1" applyBorder="1" applyAlignment="1">
      <alignment horizontal="center" vertical="center" wrapText="1"/>
    </xf>
    <xf numFmtId="2" fontId="12" fillId="0" borderId="9" xfId="0" applyNumberFormat="1" applyFont="1" applyBorder="1" applyAlignment="1">
      <alignment horizontal="center" vertical="center" wrapText="1"/>
    </xf>
    <xf numFmtId="2" fontId="12" fillId="0" borderId="10" xfId="0" applyNumberFormat="1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1" fontId="15" fillId="2" borderId="66" xfId="1" applyNumberFormat="1" applyFont="1" applyFill="1" applyBorder="1" applyAlignment="1" applyProtection="1">
      <alignment horizontal="right" wrapText="1"/>
    </xf>
    <xf numFmtId="1" fontId="15" fillId="2" borderId="67" xfId="1" applyNumberFormat="1" applyFont="1" applyFill="1" applyBorder="1" applyAlignment="1" applyProtection="1">
      <alignment horizontal="right" wrapText="1"/>
    </xf>
    <xf numFmtId="1" fontId="15" fillId="2" borderId="68" xfId="1" applyNumberFormat="1" applyFont="1" applyFill="1" applyBorder="1" applyAlignment="1" applyProtection="1">
      <alignment horizontal="right" wrapText="1"/>
    </xf>
    <xf numFmtId="1" fontId="8" fillId="2" borderId="68" xfId="1" applyNumberFormat="1" applyFont="1" applyFill="1" applyBorder="1" applyAlignment="1" applyProtection="1">
      <alignment horizontal="right" wrapText="1"/>
    </xf>
    <xf numFmtId="0" fontId="16" fillId="3" borderId="13" xfId="0" applyFont="1" applyFill="1" applyBorder="1" applyAlignment="1"/>
    <xf numFmtId="1" fontId="18" fillId="5" borderId="11" xfId="1" applyNumberFormat="1" applyFont="1" applyFill="1" applyBorder="1" applyAlignment="1" applyProtection="1">
      <alignment horizontal="right" wrapText="1"/>
    </xf>
    <xf numFmtId="1" fontId="18" fillId="5" borderId="12" xfId="1" applyNumberFormat="1" applyFont="1" applyFill="1" applyBorder="1" applyAlignment="1" applyProtection="1">
      <alignment horizontal="right" wrapText="1"/>
    </xf>
    <xf numFmtId="1" fontId="18" fillId="0" borderId="11" xfId="1" applyNumberFormat="1" applyFont="1" applyFill="1" applyBorder="1" applyAlignment="1" applyProtection="1">
      <alignment horizontal="right" wrapText="1"/>
    </xf>
    <xf numFmtId="1" fontId="18" fillId="0" borderId="12" xfId="1" applyNumberFormat="1" applyFont="1" applyFill="1" applyBorder="1" applyAlignment="1" applyProtection="1">
      <alignment horizontal="right" wrapText="1"/>
    </xf>
    <xf numFmtId="1" fontId="15" fillId="0" borderId="68" xfId="1" applyNumberFormat="1" applyFont="1" applyFill="1" applyBorder="1" applyAlignment="1" applyProtection="1">
      <alignment horizontal="right" wrapText="1"/>
    </xf>
    <xf numFmtId="1" fontId="8" fillId="0" borderId="68" xfId="1" applyNumberFormat="1" applyFont="1" applyFill="1" applyBorder="1" applyAlignment="1" applyProtection="1">
      <alignment horizontal="right" wrapText="1"/>
    </xf>
    <xf numFmtId="49" fontId="16" fillId="3" borderId="14" xfId="0" applyNumberFormat="1" applyFont="1" applyFill="1" applyBorder="1" applyAlignment="1">
      <alignment horizontal="center"/>
    </xf>
    <xf numFmtId="166" fontId="17" fillId="3" borderId="15" xfId="0" applyNumberFormat="1" applyFont="1" applyFill="1" applyBorder="1" applyAlignment="1">
      <alignment horizontal="center" vertical="center" wrapText="1"/>
    </xf>
    <xf numFmtId="0" fontId="16" fillId="3" borderId="16" xfId="0" applyFont="1" applyFill="1" applyBorder="1" applyAlignment="1"/>
    <xf numFmtId="1" fontId="18" fillId="6" borderId="17" xfId="1" applyNumberFormat="1" applyFont="1" applyFill="1" applyBorder="1" applyAlignment="1" applyProtection="1">
      <alignment horizontal="right" wrapText="1"/>
    </xf>
    <xf numFmtId="1" fontId="18" fillId="6" borderId="23" xfId="1" applyNumberFormat="1" applyFont="1" applyFill="1" applyBorder="1" applyAlignment="1" applyProtection="1">
      <alignment horizontal="right" wrapText="1"/>
    </xf>
    <xf numFmtId="1" fontId="18" fillId="3" borderId="17" xfId="1" applyNumberFormat="1" applyFont="1" applyFill="1" applyBorder="1" applyAlignment="1" applyProtection="1">
      <alignment horizontal="right" wrapText="1"/>
    </xf>
    <xf numFmtId="1" fontId="18" fillId="3" borderId="23" xfId="1" applyNumberFormat="1" applyFont="1" applyFill="1" applyBorder="1" applyAlignment="1" applyProtection="1">
      <alignment horizontal="right" wrapText="1"/>
    </xf>
    <xf numFmtId="1" fontId="18" fillId="0" borderId="17" xfId="1" applyNumberFormat="1" applyFont="1" applyFill="1" applyBorder="1" applyAlignment="1" applyProtection="1">
      <alignment horizontal="right" wrapText="1"/>
    </xf>
    <xf numFmtId="1" fontId="18" fillId="0" borderId="23" xfId="1" applyNumberFormat="1" applyFont="1" applyFill="1" applyBorder="1" applyAlignment="1" applyProtection="1">
      <alignment horizontal="right" wrapText="1"/>
    </xf>
    <xf numFmtId="1" fontId="18" fillId="5" borderId="14" xfId="1" applyNumberFormat="1" applyFont="1" applyFill="1" applyBorder="1" applyAlignment="1" applyProtection="1">
      <alignment horizontal="right" wrapText="1"/>
    </xf>
    <xf numFmtId="1" fontId="18" fillId="5" borderId="15" xfId="1" applyNumberFormat="1" applyFont="1" applyFill="1" applyBorder="1" applyAlignment="1" applyProtection="1">
      <alignment horizontal="right" wrapText="1"/>
    </xf>
    <xf numFmtId="1" fontId="18" fillId="0" borderId="14" xfId="1" applyNumberFormat="1" applyFont="1" applyFill="1" applyBorder="1" applyAlignment="1" applyProtection="1">
      <alignment horizontal="right" wrapText="1"/>
    </xf>
    <xf numFmtId="1" fontId="18" fillId="0" borderId="15" xfId="1" applyNumberFormat="1" applyFont="1" applyFill="1" applyBorder="1" applyAlignment="1" applyProtection="1">
      <alignment horizontal="right" wrapText="1"/>
    </xf>
    <xf numFmtId="1" fontId="15" fillId="2" borderId="22" xfId="1" applyNumberFormat="1" applyFont="1" applyFill="1" applyBorder="1" applyAlignment="1" applyProtection="1">
      <alignment horizontal="right" wrapText="1"/>
    </xf>
    <xf numFmtId="1" fontId="15" fillId="2" borderId="26" xfId="1" applyNumberFormat="1" applyFont="1" applyFill="1" applyBorder="1" applyAlignment="1" applyProtection="1">
      <alignment horizontal="right" wrapText="1"/>
    </xf>
    <xf numFmtId="1" fontId="18" fillId="6" borderId="11" xfId="1" applyNumberFormat="1" applyFont="1" applyFill="1" applyBorder="1" applyAlignment="1" applyProtection="1">
      <alignment horizontal="right" wrapText="1"/>
    </xf>
    <xf numFmtId="1" fontId="18" fillId="6" borderId="12" xfId="1" applyNumberFormat="1" applyFont="1" applyFill="1" applyBorder="1" applyAlignment="1" applyProtection="1">
      <alignment horizontal="right" wrapText="1"/>
    </xf>
    <xf numFmtId="1" fontId="18" fillId="3" borderId="11" xfId="1" applyNumberFormat="1" applyFont="1" applyFill="1" applyBorder="1" applyAlignment="1" applyProtection="1">
      <alignment horizontal="right" wrapText="1"/>
    </xf>
    <xf numFmtId="1" fontId="18" fillId="3" borderId="12" xfId="1" applyNumberFormat="1" applyFont="1" applyFill="1" applyBorder="1" applyAlignment="1" applyProtection="1">
      <alignment horizontal="right" wrapText="1"/>
    </xf>
    <xf numFmtId="0" fontId="16" fillId="3" borderId="28" xfId="0" applyFont="1" applyFill="1" applyBorder="1" applyAlignment="1">
      <alignment horizontal="left"/>
    </xf>
    <xf numFmtId="1" fontId="18" fillId="6" borderId="27" xfId="1" applyNumberFormat="1" applyFont="1" applyFill="1" applyBorder="1" applyAlignment="1" applyProtection="1">
      <alignment horizontal="right" wrapText="1"/>
    </xf>
    <xf numFmtId="1" fontId="18" fillId="3" borderId="27" xfId="1" applyNumberFormat="1" applyFont="1" applyFill="1" applyBorder="1" applyAlignment="1" applyProtection="1">
      <alignment horizontal="right" wrapText="1"/>
    </xf>
    <xf numFmtId="49" fontId="16" fillId="3" borderId="24" xfId="0" applyNumberFormat="1" applyFont="1" applyFill="1" applyBorder="1" applyAlignment="1">
      <alignment horizontal="center"/>
    </xf>
    <xf numFmtId="0" fontId="16" fillId="3" borderId="30" xfId="0" applyFont="1" applyFill="1" applyBorder="1" applyAlignment="1">
      <alignment horizontal="left"/>
    </xf>
    <xf numFmtId="1" fontId="18" fillId="6" borderId="14" xfId="1" applyNumberFormat="1" applyFont="1" applyFill="1" applyBorder="1" applyAlignment="1" applyProtection="1">
      <alignment horizontal="right" wrapText="1"/>
    </xf>
    <xf numFmtId="1" fontId="18" fillId="6" borderId="15" xfId="1" applyNumberFormat="1" applyFont="1" applyFill="1" applyBorder="1" applyAlignment="1" applyProtection="1">
      <alignment horizontal="right" wrapText="1"/>
    </xf>
    <xf numFmtId="1" fontId="18" fillId="6" borderId="70" xfId="1" applyNumberFormat="1" applyFont="1" applyFill="1" applyBorder="1" applyAlignment="1" applyProtection="1">
      <alignment horizontal="right" wrapText="1"/>
    </xf>
    <xf numFmtId="1" fontId="18" fillId="3" borderId="14" xfId="1" applyNumberFormat="1" applyFont="1" applyFill="1" applyBorder="1" applyAlignment="1" applyProtection="1">
      <alignment horizontal="right" wrapText="1"/>
    </xf>
    <xf numFmtId="1" fontId="18" fillId="3" borderId="15" xfId="1" applyNumberFormat="1" applyFont="1" applyFill="1" applyBorder="1" applyAlignment="1" applyProtection="1">
      <alignment horizontal="right" wrapText="1"/>
    </xf>
    <xf numFmtId="1" fontId="18" fillId="3" borderId="70" xfId="1" applyNumberFormat="1" applyFont="1" applyFill="1" applyBorder="1" applyAlignment="1" applyProtection="1">
      <alignment horizontal="right" wrapText="1"/>
    </xf>
    <xf numFmtId="1" fontId="18" fillId="0" borderId="11" xfId="1" applyNumberFormat="1" applyFont="1" applyBorder="1" applyAlignment="1" applyProtection="1">
      <alignment horizontal="right" wrapText="1"/>
    </xf>
    <xf numFmtId="1" fontId="18" fillId="0" borderId="12" xfId="1" applyNumberFormat="1" applyFont="1" applyBorder="1" applyAlignment="1" applyProtection="1">
      <alignment horizontal="right" wrapText="1"/>
    </xf>
    <xf numFmtId="167" fontId="21" fillId="7" borderId="44" xfId="3" applyFont="1" applyFill="1" applyBorder="1"/>
    <xf numFmtId="1" fontId="18" fillId="0" borderId="14" xfId="1" applyNumberFormat="1" applyFont="1" applyBorder="1" applyAlignment="1" applyProtection="1">
      <alignment horizontal="right" wrapText="1"/>
    </xf>
    <xf numFmtId="1" fontId="18" fillId="0" borderId="15" xfId="1" applyNumberFormat="1" applyFont="1" applyBorder="1" applyAlignment="1" applyProtection="1">
      <alignment horizontal="right" wrapText="1"/>
    </xf>
    <xf numFmtId="1" fontId="15" fillId="2" borderId="31" xfId="1" applyNumberFormat="1" applyFont="1" applyFill="1" applyBorder="1" applyAlignment="1" applyProtection="1">
      <alignment horizontal="right" wrapText="1"/>
    </xf>
    <xf numFmtId="1" fontId="15" fillId="2" borderId="32" xfId="1" applyNumberFormat="1" applyFont="1" applyFill="1" applyBorder="1" applyAlignment="1" applyProtection="1">
      <alignment horizontal="right" wrapText="1"/>
    </xf>
    <xf numFmtId="1" fontId="18" fillId="5" borderId="22" xfId="1" applyNumberFormat="1" applyFont="1" applyFill="1" applyBorder="1" applyAlignment="1" applyProtection="1">
      <alignment horizontal="right" wrapText="1"/>
    </xf>
    <xf numFmtId="1" fontId="18" fillId="5" borderId="26" xfId="1" applyNumberFormat="1" applyFont="1" applyFill="1" applyBorder="1" applyAlignment="1" applyProtection="1">
      <alignment horizontal="right" wrapText="1"/>
    </xf>
    <xf numFmtId="1" fontId="18" fillId="0" borderId="22" xfId="1" applyNumberFormat="1" applyFont="1" applyBorder="1" applyAlignment="1" applyProtection="1">
      <alignment horizontal="right" wrapText="1"/>
    </xf>
    <xf numFmtId="1" fontId="18" fillId="0" borderId="26" xfId="1" applyNumberFormat="1" applyFont="1" applyBorder="1" applyAlignment="1" applyProtection="1">
      <alignment horizontal="right" wrapText="1"/>
    </xf>
    <xf numFmtId="49" fontId="16" fillId="3" borderId="19" xfId="0" applyNumberFormat="1" applyFont="1" applyFill="1" applyBorder="1" applyAlignment="1">
      <alignment horizontal="center"/>
    </xf>
    <xf numFmtId="166" fontId="17" fillId="3" borderId="71" xfId="0" applyNumberFormat="1" applyFont="1" applyFill="1" applyBorder="1" applyAlignment="1">
      <alignment horizontal="center" vertical="center" wrapText="1"/>
    </xf>
    <xf numFmtId="0" fontId="16" fillId="3" borderId="20" xfId="0" applyFont="1" applyFill="1" applyBorder="1"/>
    <xf numFmtId="49" fontId="14" fillId="2" borderId="65" xfId="0" applyNumberFormat="1" applyFont="1" applyFill="1" applyBorder="1" applyAlignment="1"/>
    <xf numFmtId="49" fontId="14" fillId="2" borderId="72" xfId="0" applyNumberFormat="1" applyFont="1" applyFill="1" applyBorder="1" applyAlignment="1"/>
    <xf numFmtId="49" fontId="14" fillId="2" borderId="73" xfId="0" applyNumberFormat="1" applyFont="1" applyFill="1" applyBorder="1" applyAlignment="1"/>
    <xf numFmtId="1" fontId="8" fillId="4" borderId="14" xfId="0" applyNumberFormat="1" applyFont="1" applyFill="1" applyBorder="1" applyAlignment="1">
      <alignment horizontal="right" wrapText="1"/>
    </xf>
    <xf numFmtId="1" fontId="8" fillId="4" borderId="15" xfId="0" applyNumberFormat="1" applyFont="1" applyFill="1" applyBorder="1" applyAlignment="1">
      <alignment horizontal="right" wrapText="1"/>
    </xf>
    <xf numFmtId="1" fontId="8" fillId="4" borderId="10" xfId="0" applyNumberFormat="1" applyFont="1" applyFill="1" applyBorder="1" applyAlignment="1">
      <alignment horizontal="right" wrapText="1"/>
    </xf>
    <xf numFmtId="167" fontId="20" fillId="0" borderId="0" xfId="3" applyFont="1" applyAlignment="1">
      <alignment horizontal="center"/>
    </xf>
    <xf numFmtId="167" fontId="30" fillId="0" borderId="0" xfId="3" applyFont="1"/>
    <xf numFmtId="167" fontId="20" fillId="0" borderId="52" xfId="3" applyFont="1" applyBorder="1" applyAlignment="1">
      <alignment horizontal="center" vertical="center" wrapText="1"/>
    </xf>
    <xf numFmtId="167" fontId="14" fillId="0" borderId="48" xfId="3" applyFont="1" applyBorder="1" applyAlignment="1">
      <alignment horizontal="center" vertical="center" wrapText="1"/>
    </xf>
    <xf numFmtId="167" fontId="14" fillId="7" borderId="48" xfId="3" applyFont="1" applyFill="1" applyBorder="1" applyAlignment="1">
      <alignment horizontal="center" vertical="center" wrapText="1"/>
    </xf>
    <xf numFmtId="167" fontId="31" fillId="2" borderId="44" xfId="3" applyFont="1" applyFill="1" applyBorder="1"/>
    <xf numFmtId="168" fontId="31" fillId="2" borderId="44" xfId="3" applyNumberFormat="1" applyFont="1" applyFill="1" applyBorder="1"/>
    <xf numFmtId="167" fontId="32" fillId="7" borderId="44" xfId="3" applyFont="1" applyFill="1" applyBorder="1"/>
    <xf numFmtId="168" fontId="32" fillId="7" borderId="44" xfId="3" applyNumberFormat="1" applyFont="1" applyFill="1" applyBorder="1"/>
    <xf numFmtId="167" fontId="32" fillId="0" borderId="44" xfId="3" applyFont="1" applyBorder="1"/>
    <xf numFmtId="168" fontId="32" fillId="0" borderId="44" xfId="3" applyNumberFormat="1" applyFont="1" applyBorder="1"/>
    <xf numFmtId="167" fontId="30" fillId="0" borderId="44" xfId="3" applyFont="1" applyBorder="1"/>
    <xf numFmtId="172" fontId="30" fillId="0" borderId="44" xfId="3" applyNumberFormat="1" applyFont="1" applyBorder="1"/>
    <xf numFmtId="167" fontId="20" fillId="2" borderId="44" xfId="3" applyFont="1" applyFill="1" applyBorder="1"/>
    <xf numFmtId="168" fontId="20" fillId="2" borderId="44" xfId="3" applyNumberFormat="1" applyFont="1" applyFill="1" applyBorder="1"/>
    <xf numFmtId="172" fontId="20" fillId="2" borderId="44" xfId="3" applyNumberFormat="1" applyFont="1" applyFill="1" applyBorder="1"/>
    <xf numFmtId="167" fontId="30" fillId="0" borderId="50" xfId="3" applyFont="1" applyBorder="1"/>
    <xf numFmtId="167" fontId="31" fillId="9" borderId="50" xfId="3" applyFont="1" applyFill="1" applyBorder="1"/>
    <xf numFmtId="168" fontId="31" fillId="9" borderId="50" xfId="3" applyNumberFormat="1" applyFont="1" applyFill="1" applyBorder="1"/>
    <xf numFmtId="172" fontId="31" fillId="9" borderId="50" xfId="3" applyNumberFormat="1" applyFont="1" applyFill="1" applyBorder="1"/>
    <xf numFmtId="167" fontId="31" fillId="9" borderId="44" xfId="3" applyFont="1" applyFill="1" applyBorder="1"/>
    <xf numFmtId="168" fontId="31" fillId="9" borderId="44" xfId="3" applyNumberFormat="1" applyFont="1" applyFill="1" applyBorder="1"/>
    <xf numFmtId="172" fontId="31" fillId="9" borderId="44" xfId="3" applyNumberFormat="1" applyFont="1" applyFill="1" applyBorder="1"/>
    <xf numFmtId="167" fontId="20" fillId="10" borderId="44" xfId="3" applyFont="1" applyFill="1" applyBorder="1"/>
    <xf numFmtId="168" fontId="20" fillId="10" borderId="44" xfId="3" applyNumberFormat="1" applyFont="1" applyFill="1" applyBorder="1"/>
    <xf numFmtId="173" fontId="14" fillId="2" borderId="44" xfId="4" applyNumberFormat="1" applyFont="1" applyFill="1" applyBorder="1" applyAlignment="1" applyProtection="1">
      <alignment horizontal="center" wrapText="1"/>
    </xf>
    <xf numFmtId="167" fontId="14" fillId="2" borderId="45" xfId="3" applyFont="1" applyFill="1" applyBorder="1" applyAlignment="1">
      <alignment horizontal="center" vertical="center" wrapText="1"/>
    </xf>
    <xf numFmtId="167" fontId="14" fillId="2" borderId="44" xfId="3" applyFont="1" applyFill="1" applyBorder="1" applyAlignment="1">
      <alignment horizontal="center" vertical="center" wrapText="1"/>
    </xf>
    <xf numFmtId="167" fontId="14" fillId="2" borderId="57" xfId="3" applyFont="1" applyFill="1" applyBorder="1" applyAlignment="1">
      <alignment horizontal="center" vertical="center" wrapText="1"/>
    </xf>
    <xf numFmtId="167" fontId="26" fillId="0" borderId="50" xfId="3" applyFont="1" applyBorder="1" applyAlignment="1">
      <alignment horizontal="center" vertical="center"/>
    </xf>
    <xf numFmtId="167" fontId="26" fillId="0" borderId="50" xfId="3" applyFont="1" applyBorder="1"/>
    <xf numFmtId="168" fontId="26" fillId="0" borderId="53" xfId="4" applyNumberFormat="1" applyFont="1" applyBorder="1" applyAlignment="1" applyProtection="1"/>
    <xf numFmtId="168" fontId="26" fillId="0" borderId="44" xfId="4" applyNumberFormat="1" applyFont="1" applyBorder="1" applyAlignment="1" applyProtection="1"/>
    <xf numFmtId="171" fontId="26" fillId="0" borderId="44" xfId="5" applyFont="1" applyBorder="1" applyAlignment="1" applyProtection="1"/>
    <xf numFmtId="167" fontId="26" fillId="0" borderId="44" xfId="3" applyFont="1" applyBorder="1" applyAlignment="1">
      <alignment horizontal="center" vertical="center"/>
    </xf>
    <xf numFmtId="167" fontId="26" fillId="0" borderId="44" xfId="3" applyFont="1" applyBorder="1"/>
    <xf numFmtId="168" fontId="26" fillId="0" borderId="46" xfId="4" applyNumberFormat="1" applyFont="1" applyBorder="1" applyAlignment="1" applyProtection="1">
      <alignment vertical="center"/>
    </xf>
    <xf numFmtId="168" fontId="26" fillId="0" borderId="44" xfId="4" applyNumberFormat="1" applyFont="1" applyBorder="1" applyAlignment="1" applyProtection="1">
      <alignment vertical="center"/>
    </xf>
    <xf numFmtId="168" fontId="14" fillId="9" borderId="53" xfId="4" applyNumberFormat="1" applyFont="1" applyFill="1" applyBorder="1" applyAlignment="1" applyProtection="1"/>
    <xf numFmtId="171" fontId="26" fillId="11" borderId="50" xfId="5" applyFont="1" applyFill="1" applyBorder="1" applyAlignment="1" applyProtection="1"/>
    <xf numFmtId="167" fontId="24" fillId="0" borderId="0" xfId="3"/>
    <xf numFmtId="169" fontId="24" fillId="0" borderId="0" xfId="4" applyBorder="1" applyProtection="1"/>
    <xf numFmtId="167" fontId="26" fillId="0" borderId="0" xfId="3" applyFont="1"/>
    <xf numFmtId="173" fontId="26" fillId="0" borderId="0" xfId="4" applyNumberFormat="1" applyFont="1" applyBorder="1" applyAlignment="1" applyProtection="1"/>
    <xf numFmtId="167" fontId="26" fillId="0" borderId="50" xfId="3" applyFont="1" applyBorder="1" applyAlignment="1">
      <alignment horizontal="center"/>
    </xf>
    <xf numFmtId="168" fontId="26" fillId="0" borderId="50" xfId="4" applyNumberFormat="1" applyFont="1" applyBorder="1" applyAlignment="1" applyProtection="1"/>
    <xf numFmtId="171" fontId="26" fillId="0" borderId="50" xfId="5" applyFont="1" applyBorder="1" applyAlignment="1" applyProtection="1"/>
    <xf numFmtId="167" fontId="26" fillId="0" borderId="50" xfId="3" applyFont="1" applyBorder="1" applyAlignment="1">
      <alignment wrapText="1"/>
    </xf>
    <xf numFmtId="167" fontId="26" fillId="0" borderId="45" xfId="3" applyFont="1" applyBorder="1"/>
    <xf numFmtId="168" fontId="14" fillId="9" borderId="44" xfId="4" applyNumberFormat="1" applyFont="1" applyFill="1" applyBorder="1" applyAlignment="1" applyProtection="1"/>
    <xf numFmtId="171" fontId="14" fillId="9" borderId="44" xfId="5" applyFont="1" applyFill="1" applyBorder="1" applyAlignment="1" applyProtection="1"/>
    <xf numFmtId="167" fontId="14" fillId="7" borderId="0" xfId="3" applyFont="1" applyFill="1" applyBorder="1" applyAlignment="1">
      <alignment horizontal="left"/>
    </xf>
    <xf numFmtId="168" fontId="14" fillId="7" borderId="0" xfId="4" applyNumberFormat="1" applyFont="1" applyFill="1" applyBorder="1" applyAlignment="1" applyProtection="1"/>
    <xf numFmtId="171" fontId="14" fillId="7" borderId="0" xfId="5" applyFont="1" applyFill="1" applyBorder="1" applyAlignment="1" applyProtection="1"/>
    <xf numFmtId="167" fontId="14" fillId="0" borderId="0" xfId="3" applyFont="1" applyBorder="1" applyAlignment="1">
      <alignment horizontal="left"/>
    </xf>
    <xf numFmtId="173" fontId="14" fillId="0" borderId="0" xfId="4" applyNumberFormat="1" applyFont="1" applyBorder="1" applyAlignment="1" applyProtection="1"/>
    <xf numFmtId="167" fontId="26" fillId="0" borderId="0" xfId="3" applyFont="1" applyBorder="1"/>
    <xf numFmtId="168" fontId="20" fillId="10" borderId="44" xfId="4" applyNumberFormat="1" applyFont="1" applyFill="1" applyBorder="1" applyAlignment="1" applyProtection="1"/>
    <xf numFmtId="167" fontId="20" fillId="2" borderId="45" xfId="3" applyFont="1" applyFill="1" applyBorder="1" applyAlignment="1">
      <alignment horizontal="center" vertical="center"/>
    </xf>
    <xf numFmtId="167" fontId="33" fillId="0" borderId="0" xfId="3" applyFont="1" applyBorder="1" applyAlignment="1">
      <alignment vertical="center" wrapText="1"/>
    </xf>
    <xf numFmtId="168" fontId="29" fillId="0" borderId="0" xfId="3" applyNumberFormat="1" applyFont="1" applyBorder="1" applyAlignment="1">
      <alignment horizontal="center" vertical="center"/>
    </xf>
    <xf numFmtId="167" fontId="33" fillId="0" borderId="0" xfId="3" applyFont="1" applyBorder="1" applyAlignment="1">
      <alignment vertical="center"/>
    </xf>
    <xf numFmtId="167" fontId="20" fillId="2" borderId="44" xfId="3" applyFont="1" applyFill="1" applyBorder="1" applyAlignment="1">
      <alignment horizontal="center" vertical="center"/>
    </xf>
    <xf numFmtId="167" fontId="14" fillId="0" borderId="50" xfId="3" applyFont="1" applyBorder="1"/>
    <xf numFmtId="168" fontId="26" fillId="0" borderId="50" xfId="3" applyNumberFormat="1" applyFont="1" applyBorder="1"/>
    <xf numFmtId="167" fontId="14" fillId="0" borderId="52" xfId="3" applyFont="1" applyBorder="1"/>
    <xf numFmtId="167" fontId="21" fillId="0" borderId="44" xfId="3" applyFont="1" applyBorder="1"/>
    <xf numFmtId="168" fontId="21" fillId="0" borderId="44" xfId="3" applyNumberFormat="1" applyFont="1" applyBorder="1"/>
    <xf numFmtId="167" fontId="14" fillId="0" borderId="45" xfId="3" applyFont="1" applyBorder="1"/>
    <xf numFmtId="168" fontId="26" fillId="0" borderId="44" xfId="3" applyNumberFormat="1" applyFont="1" applyBorder="1"/>
    <xf numFmtId="167" fontId="14" fillId="0" borderId="44" xfId="3" applyFont="1" applyBorder="1"/>
    <xf numFmtId="167" fontId="21" fillId="0" borderId="45" xfId="3" applyFont="1" applyBorder="1"/>
    <xf numFmtId="167" fontId="21" fillId="0" borderId="44" xfId="3" applyFont="1" applyBorder="1" applyAlignment="1">
      <alignment horizontal="left"/>
    </xf>
    <xf numFmtId="167" fontId="14" fillId="9" borderId="44" xfId="3" applyFont="1" applyFill="1" applyBorder="1"/>
    <xf numFmtId="168" fontId="14" fillId="9" borderId="44" xfId="3" applyNumberFormat="1" applyFont="1" applyFill="1" applyBorder="1"/>
    <xf numFmtId="167" fontId="14" fillId="9" borderId="45" xfId="3" applyFont="1" applyFill="1" applyBorder="1"/>
    <xf numFmtId="167" fontId="14" fillId="0" borderId="0" xfId="3" applyFont="1" applyBorder="1"/>
    <xf numFmtId="168" fontId="14" fillId="0" borderId="0" xfId="3" applyNumberFormat="1" applyFont="1" applyBorder="1"/>
    <xf numFmtId="167" fontId="34" fillId="0" borderId="50" xfId="3" applyFont="1" applyBorder="1" applyAlignment="1">
      <alignment horizontal="left"/>
    </xf>
    <xf numFmtId="168" fontId="26" fillId="0" borderId="52" xfId="3" applyNumberFormat="1" applyFont="1" applyBorder="1"/>
    <xf numFmtId="167" fontId="14" fillId="0" borderId="44" xfId="3" applyFont="1" applyBorder="1" applyAlignment="1">
      <alignment horizontal="left"/>
    </xf>
    <xf numFmtId="168" fontId="21" fillId="0" borderId="45" xfId="3" applyNumberFormat="1" applyFont="1" applyBorder="1"/>
    <xf numFmtId="168" fontId="26" fillId="0" borderId="45" xfId="3" applyNumberFormat="1" applyFont="1" applyBorder="1"/>
    <xf numFmtId="168" fontId="35" fillId="0" borderId="44" xfId="3" applyNumberFormat="1" applyFont="1" applyBorder="1"/>
    <xf numFmtId="167" fontId="24" fillId="0" borderId="44" xfId="3" applyBorder="1"/>
    <xf numFmtId="167" fontId="14" fillId="10" borderId="44" xfId="3" applyFont="1" applyFill="1" applyBorder="1"/>
    <xf numFmtId="168" fontId="14" fillId="10" borderId="44" xfId="3" applyNumberFormat="1" applyFont="1" applyFill="1" applyBorder="1"/>
    <xf numFmtId="167" fontId="14" fillId="10" borderId="76" xfId="3" applyFont="1" applyFill="1" applyBorder="1"/>
    <xf numFmtId="168" fontId="26" fillId="0" borderId="44" xfId="3" applyNumberFormat="1" applyFont="1" applyFill="1" applyBorder="1"/>
    <xf numFmtId="0" fontId="0" fillId="0" borderId="0" xfId="0" applyFill="1" applyBorder="1"/>
    <xf numFmtId="167" fontId="36" fillId="7" borderId="0" xfId="3" applyFont="1" applyFill="1"/>
    <xf numFmtId="167" fontId="20" fillId="7" borderId="0" xfId="3" applyFont="1" applyFill="1"/>
    <xf numFmtId="167" fontId="24" fillId="7" borderId="0" xfId="3" applyFill="1"/>
    <xf numFmtId="167" fontId="38" fillId="7" borderId="46" xfId="3" applyFont="1" applyFill="1" applyBorder="1"/>
    <xf numFmtId="167" fontId="38" fillId="7" borderId="42" xfId="3" applyFont="1" applyFill="1" applyBorder="1"/>
    <xf numFmtId="168" fontId="38" fillId="7" borderId="44" xfId="3" applyNumberFormat="1" applyFont="1" applyFill="1" applyBorder="1"/>
    <xf numFmtId="167" fontId="39" fillId="7" borderId="46" xfId="3" applyFont="1" applyFill="1" applyBorder="1"/>
    <xf numFmtId="167" fontId="39" fillId="7" borderId="42" xfId="3" applyFont="1" applyFill="1" applyBorder="1"/>
    <xf numFmtId="168" fontId="39" fillId="7" borderId="44" xfId="3" applyNumberFormat="1" applyFont="1" applyFill="1" applyBorder="1"/>
    <xf numFmtId="167" fontId="18" fillId="7" borderId="46" xfId="3" applyFont="1" applyFill="1" applyBorder="1"/>
    <xf numFmtId="167" fontId="18" fillId="7" borderId="42" xfId="3" applyFont="1" applyFill="1" applyBorder="1"/>
    <xf numFmtId="174" fontId="18" fillId="7" borderId="42" xfId="3" applyNumberFormat="1" applyFont="1" applyFill="1" applyBorder="1"/>
    <xf numFmtId="49" fontId="30" fillId="7" borderId="42" xfId="3" applyNumberFormat="1" applyFont="1" applyFill="1" applyBorder="1"/>
    <xf numFmtId="167" fontId="30" fillId="7" borderId="42" xfId="3" applyFont="1" applyFill="1" applyBorder="1"/>
    <xf numFmtId="168" fontId="30" fillId="7" borderId="44" xfId="3" applyNumberFormat="1" applyFont="1" applyFill="1" applyBorder="1"/>
    <xf numFmtId="167" fontId="30" fillId="7" borderId="0" xfId="3" applyFont="1" applyFill="1" applyBorder="1"/>
    <xf numFmtId="168" fontId="39" fillId="7" borderId="0" xfId="3" applyNumberFormat="1" applyFont="1" applyFill="1" applyBorder="1"/>
    <xf numFmtId="49" fontId="39" fillId="7" borderId="42" xfId="3" applyNumberFormat="1" applyFont="1" applyFill="1" applyBorder="1"/>
    <xf numFmtId="168" fontId="39" fillId="7" borderId="42" xfId="3" applyNumberFormat="1" applyFont="1" applyFill="1" applyBorder="1"/>
    <xf numFmtId="167" fontId="38" fillId="0" borderId="46" xfId="3" applyFont="1" applyBorder="1"/>
    <xf numFmtId="167" fontId="38" fillId="0" borderId="42" xfId="3" applyFont="1" applyBorder="1"/>
    <xf numFmtId="167" fontId="30" fillId="0" borderId="42" xfId="3" applyFont="1" applyBorder="1"/>
    <xf numFmtId="167" fontId="39" fillId="0" borderId="46" xfId="3" applyFont="1" applyBorder="1"/>
    <xf numFmtId="167" fontId="39" fillId="0" borderId="42" xfId="3" applyFont="1" applyBorder="1"/>
    <xf numFmtId="167" fontId="24" fillId="0" borderId="0" xfId="3" applyFont="1"/>
    <xf numFmtId="168" fontId="39" fillId="7" borderId="0" xfId="3" applyNumberFormat="1" applyFont="1" applyFill="1"/>
    <xf numFmtId="167" fontId="11" fillId="2" borderId="46" xfId="3" applyFont="1" applyFill="1" applyBorder="1"/>
    <xf numFmtId="167" fontId="11" fillId="2" borderId="42" xfId="3" applyFont="1" applyFill="1" applyBorder="1"/>
    <xf numFmtId="167" fontId="11" fillId="2" borderId="45" xfId="3" applyFont="1" applyFill="1" applyBorder="1"/>
    <xf numFmtId="168" fontId="11" fillId="2" borderId="44" xfId="3" applyNumberFormat="1" applyFont="1" applyFill="1" applyBorder="1"/>
    <xf numFmtId="168" fontId="39" fillId="0" borderId="0" xfId="3" applyNumberFormat="1" applyFont="1"/>
    <xf numFmtId="167" fontId="36" fillId="0" borderId="0" xfId="3" applyFont="1"/>
    <xf numFmtId="167" fontId="20" fillId="0" borderId="0" xfId="3" applyFont="1"/>
    <xf numFmtId="168" fontId="37" fillId="7" borderId="0" xfId="3" applyNumberFormat="1" applyFont="1" applyFill="1"/>
    <xf numFmtId="168" fontId="37" fillId="0" borderId="0" xfId="3" applyNumberFormat="1" applyFont="1"/>
    <xf numFmtId="167" fontId="38" fillId="0" borderId="33" xfId="3" applyFont="1" applyBorder="1"/>
    <xf numFmtId="167" fontId="38" fillId="7" borderId="33" xfId="3" applyFont="1" applyFill="1" applyBorder="1"/>
    <xf numFmtId="168" fontId="38" fillId="7" borderId="48" xfId="3" applyNumberFormat="1" applyFont="1" applyFill="1" applyBorder="1"/>
    <xf numFmtId="167" fontId="39" fillId="0" borderId="46" xfId="3" applyFont="1" applyFill="1" applyBorder="1"/>
    <xf numFmtId="167" fontId="39" fillId="0" borderId="21" xfId="3" applyFont="1" applyFill="1" applyBorder="1"/>
    <xf numFmtId="167" fontId="39" fillId="0" borderId="29" xfId="3" applyFont="1" applyFill="1" applyBorder="1"/>
    <xf numFmtId="168" fontId="39" fillId="0" borderId="77" xfId="3" applyNumberFormat="1" applyFont="1" applyFill="1" applyBorder="1"/>
    <xf numFmtId="167" fontId="39" fillId="0" borderId="54" xfId="3" applyFont="1" applyFill="1" applyBorder="1"/>
    <xf numFmtId="49" fontId="30" fillId="0" borderId="54" xfId="3" applyNumberFormat="1" applyFont="1" applyFill="1" applyBorder="1"/>
    <xf numFmtId="167" fontId="30" fillId="0" borderId="54" xfId="3" applyFont="1" applyFill="1" applyBorder="1"/>
    <xf numFmtId="168" fontId="39" fillId="0" borderId="50" xfId="3" applyNumberFormat="1" applyFont="1" applyFill="1" applyBorder="1"/>
    <xf numFmtId="167" fontId="30" fillId="0" borderId="46" xfId="3" applyFont="1" applyFill="1" applyBorder="1"/>
    <xf numFmtId="167" fontId="30" fillId="0" borderId="33" xfId="3" applyFont="1" applyFill="1" applyBorder="1"/>
    <xf numFmtId="49" fontId="30" fillId="0" borderId="33" xfId="3" applyNumberFormat="1" applyFont="1" applyFill="1" applyBorder="1"/>
    <xf numFmtId="168" fontId="39" fillId="0" borderId="48" xfId="3" applyNumberFormat="1" applyFont="1" applyFill="1" applyBorder="1"/>
    <xf numFmtId="167" fontId="30" fillId="0" borderId="0" xfId="3" applyFont="1" applyFill="1" applyBorder="1"/>
    <xf numFmtId="168" fontId="30" fillId="0" borderId="50" xfId="3" applyNumberFormat="1" applyFont="1" applyFill="1" applyBorder="1"/>
    <xf numFmtId="167" fontId="30" fillId="0" borderId="42" xfId="3" applyFont="1" applyFill="1" applyBorder="1"/>
    <xf numFmtId="49" fontId="30" fillId="0" borderId="42" xfId="3" applyNumberFormat="1" applyFont="1" applyFill="1" applyBorder="1"/>
    <xf numFmtId="168" fontId="30" fillId="0" borderId="44" xfId="3" applyNumberFormat="1" applyFont="1" applyFill="1" applyBorder="1"/>
    <xf numFmtId="167" fontId="26" fillId="0" borderId="46" xfId="3" applyFont="1" applyFill="1" applyBorder="1"/>
    <xf numFmtId="167" fontId="26" fillId="0" borderId="42" xfId="3" applyFont="1" applyFill="1" applyBorder="1"/>
    <xf numFmtId="49" fontId="26" fillId="0" borderId="42" xfId="3" applyNumberFormat="1" applyFont="1" applyFill="1" applyBorder="1"/>
    <xf numFmtId="168" fontId="30" fillId="0" borderId="48" xfId="3" applyNumberFormat="1" applyFont="1" applyFill="1" applyBorder="1"/>
    <xf numFmtId="49" fontId="39" fillId="0" borderId="29" xfId="3" applyNumberFormat="1" applyFont="1" applyFill="1" applyBorder="1"/>
    <xf numFmtId="167" fontId="18" fillId="0" borderId="46" xfId="3" applyFont="1" applyFill="1" applyBorder="1"/>
    <xf numFmtId="167" fontId="18" fillId="0" borderId="42" xfId="3" applyFont="1" applyFill="1" applyBorder="1"/>
    <xf numFmtId="49" fontId="18" fillId="0" borderId="42" xfId="3" applyNumberFormat="1" applyFont="1" applyFill="1" applyBorder="1"/>
    <xf numFmtId="168" fontId="18" fillId="0" borderId="44" xfId="3" applyNumberFormat="1" applyFont="1" applyFill="1" applyBorder="1"/>
    <xf numFmtId="49" fontId="30" fillId="0" borderId="0" xfId="3" applyNumberFormat="1" applyFont="1" applyFill="1" applyBorder="1"/>
    <xf numFmtId="167" fontId="18" fillId="0" borderId="49" xfId="3" applyFont="1" applyFill="1" applyBorder="1"/>
    <xf numFmtId="167" fontId="18" fillId="0" borderId="33" xfId="3" applyFont="1" applyFill="1" applyBorder="1"/>
    <xf numFmtId="49" fontId="18" fillId="0" borderId="33" xfId="3" applyNumberFormat="1" applyFont="1" applyFill="1" applyBorder="1"/>
    <xf numFmtId="168" fontId="18" fillId="0" borderId="48" xfId="3" applyNumberFormat="1" applyFont="1" applyFill="1" applyBorder="1"/>
    <xf numFmtId="167" fontId="30" fillId="0" borderId="53" xfId="3" applyFont="1" applyFill="1" applyBorder="1"/>
    <xf numFmtId="49" fontId="30" fillId="0" borderId="42" xfId="3" applyNumberFormat="1" applyFont="1" applyBorder="1"/>
    <xf numFmtId="168" fontId="39" fillId="0" borderId="42" xfId="3" applyNumberFormat="1" applyFont="1" applyFill="1" applyBorder="1"/>
    <xf numFmtId="49" fontId="38" fillId="0" borderId="42" xfId="3" applyNumberFormat="1" applyFont="1" applyBorder="1"/>
    <xf numFmtId="168" fontId="38" fillId="0" borderId="44" xfId="3" applyNumberFormat="1" applyFont="1" applyFill="1" applyBorder="1"/>
    <xf numFmtId="49" fontId="39" fillId="0" borderId="42" xfId="3" applyNumberFormat="1" applyFont="1" applyBorder="1"/>
    <xf numFmtId="167" fontId="39" fillId="0" borderId="0" xfId="3" applyFont="1" applyBorder="1"/>
    <xf numFmtId="168" fontId="39" fillId="0" borderId="44" xfId="3" applyNumberFormat="1" applyFont="1" applyFill="1" applyBorder="1"/>
    <xf numFmtId="167" fontId="30" fillId="0" borderId="46" xfId="3" applyFont="1" applyBorder="1"/>
    <xf numFmtId="3" fontId="30" fillId="0" borderId="44" xfId="3" applyNumberFormat="1" applyFont="1" applyFill="1" applyBorder="1"/>
    <xf numFmtId="168" fontId="40" fillId="0" borderId="44" xfId="3" applyNumberFormat="1" applyFont="1" applyFill="1" applyBorder="1"/>
    <xf numFmtId="168" fontId="39" fillId="0" borderId="42" xfId="3" applyNumberFormat="1" applyFont="1" applyBorder="1"/>
    <xf numFmtId="167" fontId="41" fillId="2" borderId="42" xfId="3" applyFont="1" applyFill="1" applyBorder="1"/>
    <xf numFmtId="167" fontId="42" fillId="0" borderId="0" xfId="3" applyFont="1"/>
    <xf numFmtId="167" fontId="42" fillId="7" borderId="0" xfId="3" applyFont="1" applyFill="1"/>
    <xf numFmtId="167" fontId="11" fillId="2" borderId="46" xfId="3" applyFont="1" applyFill="1" applyBorder="1" applyAlignment="1">
      <alignment vertical="center"/>
    </xf>
    <xf numFmtId="167" fontId="43" fillId="0" borderId="46" xfId="3" applyFont="1" applyBorder="1"/>
    <xf numFmtId="167" fontId="43" fillId="0" borderId="42" xfId="3" applyFont="1" applyBorder="1"/>
    <xf numFmtId="168" fontId="38" fillId="0" borderId="44" xfId="3" applyNumberFormat="1" applyFont="1" applyBorder="1"/>
    <xf numFmtId="167" fontId="20" fillId="0" borderId="46" xfId="3" applyFont="1" applyBorder="1"/>
    <xf numFmtId="167" fontId="20" fillId="0" borderId="42" xfId="3" applyFont="1" applyBorder="1"/>
    <xf numFmtId="168" fontId="39" fillId="0" borderId="44" xfId="3" applyNumberFormat="1" applyFont="1" applyBorder="1"/>
    <xf numFmtId="167" fontId="44" fillId="0" borderId="0" xfId="3" applyFont="1"/>
    <xf numFmtId="167" fontId="37" fillId="0" borderId="0" xfId="3" applyFont="1"/>
    <xf numFmtId="167" fontId="38" fillId="0" borderId="44" xfId="3" applyFont="1" applyBorder="1"/>
    <xf numFmtId="167" fontId="30" fillId="0" borderId="78" xfId="3" applyFont="1" applyBorder="1"/>
    <xf numFmtId="167" fontId="30" fillId="0" borderId="0" xfId="3" applyFont="1" applyBorder="1"/>
    <xf numFmtId="168" fontId="39" fillId="0" borderId="79" xfId="3" applyNumberFormat="1" applyFont="1" applyBorder="1"/>
    <xf numFmtId="168" fontId="39" fillId="0" borderId="59" xfId="3" applyNumberFormat="1" applyFont="1" applyBorder="1"/>
    <xf numFmtId="167" fontId="20" fillId="7" borderId="42" xfId="3" applyFont="1" applyFill="1" applyBorder="1"/>
    <xf numFmtId="168" fontId="37" fillId="7" borderId="42" xfId="3" applyNumberFormat="1" applyFont="1" applyFill="1" applyBorder="1"/>
    <xf numFmtId="167" fontId="36" fillId="10" borderId="46" xfId="3" applyFont="1" applyFill="1" applyBorder="1"/>
    <xf numFmtId="167" fontId="36" fillId="10" borderId="42" xfId="3" applyFont="1" applyFill="1" applyBorder="1"/>
    <xf numFmtId="168" fontId="36" fillId="10" borderId="44" xfId="3" applyNumberFormat="1" applyFont="1" applyFill="1" applyBorder="1"/>
    <xf numFmtId="167" fontId="36" fillId="10" borderId="78" xfId="3" applyFont="1" applyFill="1" applyBorder="1"/>
    <xf numFmtId="167" fontId="36" fillId="10" borderId="0" xfId="3" applyFont="1" applyFill="1" applyBorder="1"/>
    <xf numFmtId="167" fontId="36" fillId="10" borderId="79" xfId="3" applyFont="1" applyFill="1" applyBorder="1"/>
    <xf numFmtId="167" fontId="36" fillId="10" borderId="59" xfId="3" applyFont="1" applyFill="1" applyBorder="1"/>
    <xf numFmtId="167" fontId="36" fillId="10" borderId="45" xfId="3" applyFont="1" applyFill="1" applyBorder="1"/>
    <xf numFmtId="167" fontId="12" fillId="0" borderId="80" xfId="3" applyFont="1" applyBorder="1" applyAlignment="1">
      <alignment horizontal="center" vertical="center" wrapText="1"/>
    </xf>
    <xf numFmtId="170" fontId="15" fillId="2" borderId="46" xfId="4" applyNumberFormat="1" applyFont="1" applyFill="1" applyBorder="1" applyAlignment="1" applyProtection="1">
      <alignment horizontal="right" wrapText="1"/>
    </xf>
    <xf numFmtId="170" fontId="18" fillId="0" borderId="42" xfId="4" applyNumberFormat="1" applyFont="1" applyFill="1" applyBorder="1" applyAlignment="1" applyProtection="1">
      <alignment horizontal="right" wrapText="1"/>
    </xf>
    <xf numFmtId="170" fontId="15" fillId="2" borderId="42" xfId="4" applyNumberFormat="1" applyFont="1" applyFill="1" applyBorder="1" applyAlignment="1" applyProtection="1">
      <alignment horizontal="right" wrapText="1"/>
    </xf>
    <xf numFmtId="170" fontId="18" fillId="0" borderId="42" xfId="4" applyNumberFormat="1" applyFont="1" applyBorder="1" applyAlignment="1" applyProtection="1">
      <alignment horizontal="right" wrapText="1"/>
    </xf>
    <xf numFmtId="170" fontId="15" fillId="2" borderId="54" xfId="4" applyNumberFormat="1" applyFont="1" applyFill="1" applyBorder="1" applyAlignment="1" applyProtection="1">
      <alignment horizontal="right" wrapText="1"/>
    </xf>
    <xf numFmtId="170" fontId="18" fillId="7" borderId="42" xfId="4" applyNumberFormat="1" applyFont="1" applyFill="1" applyBorder="1" applyAlignment="1" applyProtection="1">
      <alignment horizontal="right" wrapText="1"/>
    </xf>
    <xf numFmtId="170" fontId="15" fillId="0" borderId="54" xfId="4" applyNumberFormat="1" applyFont="1" applyBorder="1" applyAlignment="1" applyProtection="1">
      <alignment horizontal="right" wrapText="1"/>
    </xf>
    <xf numFmtId="170" fontId="15" fillId="2" borderId="81" xfId="4" applyNumberFormat="1" applyFont="1" applyFill="1" applyBorder="1" applyAlignment="1" applyProtection="1">
      <alignment horizontal="right" wrapText="1"/>
    </xf>
    <xf numFmtId="170" fontId="18" fillId="0" borderId="33" xfId="4" applyNumberFormat="1" applyFont="1" applyBorder="1" applyAlignment="1" applyProtection="1">
      <alignment horizontal="right" wrapText="1"/>
    </xf>
    <xf numFmtId="170" fontId="18" fillId="0" borderId="54" xfId="4" applyNumberFormat="1" applyFont="1" applyBorder="1" applyAlignment="1" applyProtection="1">
      <alignment horizontal="right" wrapText="1"/>
    </xf>
    <xf numFmtId="170" fontId="8" fillId="8" borderId="61" xfId="3" applyNumberFormat="1" applyFont="1" applyFill="1" applyBorder="1" applyAlignment="1">
      <alignment horizontal="right" wrapText="1"/>
    </xf>
    <xf numFmtId="167" fontId="12" fillId="0" borderId="84" xfId="3" applyFont="1" applyBorder="1" applyAlignment="1">
      <alignment horizontal="center" vertical="center" wrapText="1"/>
    </xf>
    <xf numFmtId="170" fontId="15" fillId="2" borderId="85" xfId="4" applyNumberFormat="1" applyFont="1" applyFill="1" applyBorder="1" applyAlignment="1" applyProtection="1">
      <alignment horizontal="right" wrapText="1"/>
    </xf>
    <xf numFmtId="170" fontId="24" fillId="0" borderId="85" xfId="4" applyNumberFormat="1" applyFont="1" applyFill="1" applyBorder="1" applyAlignment="1" applyProtection="1">
      <alignment horizontal="right" wrapText="1"/>
    </xf>
    <xf numFmtId="170" fontId="8" fillId="2" borderId="86" xfId="4" applyNumberFormat="1" applyFont="1" applyFill="1" applyBorder="1" applyAlignment="1" applyProtection="1">
      <alignment horizontal="right" wrapText="1"/>
    </xf>
    <xf numFmtId="170" fontId="24" fillId="0" borderId="85" xfId="4" applyNumberFormat="1" applyFont="1" applyBorder="1" applyAlignment="1" applyProtection="1">
      <alignment horizontal="right" wrapText="1"/>
    </xf>
    <xf numFmtId="170" fontId="24" fillId="0" borderId="51" xfId="4" applyNumberFormat="1" applyFont="1" applyFill="1" applyBorder="1" applyAlignment="1" applyProtection="1">
      <alignment horizontal="right" wrapText="1"/>
    </xf>
    <xf numFmtId="170" fontId="24" fillId="0" borderId="86" xfId="4" applyNumberFormat="1" applyFont="1" applyFill="1" applyBorder="1" applyAlignment="1" applyProtection="1">
      <alignment horizontal="right" wrapText="1"/>
    </xf>
    <xf numFmtId="170" fontId="24" fillId="0" borderId="56" xfId="4" applyNumberFormat="1" applyFont="1" applyFill="1" applyBorder="1" applyAlignment="1" applyProtection="1">
      <alignment horizontal="right" wrapText="1"/>
    </xf>
    <xf numFmtId="170" fontId="24" fillId="0" borderId="87" xfId="4" applyNumberFormat="1" applyFont="1" applyFill="1" applyBorder="1" applyAlignment="1" applyProtection="1">
      <alignment horizontal="right" wrapText="1"/>
    </xf>
    <xf numFmtId="170" fontId="8" fillId="2" borderId="85" xfId="4" applyNumberFormat="1" applyFont="1" applyFill="1" applyBorder="1" applyAlignment="1" applyProtection="1">
      <alignment horizontal="right" wrapText="1"/>
    </xf>
    <xf numFmtId="170" fontId="24" fillId="0" borderId="86" xfId="4" applyNumberFormat="1" applyFont="1" applyBorder="1" applyAlignment="1" applyProtection="1">
      <alignment horizontal="right" wrapText="1"/>
    </xf>
    <xf numFmtId="170" fontId="8" fillId="8" borderId="88" xfId="3" applyNumberFormat="1" applyFont="1" applyFill="1" applyBorder="1" applyAlignment="1">
      <alignment horizontal="right" wrapText="1"/>
    </xf>
    <xf numFmtId="170" fontId="24" fillId="0" borderId="46" xfId="4" applyNumberFormat="1" applyFont="1" applyBorder="1" applyAlignment="1" applyProtection="1">
      <alignment horizontal="right" wrapText="1"/>
    </xf>
    <xf numFmtId="170" fontId="24" fillId="0" borderId="46" xfId="4" applyNumberFormat="1" applyFont="1" applyFill="1" applyBorder="1" applyAlignment="1" applyProtection="1">
      <alignment horizontal="right" wrapText="1"/>
    </xf>
    <xf numFmtId="170" fontId="8" fillId="2" borderId="53" xfId="4" applyNumberFormat="1" applyFont="1" applyFill="1" applyBorder="1" applyAlignment="1" applyProtection="1">
      <alignment horizontal="right" wrapText="1"/>
    </xf>
    <xf numFmtId="170" fontId="24" fillId="0" borderId="49" xfId="4" applyNumberFormat="1" applyFont="1" applyBorder="1" applyAlignment="1" applyProtection="1">
      <alignment horizontal="right" wrapText="1"/>
    </xf>
    <xf numFmtId="170" fontId="8" fillId="2" borderId="46" xfId="4" applyNumberFormat="1" applyFont="1" applyFill="1" applyBorder="1" applyAlignment="1" applyProtection="1">
      <alignment horizontal="right" wrapText="1"/>
    </xf>
    <xf numFmtId="170" fontId="24" fillId="0" borderId="53" xfId="4" applyNumberFormat="1" applyFont="1" applyBorder="1" applyAlignment="1" applyProtection="1">
      <alignment horizontal="right" wrapText="1"/>
    </xf>
    <xf numFmtId="172" fontId="15" fillId="2" borderId="41" xfId="5" applyNumberFormat="1" applyFont="1" applyFill="1" applyBorder="1" applyAlignment="1" applyProtection="1">
      <alignment horizontal="right" wrapText="1"/>
    </xf>
    <xf numFmtId="172" fontId="15" fillId="2" borderId="89" xfId="5" applyNumberFormat="1" applyFont="1" applyFill="1" applyBorder="1" applyAlignment="1" applyProtection="1">
      <alignment horizontal="right" wrapText="1"/>
    </xf>
    <xf numFmtId="172" fontId="24" fillId="0" borderId="41" xfId="5" applyNumberFormat="1" applyFont="1" applyBorder="1" applyAlignment="1" applyProtection="1">
      <alignment horizontal="right" wrapText="1"/>
    </xf>
    <xf numFmtId="172" fontId="24" fillId="0" borderId="89" xfId="5" applyNumberFormat="1" applyFont="1" applyBorder="1" applyAlignment="1" applyProtection="1">
      <alignment horizontal="right" wrapText="1"/>
    </xf>
    <xf numFmtId="172" fontId="8" fillId="2" borderId="43" xfId="5" applyNumberFormat="1" applyFont="1" applyFill="1" applyBorder="1" applyAlignment="1" applyProtection="1">
      <alignment horizontal="right" wrapText="1"/>
    </xf>
    <xf numFmtId="172" fontId="8" fillId="2" borderId="85" xfId="5" applyNumberFormat="1" applyFont="1" applyFill="1" applyBorder="1" applyAlignment="1" applyProtection="1">
      <alignment horizontal="right" wrapText="1"/>
    </xf>
    <xf numFmtId="172" fontId="8" fillId="2" borderId="81" xfId="5" applyNumberFormat="1" applyFont="1" applyFill="1" applyBorder="1" applyAlignment="1" applyProtection="1">
      <alignment horizontal="right" wrapText="1"/>
    </xf>
    <xf numFmtId="172" fontId="8" fillId="2" borderId="90" xfId="5" applyNumberFormat="1" applyFont="1" applyFill="1" applyBorder="1" applyAlignment="1" applyProtection="1">
      <alignment horizontal="right" wrapText="1"/>
    </xf>
    <xf numFmtId="172" fontId="24" fillId="0" borderId="81" xfId="5" applyNumberFormat="1" applyFont="1" applyFill="1" applyBorder="1" applyAlignment="1" applyProtection="1">
      <alignment horizontal="right" wrapText="1"/>
    </xf>
    <xf numFmtId="172" fontId="8" fillId="0" borderId="90" xfId="5" applyNumberFormat="1" applyFont="1" applyFill="1" applyBorder="1" applyAlignment="1" applyProtection="1">
      <alignment horizontal="right" wrapText="1"/>
    </xf>
    <xf numFmtId="172" fontId="24" fillId="0" borderId="41" xfId="5" applyNumberFormat="1" applyFont="1" applyFill="1" applyBorder="1" applyAlignment="1" applyProtection="1">
      <alignment horizontal="right" wrapText="1"/>
    </xf>
    <xf numFmtId="172" fontId="24" fillId="0" borderId="89" xfId="5" applyNumberFormat="1" applyFont="1" applyFill="1" applyBorder="1" applyAlignment="1" applyProtection="1">
      <alignment horizontal="right" wrapText="1"/>
    </xf>
    <xf numFmtId="172" fontId="24" fillId="0" borderId="82" xfId="5" applyNumberFormat="1" applyFont="1" applyBorder="1" applyAlignment="1" applyProtection="1">
      <alignment horizontal="right" wrapText="1"/>
    </xf>
    <xf numFmtId="172" fontId="24" fillId="0" borderId="83" xfId="5" applyNumberFormat="1" applyFont="1" applyBorder="1" applyAlignment="1" applyProtection="1">
      <alignment horizontal="right" wrapText="1"/>
    </xf>
    <xf numFmtId="172" fontId="8" fillId="2" borderId="41" xfId="5" applyNumberFormat="1" applyFont="1" applyFill="1" applyBorder="1" applyAlignment="1" applyProtection="1">
      <alignment horizontal="right" wrapText="1"/>
    </xf>
    <xf numFmtId="172" fontId="8" fillId="2" borderId="89" xfId="5" applyNumberFormat="1" applyFont="1" applyFill="1" applyBorder="1" applyAlignment="1" applyProtection="1">
      <alignment horizontal="right" wrapText="1"/>
    </xf>
    <xf numFmtId="172" fontId="24" fillId="0" borderId="81" xfId="5" applyNumberFormat="1" applyFont="1" applyBorder="1" applyAlignment="1" applyProtection="1">
      <alignment horizontal="right" wrapText="1"/>
    </xf>
    <xf numFmtId="172" fontId="24" fillId="0" borderId="90" xfId="5" applyNumberFormat="1" applyFont="1" applyBorder="1" applyAlignment="1" applyProtection="1">
      <alignment horizontal="right" wrapText="1"/>
    </xf>
    <xf numFmtId="0" fontId="46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6" fillId="0" borderId="0" xfId="0" applyFont="1" applyAlignment="1">
      <alignment horizontal="center"/>
    </xf>
    <xf numFmtId="0" fontId="45" fillId="0" borderId="97" xfId="0" applyFont="1" applyBorder="1" applyAlignment="1">
      <alignment horizontal="center"/>
    </xf>
    <xf numFmtId="0" fontId="45" fillId="0" borderId="98" xfId="0" applyFont="1" applyBorder="1" applyAlignment="1">
      <alignment horizontal="center"/>
    </xf>
    <xf numFmtId="0" fontId="0" fillId="0" borderId="25" xfId="0" applyBorder="1"/>
    <xf numFmtId="175" fontId="0" fillId="0" borderId="99" xfId="1" applyNumberFormat="1" applyFont="1" applyBorder="1"/>
    <xf numFmtId="175" fontId="0" fillId="0" borderId="25" xfId="1" applyNumberFormat="1" applyFont="1" applyBorder="1"/>
    <xf numFmtId="175" fontId="0" fillId="0" borderId="100" xfId="1" applyNumberFormat="1" applyFont="1" applyBorder="1"/>
    <xf numFmtId="0" fontId="45" fillId="0" borderId="101" xfId="0" applyFont="1" applyBorder="1"/>
    <xf numFmtId="175" fontId="45" fillId="0" borderId="102" xfId="1" applyNumberFormat="1" applyFont="1" applyBorder="1"/>
    <xf numFmtId="175" fontId="45" fillId="0" borderId="101" xfId="1" applyNumberFormat="1" applyFont="1" applyBorder="1"/>
    <xf numFmtId="175" fontId="45" fillId="0" borderId="4" xfId="1" applyNumberFormat="1" applyFont="1" applyBorder="1"/>
    <xf numFmtId="0" fontId="48" fillId="0" borderId="0" xfId="0" applyFont="1"/>
    <xf numFmtId="167" fontId="37" fillId="7" borderId="0" xfId="3" applyFont="1" applyFill="1" applyBorder="1" applyAlignment="1">
      <alignment horizontal="center" vertical="center" wrapText="1"/>
    </xf>
    <xf numFmtId="167" fontId="37" fillId="7" borderId="54" xfId="3" applyFont="1" applyFill="1" applyBorder="1" applyAlignment="1">
      <alignment horizontal="center" vertical="center" wrapText="1"/>
    </xf>
    <xf numFmtId="167" fontId="11" fillId="2" borderId="49" xfId="3" applyFont="1" applyFill="1" applyBorder="1" applyAlignment="1">
      <alignment horizontal="left" vertical="center"/>
    </xf>
    <xf numFmtId="167" fontId="11" fillId="2" borderId="57" xfId="3" applyFont="1" applyFill="1" applyBorder="1" applyAlignment="1">
      <alignment horizontal="left" vertical="center"/>
    </xf>
    <xf numFmtId="167" fontId="11" fillId="2" borderId="53" xfId="3" applyFont="1" applyFill="1" applyBorder="1" applyAlignment="1">
      <alignment horizontal="left" vertical="center"/>
    </xf>
    <xf numFmtId="167" fontId="11" fillId="2" borderId="52" xfId="3" applyFont="1" applyFill="1" applyBorder="1" applyAlignment="1">
      <alignment horizontal="left" vertical="center"/>
    </xf>
    <xf numFmtId="167" fontId="11" fillId="2" borderId="49" xfId="3" applyFont="1" applyFill="1" applyBorder="1" applyAlignment="1">
      <alignment horizontal="left" wrapText="1"/>
    </xf>
    <xf numFmtId="167" fontId="11" fillId="2" borderId="33" xfId="3" applyFont="1" applyFill="1" applyBorder="1" applyAlignment="1">
      <alignment horizontal="left" wrapText="1"/>
    </xf>
    <xf numFmtId="167" fontId="11" fillId="2" borderId="57" xfId="3" applyFont="1" applyFill="1" applyBorder="1" applyAlignment="1">
      <alignment horizontal="left" wrapText="1"/>
    </xf>
    <xf numFmtId="167" fontId="11" fillId="2" borderId="53" xfId="3" applyFont="1" applyFill="1" applyBorder="1" applyAlignment="1">
      <alignment horizontal="left" wrapText="1"/>
    </xf>
    <xf numFmtId="167" fontId="11" fillId="2" borderId="54" xfId="3" applyFont="1" applyFill="1" applyBorder="1" applyAlignment="1">
      <alignment horizontal="left" wrapText="1"/>
    </xf>
    <xf numFmtId="167" fontId="11" fillId="2" borderId="52" xfId="3" applyFont="1" applyFill="1" applyBorder="1" applyAlignment="1">
      <alignment horizontal="left" wrapText="1"/>
    </xf>
    <xf numFmtId="168" fontId="41" fillId="2" borderId="48" xfId="3" applyNumberFormat="1" applyFont="1" applyFill="1" applyBorder="1" applyAlignment="1">
      <alignment horizontal="right" vertical="center"/>
    </xf>
    <xf numFmtId="168" fontId="41" fillId="2" borderId="50" xfId="3" applyNumberFormat="1" applyFont="1" applyFill="1" applyBorder="1" applyAlignment="1">
      <alignment horizontal="right" vertical="center"/>
    </xf>
    <xf numFmtId="167" fontId="44" fillId="0" borderId="0" xfId="3" applyFont="1" applyFill="1" applyBorder="1" applyAlignment="1">
      <alignment horizontal="center"/>
    </xf>
    <xf numFmtId="167" fontId="39" fillId="0" borderId="42" xfId="3" applyFont="1" applyBorder="1" applyAlignment="1">
      <alignment horizontal="left"/>
    </xf>
    <xf numFmtId="167" fontId="39" fillId="0" borderId="45" xfId="3" applyFont="1" applyBorder="1" applyAlignment="1">
      <alignment horizontal="left"/>
    </xf>
    <xf numFmtId="167" fontId="11" fillId="2" borderId="42" xfId="3" applyFont="1" applyFill="1" applyBorder="1" applyAlignment="1">
      <alignment horizontal="center" wrapText="1"/>
    </xf>
    <xf numFmtId="167" fontId="11" fillId="2" borderId="45" xfId="3" applyFont="1" applyFill="1" applyBorder="1" applyAlignment="1">
      <alignment horizontal="center" wrapText="1"/>
    </xf>
    <xf numFmtId="49" fontId="14" fillId="2" borderId="41" xfId="3" applyNumberFormat="1" applyFont="1" applyFill="1" applyBorder="1" applyAlignment="1">
      <alignment horizontal="left"/>
    </xf>
    <xf numFmtId="49" fontId="14" fillId="2" borderId="42" xfId="3" applyNumberFormat="1" applyFont="1" applyFill="1" applyBorder="1" applyAlignment="1">
      <alignment horizontal="left"/>
    </xf>
    <xf numFmtId="167" fontId="26" fillId="0" borderId="41" xfId="3" applyFont="1" applyFill="1" applyBorder="1" applyAlignment="1">
      <alignment horizontal="left"/>
    </xf>
    <xf numFmtId="167" fontId="26" fillId="0" borderId="42" xfId="3" applyFont="1" applyFill="1" applyBorder="1" applyAlignment="1">
      <alignment horizontal="left"/>
    </xf>
    <xf numFmtId="49" fontId="20" fillId="8" borderId="60" xfId="3" applyNumberFormat="1" applyFont="1" applyFill="1" applyBorder="1" applyAlignment="1">
      <alignment horizontal="left"/>
    </xf>
    <xf numFmtId="49" fontId="20" fillId="8" borderId="61" xfId="3" applyNumberFormat="1" applyFont="1" applyFill="1" applyBorder="1" applyAlignment="1">
      <alignment horizontal="left"/>
    </xf>
    <xf numFmtId="0" fontId="27" fillId="0" borderId="0" xfId="0" applyFont="1" applyBorder="1" applyAlignment="1">
      <alignment horizontal="center" vertical="center"/>
    </xf>
    <xf numFmtId="168" fontId="20" fillId="7" borderId="34" xfId="3" applyNumberFormat="1" applyFont="1" applyFill="1" applyBorder="1" applyAlignment="1">
      <alignment horizontal="center" vertical="center" wrapText="1"/>
    </xf>
    <xf numFmtId="168" fontId="20" fillId="7" borderId="104" xfId="3" applyNumberFormat="1" applyFont="1" applyFill="1" applyBorder="1" applyAlignment="1">
      <alignment horizontal="center" vertical="center" wrapText="1"/>
    </xf>
    <xf numFmtId="167" fontId="14" fillId="2" borderId="41" xfId="3" applyFont="1" applyFill="1" applyBorder="1" applyAlignment="1">
      <alignment horizontal="left"/>
    </xf>
    <xf numFmtId="167" fontId="14" fillId="2" borderId="42" xfId="3" applyFont="1" applyFill="1" applyBorder="1" applyAlignment="1">
      <alignment horizontal="left"/>
    </xf>
    <xf numFmtId="168" fontId="20" fillId="7" borderId="103" xfId="3" applyNumberFormat="1" applyFont="1" applyFill="1" applyBorder="1" applyAlignment="1">
      <alignment horizontal="center" vertical="center" wrapText="1"/>
    </xf>
    <xf numFmtId="168" fontId="20" fillId="7" borderId="35" xfId="3" applyNumberFormat="1" applyFont="1" applyFill="1" applyBorder="1" applyAlignment="1">
      <alignment horizontal="center" vertical="center" wrapText="1"/>
    </xf>
    <xf numFmtId="0" fontId="14" fillId="2" borderId="65" xfId="0" applyFont="1" applyFill="1" applyBorder="1" applyAlignment="1">
      <alignment horizontal="left"/>
    </xf>
    <xf numFmtId="49" fontId="14" fillId="2" borderId="69" xfId="0" applyNumberFormat="1" applyFont="1" applyFill="1" applyBorder="1" applyAlignment="1">
      <alignment horizontal="left"/>
    </xf>
    <xf numFmtId="0" fontId="16" fillId="3" borderId="75" xfId="0" applyFont="1" applyFill="1" applyBorder="1" applyAlignment="1">
      <alignment horizontal="left"/>
    </xf>
    <xf numFmtId="0" fontId="9" fillId="0" borderId="0" xfId="0" applyFont="1" applyBorder="1" applyAlignment="1">
      <alignment horizontal="center"/>
    </xf>
    <xf numFmtId="49" fontId="20" fillId="4" borderId="4" xfId="0" applyNumberFormat="1" applyFont="1" applyFill="1" applyBorder="1" applyAlignment="1">
      <alignment horizontal="left"/>
    </xf>
    <xf numFmtId="3" fontId="11" fillId="3" borderId="4" xfId="0" applyNumberFormat="1" applyFont="1" applyFill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center" vertical="center" wrapText="1"/>
    </xf>
    <xf numFmtId="3" fontId="11" fillId="3" borderId="5" xfId="0" applyNumberFormat="1" applyFont="1" applyFill="1" applyBorder="1" applyAlignment="1">
      <alignment horizontal="center" vertical="center" wrapText="1"/>
    </xf>
    <xf numFmtId="0" fontId="16" fillId="3" borderId="74" xfId="0" applyFont="1" applyFill="1" applyBorder="1" applyAlignment="1">
      <alignment horizontal="left"/>
    </xf>
    <xf numFmtId="168" fontId="29" fillId="0" borderId="0" xfId="3" applyNumberFormat="1" applyFont="1" applyFill="1" applyBorder="1" applyAlignment="1">
      <alignment horizontal="center" vertical="center"/>
    </xf>
    <xf numFmtId="167" fontId="20" fillId="10" borderId="46" xfId="3" applyFont="1" applyFill="1" applyBorder="1" applyAlignment="1">
      <alignment horizontal="left"/>
    </xf>
    <xf numFmtId="167" fontId="20" fillId="10" borderId="45" xfId="3" applyFont="1" applyFill="1" applyBorder="1" applyAlignment="1">
      <alignment horizontal="left"/>
    </xf>
    <xf numFmtId="3" fontId="23" fillId="0" borderId="0" xfId="0" applyNumberFormat="1" applyFont="1" applyBorder="1" applyAlignment="1">
      <alignment horizontal="center" wrapText="1"/>
    </xf>
    <xf numFmtId="167" fontId="20" fillId="2" borderId="46" xfId="3" applyFont="1" applyFill="1" applyBorder="1" applyAlignment="1">
      <alignment horizontal="center" vertical="center"/>
    </xf>
    <xf numFmtId="167" fontId="20" fillId="2" borderId="45" xfId="3" applyFont="1" applyFill="1" applyBorder="1" applyAlignment="1">
      <alignment horizontal="center" vertical="center"/>
    </xf>
    <xf numFmtId="167" fontId="14" fillId="9" borderId="46" xfId="3" applyFont="1" applyFill="1" applyBorder="1" applyAlignment="1">
      <alignment horizontal="left"/>
    </xf>
    <xf numFmtId="167" fontId="14" fillId="9" borderId="45" xfId="3" applyFont="1" applyFill="1" applyBorder="1" applyAlignment="1">
      <alignment horizontal="left"/>
    </xf>
    <xf numFmtId="168" fontId="29" fillId="0" borderId="0" xfId="3" applyNumberFormat="1" applyFont="1" applyFill="1" applyBorder="1" applyAlignment="1">
      <alignment horizontal="center" vertical="center" wrapText="1"/>
    </xf>
    <xf numFmtId="0" fontId="45" fillId="0" borderId="91" xfId="0" applyFont="1" applyBorder="1" applyAlignment="1">
      <alignment horizontal="center" vertical="center"/>
    </xf>
    <xf numFmtId="0" fontId="45" fillId="0" borderId="95" xfId="0" applyFont="1" applyBorder="1" applyAlignment="1">
      <alignment horizontal="center" vertical="center"/>
    </xf>
    <xf numFmtId="0" fontId="45" fillId="0" borderId="92" xfId="0" applyFont="1" applyBorder="1" applyAlignment="1">
      <alignment horizontal="center" vertical="center" wrapText="1"/>
    </xf>
    <xf numFmtId="0" fontId="45" fillId="0" borderId="96" xfId="0" applyFont="1" applyBorder="1" applyAlignment="1">
      <alignment horizontal="center" vertical="center" wrapText="1"/>
    </xf>
    <xf numFmtId="0" fontId="45" fillId="0" borderId="93" xfId="0" applyFont="1" applyBorder="1" applyAlignment="1">
      <alignment horizontal="center" vertical="center"/>
    </xf>
    <xf numFmtId="0" fontId="45" fillId="0" borderId="94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</cellXfs>
  <cellStyles count="6">
    <cellStyle name="Excel Built-in Comma" xfId="4"/>
    <cellStyle name="Excel Built-in Normal" xfId="3"/>
    <cellStyle name="Excel Built-in Percent" xfId="5"/>
    <cellStyle name="Ezres" xfId="1" builtinId="3"/>
    <cellStyle name="Normál" xfId="0" builtinId="0"/>
    <cellStyle name="Normál 4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98" name="shapetype_202" hidden="1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96" name="shapetype_202" hidden="1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94" name="shapetype_202" hidden="1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92" name="shapetype_202" hidden="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90" name="shapetype_202" hidden="1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88" name="shapetype_202" hidden="1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86" name="shapetype_202" hidden="1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84" name="shapetype_202" hidden="1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82" name="shapetype_202" hidden="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80" name="shapetype_202" hidden="1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78" name="shapetype_202" hidden="1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76" name="shapetype_202" hidden="1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74" name="shapetype_202" hidden="1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72" name="shapetype_202" hidden="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70" name="shapetype_202" hidden="1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68" name="shapetype_202" hidden="1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66" name="shapetype_202" hidden="1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64" name="shapetype_202" hidden="1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62" name="shapetype_202" hidden="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60" name="shapetype_202" hidden="1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58" name="shapetype_202" hidden="1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56" name="shapetype_202" hidden="1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54" name="shapetype_202" hidden="1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52" name="shapetype_202" hidden="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50" name="shapetype_202" hidden="1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48" name="shapetype_202" hidden="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46" name="shapetype_202" hidden="1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44" name="shapetype_202" hidden="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42" name="shapetype_202" hidden="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40" name="shapetype_202" hidden="1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38" name="shapetype_202" hidden="1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36" name="shapetype_202" hidden="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34" name="shapetype_202" hidden="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32" name="shapetype_202" hidden="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112" name="shapetype_202" hidden="1">
          <a:extLst>
            <a:ext uri="{FF2B5EF4-FFF2-40B4-BE49-F238E27FC236}">
              <a16:creationId xmlns:a16="http://schemas.microsoft.com/office/drawing/2014/main" id="{00000000-0008-0000-0200-000028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110" name="shapetype_202" hidden="1">
          <a:extLst>
            <a:ext uri="{FF2B5EF4-FFF2-40B4-BE49-F238E27FC236}">
              <a16:creationId xmlns:a16="http://schemas.microsoft.com/office/drawing/2014/main" id="{00000000-0008-0000-0200-000026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108" name="shapetype_202" hidden="1">
          <a:extLst>
            <a:ext uri="{FF2B5EF4-FFF2-40B4-BE49-F238E27FC236}">
              <a16:creationId xmlns:a16="http://schemas.microsoft.com/office/drawing/2014/main" id="{00000000-0008-0000-0200-000024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106" name="shapetype_202" hidden="1">
          <a:extLst>
            <a:ext uri="{FF2B5EF4-FFF2-40B4-BE49-F238E27FC236}">
              <a16:creationId xmlns:a16="http://schemas.microsoft.com/office/drawing/2014/main" id="{00000000-0008-0000-0200-000022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104" name="shapetype_202" hidden="1">
          <a:extLst>
            <a:ext uri="{FF2B5EF4-FFF2-40B4-BE49-F238E27FC236}">
              <a16:creationId xmlns:a16="http://schemas.microsoft.com/office/drawing/2014/main" id="{00000000-0008-0000-0200-000020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102" name="shapetype_202" hidden="1">
          <a:extLst>
            <a:ext uri="{FF2B5EF4-FFF2-40B4-BE49-F238E27FC236}">
              <a16:creationId xmlns:a16="http://schemas.microsoft.com/office/drawing/2014/main" id="{00000000-0008-0000-0200-00001E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100" name="shapetype_202" hidden="1">
          <a:extLst>
            <a:ext uri="{FF2B5EF4-FFF2-40B4-BE49-F238E27FC236}">
              <a16:creationId xmlns:a16="http://schemas.microsoft.com/office/drawing/2014/main" id="{00000000-0008-0000-0200-00001C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098" name="shapetype_202" hidden="1">
          <a:extLst>
            <a:ext uri="{FF2B5EF4-FFF2-40B4-BE49-F238E27FC236}">
              <a16:creationId xmlns:a16="http://schemas.microsoft.com/office/drawing/2014/main" id="{00000000-0008-0000-0200-00001A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096" name="shapetype_202" hidden="1">
          <a:extLst>
            <a:ext uri="{FF2B5EF4-FFF2-40B4-BE49-F238E27FC236}">
              <a16:creationId xmlns:a16="http://schemas.microsoft.com/office/drawing/2014/main" id="{00000000-0008-0000-0200-000018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094" name="shapetype_202" hidden="1">
          <a:extLst>
            <a:ext uri="{FF2B5EF4-FFF2-40B4-BE49-F238E27FC236}">
              <a16:creationId xmlns:a16="http://schemas.microsoft.com/office/drawing/2014/main" id="{00000000-0008-0000-0200-000016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092" name="shapetype_202" hidden="1">
          <a:extLst>
            <a:ext uri="{FF2B5EF4-FFF2-40B4-BE49-F238E27FC236}">
              <a16:creationId xmlns:a16="http://schemas.microsoft.com/office/drawing/2014/main" id="{00000000-0008-0000-0200-000014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090" name="shapetype_202" hidden="1">
          <a:extLst>
            <a:ext uri="{FF2B5EF4-FFF2-40B4-BE49-F238E27FC236}">
              <a16:creationId xmlns:a16="http://schemas.microsoft.com/office/drawing/2014/main" id="{00000000-0008-0000-0200-000012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088" name="shapetype_202" hidden="1">
          <a:extLst>
            <a:ext uri="{FF2B5EF4-FFF2-40B4-BE49-F238E27FC236}">
              <a16:creationId xmlns:a16="http://schemas.microsoft.com/office/drawing/2014/main" id="{00000000-0008-0000-0200-000010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086" name="shapetype_202" hidden="1">
          <a:extLst>
            <a:ext uri="{FF2B5EF4-FFF2-40B4-BE49-F238E27FC236}">
              <a16:creationId xmlns:a16="http://schemas.microsoft.com/office/drawing/2014/main" id="{00000000-0008-0000-0200-00000E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084" name="shapetype_202" hidden="1">
          <a:extLst>
            <a:ext uri="{FF2B5EF4-FFF2-40B4-BE49-F238E27FC236}">
              <a16:creationId xmlns:a16="http://schemas.microsoft.com/office/drawing/2014/main" id="{00000000-0008-0000-0200-00000C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082" name="shapetype_202" hidden="1">
          <a:extLst>
            <a:ext uri="{FF2B5EF4-FFF2-40B4-BE49-F238E27FC236}">
              <a16:creationId xmlns:a16="http://schemas.microsoft.com/office/drawing/2014/main" id="{00000000-0008-0000-0200-00000A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080" name="shapetype_202" hidden="1">
          <a:extLst>
            <a:ext uri="{FF2B5EF4-FFF2-40B4-BE49-F238E27FC236}">
              <a16:creationId xmlns:a16="http://schemas.microsoft.com/office/drawing/2014/main" id="{00000000-0008-0000-0200-000008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078" name="shapetype_202" hidden="1">
          <a:extLst>
            <a:ext uri="{FF2B5EF4-FFF2-40B4-BE49-F238E27FC236}">
              <a16:creationId xmlns:a16="http://schemas.microsoft.com/office/drawing/2014/main" id="{00000000-0008-0000-0200-000006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076" name="shapetype_202" hidden="1">
          <a:extLst>
            <a:ext uri="{FF2B5EF4-FFF2-40B4-BE49-F238E27FC236}">
              <a16:creationId xmlns:a16="http://schemas.microsoft.com/office/drawing/2014/main" id="{00000000-0008-0000-0200-000004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074" name="shapetype_202" hidden="1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0</xdr:colOff>
      <xdr:row>39</xdr:row>
      <xdr:rowOff>47625</xdr:rowOff>
    </xdr:to>
    <xdr:sp macro="" textlink="">
      <xdr:nvSpPr>
        <xdr:cNvPr id="2098" name="shapetype_202" hidden="1">
          <a:extLst>
            <a:ext uri="{FF2B5EF4-FFF2-40B4-BE49-F238E27FC236}">
              <a16:creationId xmlns:a16="http://schemas.microsoft.com/office/drawing/2014/main" id="{00000000-0008-0000-0100-00003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39</xdr:row>
      <xdr:rowOff>47625</xdr:rowOff>
    </xdr:to>
    <xdr:sp macro="" textlink="">
      <xdr:nvSpPr>
        <xdr:cNvPr id="2096" name="shapetype_202" hidden="1">
          <a:extLst>
            <a:ext uri="{FF2B5EF4-FFF2-40B4-BE49-F238E27FC236}">
              <a16:creationId xmlns:a16="http://schemas.microsoft.com/office/drawing/2014/main" id="{00000000-0008-0000-0100-000030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39</xdr:row>
      <xdr:rowOff>47625</xdr:rowOff>
    </xdr:to>
    <xdr:sp macro="" textlink="">
      <xdr:nvSpPr>
        <xdr:cNvPr id="2094" name="shapetype_202" hidden="1">
          <a:extLst>
            <a:ext uri="{FF2B5EF4-FFF2-40B4-BE49-F238E27FC236}">
              <a16:creationId xmlns:a16="http://schemas.microsoft.com/office/drawing/2014/main" id="{00000000-0008-0000-0100-00002E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39</xdr:row>
      <xdr:rowOff>47625</xdr:rowOff>
    </xdr:to>
    <xdr:sp macro="" textlink="">
      <xdr:nvSpPr>
        <xdr:cNvPr id="2092" name="shapetype_202" hidden="1">
          <a:extLst>
            <a:ext uri="{FF2B5EF4-FFF2-40B4-BE49-F238E27FC236}">
              <a16:creationId xmlns:a16="http://schemas.microsoft.com/office/drawing/2014/main" id="{00000000-0008-0000-0100-00002C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39</xdr:row>
      <xdr:rowOff>47625</xdr:rowOff>
    </xdr:to>
    <xdr:sp macro="" textlink="">
      <xdr:nvSpPr>
        <xdr:cNvPr id="2090" name="shapetype_202" hidden="1">
          <a:extLst>
            <a:ext uri="{FF2B5EF4-FFF2-40B4-BE49-F238E27FC236}">
              <a16:creationId xmlns:a16="http://schemas.microsoft.com/office/drawing/2014/main" id="{00000000-0008-0000-0100-00002A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39</xdr:row>
      <xdr:rowOff>47625</xdr:rowOff>
    </xdr:to>
    <xdr:sp macro="" textlink="">
      <xdr:nvSpPr>
        <xdr:cNvPr id="2088" name="shapetype_202" hidden="1">
          <a:extLst>
            <a:ext uri="{FF2B5EF4-FFF2-40B4-BE49-F238E27FC236}">
              <a16:creationId xmlns:a16="http://schemas.microsoft.com/office/drawing/2014/main" id="{00000000-0008-0000-0100-000028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39</xdr:row>
      <xdr:rowOff>47625</xdr:rowOff>
    </xdr:to>
    <xdr:sp macro="" textlink="">
      <xdr:nvSpPr>
        <xdr:cNvPr id="2086" name="shapetype_202" hidden="1">
          <a:extLst>
            <a:ext uri="{FF2B5EF4-FFF2-40B4-BE49-F238E27FC236}">
              <a16:creationId xmlns:a16="http://schemas.microsoft.com/office/drawing/2014/main" id="{00000000-0008-0000-0100-000026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39</xdr:row>
      <xdr:rowOff>47625</xdr:rowOff>
    </xdr:to>
    <xdr:sp macro="" textlink="">
      <xdr:nvSpPr>
        <xdr:cNvPr id="2084" name="shapetype_202" hidden="1">
          <a:extLst>
            <a:ext uri="{FF2B5EF4-FFF2-40B4-BE49-F238E27FC236}">
              <a16:creationId xmlns:a16="http://schemas.microsoft.com/office/drawing/2014/main" id="{00000000-0008-0000-0100-000024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39</xdr:row>
      <xdr:rowOff>47625</xdr:rowOff>
    </xdr:to>
    <xdr:sp macro="" textlink="">
      <xdr:nvSpPr>
        <xdr:cNvPr id="2082" name="shapetype_202" hidden="1">
          <a:extLst>
            <a:ext uri="{FF2B5EF4-FFF2-40B4-BE49-F238E27FC236}">
              <a16:creationId xmlns:a16="http://schemas.microsoft.com/office/drawing/2014/main" id="{00000000-0008-0000-0100-00002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39</xdr:row>
      <xdr:rowOff>47625</xdr:rowOff>
    </xdr:to>
    <xdr:sp macro="" textlink="">
      <xdr:nvSpPr>
        <xdr:cNvPr id="2080" name="shapetype_202" hidden="1">
          <a:extLst>
            <a:ext uri="{FF2B5EF4-FFF2-40B4-BE49-F238E27FC236}">
              <a16:creationId xmlns:a16="http://schemas.microsoft.com/office/drawing/2014/main" id="{00000000-0008-0000-0100-000020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39</xdr:row>
      <xdr:rowOff>47625</xdr:rowOff>
    </xdr:to>
    <xdr:sp macro="" textlink="">
      <xdr:nvSpPr>
        <xdr:cNvPr id="2078" name="shapetype_202" hidden="1">
          <a:extLst>
            <a:ext uri="{FF2B5EF4-FFF2-40B4-BE49-F238E27FC236}">
              <a16:creationId xmlns:a16="http://schemas.microsoft.com/office/drawing/2014/main" id="{00000000-0008-0000-0100-00001E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39</xdr:row>
      <xdr:rowOff>47625</xdr:rowOff>
    </xdr:to>
    <xdr:sp macro="" textlink="">
      <xdr:nvSpPr>
        <xdr:cNvPr id="2076" name="shapetype_202" hidden="1">
          <a:extLst>
            <a:ext uri="{FF2B5EF4-FFF2-40B4-BE49-F238E27FC236}">
              <a16:creationId xmlns:a16="http://schemas.microsoft.com/office/drawing/2014/main" id="{00000000-0008-0000-0100-00001C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39</xdr:row>
      <xdr:rowOff>47625</xdr:rowOff>
    </xdr:to>
    <xdr:sp macro="" textlink="">
      <xdr:nvSpPr>
        <xdr:cNvPr id="2074" name="shapetype_202" hidden="1">
          <a:extLst>
            <a:ext uri="{FF2B5EF4-FFF2-40B4-BE49-F238E27FC236}">
              <a16:creationId xmlns:a16="http://schemas.microsoft.com/office/drawing/2014/main" id="{00000000-0008-0000-0100-00001A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39</xdr:row>
      <xdr:rowOff>47625</xdr:rowOff>
    </xdr:to>
    <xdr:sp macro="" textlink="">
      <xdr:nvSpPr>
        <xdr:cNvPr id="2072" name="shapetype_202" hidden="1">
          <a:extLst>
            <a:ext uri="{FF2B5EF4-FFF2-40B4-BE49-F238E27FC236}">
              <a16:creationId xmlns:a16="http://schemas.microsoft.com/office/drawing/2014/main" id="{00000000-0008-0000-0100-000018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39</xdr:row>
      <xdr:rowOff>47625</xdr:rowOff>
    </xdr:to>
    <xdr:sp macro="" textlink="">
      <xdr:nvSpPr>
        <xdr:cNvPr id="2070" name="shapetype_202" hidden="1">
          <a:extLst>
            <a:ext uri="{FF2B5EF4-FFF2-40B4-BE49-F238E27FC236}">
              <a16:creationId xmlns:a16="http://schemas.microsoft.com/office/drawing/2014/main" id="{00000000-0008-0000-0100-000016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39</xdr:row>
      <xdr:rowOff>47625</xdr:rowOff>
    </xdr:to>
    <xdr:sp macro="" textlink="">
      <xdr:nvSpPr>
        <xdr:cNvPr id="2068" name="shapetype_202" hidden="1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39</xdr:row>
      <xdr:rowOff>47625</xdr:rowOff>
    </xdr:to>
    <xdr:sp macro="" textlink="">
      <xdr:nvSpPr>
        <xdr:cNvPr id="2066" name="shapetype_202" hidden="1">
          <a:extLst>
            <a:ext uri="{FF2B5EF4-FFF2-40B4-BE49-F238E27FC236}">
              <a16:creationId xmlns:a16="http://schemas.microsoft.com/office/drawing/2014/main" id="{00000000-0008-0000-0100-00001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39</xdr:row>
      <xdr:rowOff>47625</xdr:rowOff>
    </xdr:to>
    <xdr:sp macro="" textlink="">
      <xdr:nvSpPr>
        <xdr:cNvPr id="2064" name="shapetype_202" hidden="1">
          <a:extLst>
            <a:ext uri="{FF2B5EF4-FFF2-40B4-BE49-F238E27FC236}">
              <a16:creationId xmlns:a16="http://schemas.microsoft.com/office/drawing/2014/main" id="{00000000-0008-0000-0100-000010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39</xdr:row>
      <xdr:rowOff>47625</xdr:rowOff>
    </xdr:to>
    <xdr:sp macro="" textlink="">
      <xdr:nvSpPr>
        <xdr:cNvPr id="2062" name="shapetype_202" hidden="1">
          <a:extLst>
            <a:ext uri="{FF2B5EF4-FFF2-40B4-BE49-F238E27FC236}">
              <a16:creationId xmlns:a16="http://schemas.microsoft.com/office/drawing/2014/main" id="{00000000-0008-0000-0100-00000E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39</xdr:row>
      <xdr:rowOff>47625</xdr:rowOff>
    </xdr:to>
    <xdr:sp macro="" textlink="">
      <xdr:nvSpPr>
        <xdr:cNvPr id="2060" name="shapetype_202" hidden="1">
          <a:extLst>
            <a:ext uri="{FF2B5EF4-FFF2-40B4-BE49-F238E27FC236}">
              <a16:creationId xmlns:a16="http://schemas.microsoft.com/office/drawing/2014/main" id="{00000000-0008-0000-0100-00000C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39</xdr:row>
      <xdr:rowOff>47625</xdr:rowOff>
    </xdr:to>
    <xdr:sp macro="" textlink="">
      <xdr:nvSpPr>
        <xdr:cNvPr id="2058" name="shapetype_202" hidden="1">
          <a:extLst>
            <a:ext uri="{FF2B5EF4-FFF2-40B4-BE49-F238E27FC236}">
              <a16:creationId xmlns:a16="http://schemas.microsoft.com/office/drawing/2014/main" id="{00000000-0008-0000-0100-00000A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39</xdr:row>
      <xdr:rowOff>47625</xdr:rowOff>
    </xdr:to>
    <xdr:sp macro="" textlink="">
      <xdr:nvSpPr>
        <xdr:cNvPr id="2056" name="shapetype_202" hidden="1">
          <a:extLs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39</xdr:row>
      <xdr:rowOff>47625</xdr:rowOff>
    </xdr:to>
    <xdr:sp macro="" textlink="">
      <xdr:nvSpPr>
        <xdr:cNvPr id="2054" name="shapetype_202" hidden="1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39</xdr:row>
      <xdr:rowOff>47625</xdr:rowOff>
    </xdr:to>
    <xdr:sp macro="" textlink="">
      <xdr:nvSpPr>
        <xdr:cNvPr id="2052" name="shapetype_202" hidden="1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39</xdr:row>
      <xdr:rowOff>47625</xdr:rowOff>
    </xdr:to>
    <xdr:sp macro="" textlink="">
      <xdr:nvSpPr>
        <xdr:cNvPr id="2050" name="shapetype_202" hidden="1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400050</xdr:colOff>
      <xdr:row>36</xdr:row>
      <xdr:rowOff>9525</xdr:rowOff>
    </xdr:to>
    <xdr:sp macro="" textlink="">
      <xdr:nvSpPr>
        <xdr:cNvPr id="4148" name="shapetype_202" hidden="1">
          <a:extLst>
            <a:ext uri="{FF2B5EF4-FFF2-40B4-BE49-F238E27FC236}">
              <a16:creationId xmlns:a16="http://schemas.microsoft.com/office/drawing/2014/main" id="{00000000-0008-0000-0300-000034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400050</xdr:colOff>
      <xdr:row>36</xdr:row>
      <xdr:rowOff>9525</xdr:rowOff>
    </xdr:to>
    <xdr:sp macro="" textlink="">
      <xdr:nvSpPr>
        <xdr:cNvPr id="4146" name="shapetype_202" hidden="1">
          <a:extLst>
            <a:ext uri="{FF2B5EF4-FFF2-40B4-BE49-F238E27FC236}">
              <a16:creationId xmlns:a16="http://schemas.microsoft.com/office/drawing/2014/main" id="{00000000-0008-0000-0300-000032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400050</xdr:colOff>
      <xdr:row>36</xdr:row>
      <xdr:rowOff>9525</xdr:rowOff>
    </xdr:to>
    <xdr:sp macro="" textlink="">
      <xdr:nvSpPr>
        <xdr:cNvPr id="4144" name="shapetype_202" hidden="1">
          <a:extLst>
            <a:ext uri="{FF2B5EF4-FFF2-40B4-BE49-F238E27FC236}">
              <a16:creationId xmlns:a16="http://schemas.microsoft.com/office/drawing/2014/main" id="{00000000-0008-0000-0300-000030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400050</xdr:colOff>
      <xdr:row>36</xdr:row>
      <xdr:rowOff>9525</xdr:rowOff>
    </xdr:to>
    <xdr:sp macro="" textlink="">
      <xdr:nvSpPr>
        <xdr:cNvPr id="4142" name="shapetype_202" hidden="1">
          <a:extLst>
            <a:ext uri="{FF2B5EF4-FFF2-40B4-BE49-F238E27FC236}">
              <a16:creationId xmlns:a16="http://schemas.microsoft.com/office/drawing/2014/main" id="{00000000-0008-0000-0300-00002E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400050</xdr:colOff>
      <xdr:row>36</xdr:row>
      <xdr:rowOff>9525</xdr:rowOff>
    </xdr:to>
    <xdr:sp macro="" textlink="">
      <xdr:nvSpPr>
        <xdr:cNvPr id="4140" name="shapetype_202" hidden="1">
          <a:extLst>
            <a:ext uri="{FF2B5EF4-FFF2-40B4-BE49-F238E27FC236}">
              <a16:creationId xmlns:a16="http://schemas.microsoft.com/office/drawing/2014/main" id="{00000000-0008-0000-0300-00002C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400050</xdr:colOff>
      <xdr:row>36</xdr:row>
      <xdr:rowOff>9525</xdr:rowOff>
    </xdr:to>
    <xdr:sp macro="" textlink="">
      <xdr:nvSpPr>
        <xdr:cNvPr id="4138" name="shapetype_202" hidden="1">
          <a:extLst>
            <a:ext uri="{FF2B5EF4-FFF2-40B4-BE49-F238E27FC236}">
              <a16:creationId xmlns:a16="http://schemas.microsoft.com/office/drawing/2014/main" id="{00000000-0008-0000-0300-00002A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400050</xdr:colOff>
      <xdr:row>36</xdr:row>
      <xdr:rowOff>9525</xdr:rowOff>
    </xdr:to>
    <xdr:sp macro="" textlink="">
      <xdr:nvSpPr>
        <xdr:cNvPr id="4136" name="shapetype_202" hidden="1">
          <a:extLst>
            <a:ext uri="{FF2B5EF4-FFF2-40B4-BE49-F238E27FC236}">
              <a16:creationId xmlns:a16="http://schemas.microsoft.com/office/drawing/2014/main" id="{00000000-0008-0000-0300-000028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400050</xdr:colOff>
      <xdr:row>36</xdr:row>
      <xdr:rowOff>9525</xdr:rowOff>
    </xdr:to>
    <xdr:sp macro="" textlink="">
      <xdr:nvSpPr>
        <xdr:cNvPr id="4134" name="shapetype_202" hidden="1">
          <a:extLst>
            <a:ext uri="{FF2B5EF4-FFF2-40B4-BE49-F238E27FC236}">
              <a16:creationId xmlns:a16="http://schemas.microsoft.com/office/drawing/2014/main" id="{00000000-0008-0000-0300-000026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400050</xdr:colOff>
      <xdr:row>36</xdr:row>
      <xdr:rowOff>9525</xdr:rowOff>
    </xdr:to>
    <xdr:sp macro="" textlink="">
      <xdr:nvSpPr>
        <xdr:cNvPr id="4132" name="shapetype_202" hidden="1">
          <a:extLst>
            <a:ext uri="{FF2B5EF4-FFF2-40B4-BE49-F238E27FC236}">
              <a16:creationId xmlns:a16="http://schemas.microsoft.com/office/drawing/2014/main" id="{00000000-0008-0000-0300-000024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400050</xdr:colOff>
      <xdr:row>36</xdr:row>
      <xdr:rowOff>9525</xdr:rowOff>
    </xdr:to>
    <xdr:sp macro="" textlink="">
      <xdr:nvSpPr>
        <xdr:cNvPr id="4130" name="shapetype_202" hidden="1">
          <a:extLst>
            <a:ext uri="{FF2B5EF4-FFF2-40B4-BE49-F238E27FC236}">
              <a16:creationId xmlns:a16="http://schemas.microsoft.com/office/drawing/2014/main" id="{00000000-0008-0000-0300-000022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400050</xdr:colOff>
      <xdr:row>36</xdr:row>
      <xdr:rowOff>9525</xdr:rowOff>
    </xdr:to>
    <xdr:sp macro="" textlink="">
      <xdr:nvSpPr>
        <xdr:cNvPr id="4128" name="shapetype_202" hidden="1">
          <a:extLst>
            <a:ext uri="{FF2B5EF4-FFF2-40B4-BE49-F238E27FC236}">
              <a16:creationId xmlns:a16="http://schemas.microsoft.com/office/drawing/2014/main" id="{00000000-0008-0000-0300-000020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400050</xdr:colOff>
      <xdr:row>36</xdr:row>
      <xdr:rowOff>9525</xdr:rowOff>
    </xdr:to>
    <xdr:sp macro="" textlink="">
      <xdr:nvSpPr>
        <xdr:cNvPr id="4126" name="shapetype_202" hidden="1">
          <a:extLst>
            <a:ext uri="{FF2B5EF4-FFF2-40B4-BE49-F238E27FC236}">
              <a16:creationId xmlns:a16="http://schemas.microsoft.com/office/drawing/2014/main" id="{00000000-0008-0000-0300-00001E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400050</xdr:colOff>
      <xdr:row>36</xdr:row>
      <xdr:rowOff>9525</xdr:rowOff>
    </xdr:to>
    <xdr:sp macro="" textlink="">
      <xdr:nvSpPr>
        <xdr:cNvPr id="4124" name="shapetype_202" hidden="1">
          <a:extLst>
            <a:ext uri="{FF2B5EF4-FFF2-40B4-BE49-F238E27FC236}">
              <a16:creationId xmlns:a16="http://schemas.microsoft.com/office/drawing/2014/main" id="{00000000-0008-0000-0300-00001C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400050</xdr:colOff>
      <xdr:row>36</xdr:row>
      <xdr:rowOff>9525</xdr:rowOff>
    </xdr:to>
    <xdr:sp macro="" textlink="">
      <xdr:nvSpPr>
        <xdr:cNvPr id="4122" name="shapetype_202" hidden="1">
          <a:extLst>
            <a:ext uri="{FF2B5EF4-FFF2-40B4-BE49-F238E27FC236}">
              <a16:creationId xmlns:a16="http://schemas.microsoft.com/office/drawing/2014/main" id="{00000000-0008-0000-0300-00001A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400050</xdr:colOff>
      <xdr:row>36</xdr:row>
      <xdr:rowOff>9525</xdr:rowOff>
    </xdr:to>
    <xdr:sp macro="" textlink="">
      <xdr:nvSpPr>
        <xdr:cNvPr id="4120" name="shapetype_202" hidden="1">
          <a:extLst>
            <a:ext uri="{FF2B5EF4-FFF2-40B4-BE49-F238E27FC236}">
              <a16:creationId xmlns:a16="http://schemas.microsoft.com/office/drawing/2014/main" id="{00000000-0008-0000-0300-000018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400050</xdr:colOff>
      <xdr:row>36</xdr:row>
      <xdr:rowOff>9525</xdr:rowOff>
    </xdr:to>
    <xdr:sp macro="" textlink="">
      <xdr:nvSpPr>
        <xdr:cNvPr id="4118" name="shapetype_202" hidden="1">
          <a:extLst>
            <a:ext uri="{FF2B5EF4-FFF2-40B4-BE49-F238E27FC236}">
              <a16:creationId xmlns:a16="http://schemas.microsoft.com/office/drawing/2014/main" id="{00000000-0008-0000-0300-000016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400050</xdr:colOff>
      <xdr:row>36</xdr:row>
      <xdr:rowOff>9525</xdr:rowOff>
    </xdr:to>
    <xdr:sp macro="" textlink="">
      <xdr:nvSpPr>
        <xdr:cNvPr id="4116" name="shapetype_202" hidden="1">
          <a:extLst>
            <a:ext uri="{FF2B5EF4-FFF2-40B4-BE49-F238E27FC236}">
              <a16:creationId xmlns:a16="http://schemas.microsoft.com/office/drawing/2014/main" id="{00000000-0008-0000-0300-000014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400050</xdr:colOff>
      <xdr:row>36</xdr:row>
      <xdr:rowOff>9525</xdr:rowOff>
    </xdr:to>
    <xdr:sp macro="" textlink="">
      <xdr:nvSpPr>
        <xdr:cNvPr id="4114" name="shapetype_202" hidden="1">
          <a:extLst>
            <a:ext uri="{FF2B5EF4-FFF2-40B4-BE49-F238E27FC236}">
              <a16:creationId xmlns:a16="http://schemas.microsoft.com/office/drawing/2014/main" id="{00000000-0008-0000-0300-000012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400050</xdr:colOff>
      <xdr:row>36</xdr:row>
      <xdr:rowOff>9525</xdr:rowOff>
    </xdr:to>
    <xdr:sp macro="" textlink="">
      <xdr:nvSpPr>
        <xdr:cNvPr id="4112" name="shapetype_202" hidden="1">
          <a:extLst>
            <a:ext uri="{FF2B5EF4-FFF2-40B4-BE49-F238E27FC236}">
              <a16:creationId xmlns:a16="http://schemas.microsoft.com/office/drawing/2014/main" id="{00000000-0008-0000-0300-000010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400050</xdr:colOff>
      <xdr:row>36</xdr:row>
      <xdr:rowOff>9525</xdr:rowOff>
    </xdr:to>
    <xdr:sp macro="" textlink="">
      <xdr:nvSpPr>
        <xdr:cNvPr id="4110" name="shapetype_202" hidden="1">
          <a:extLst>
            <a:ext uri="{FF2B5EF4-FFF2-40B4-BE49-F238E27FC236}">
              <a16:creationId xmlns:a16="http://schemas.microsoft.com/office/drawing/2014/main" id="{00000000-0008-0000-0300-00000E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400050</xdr:colOff>
      <xdr:row>36</xdr:row>
      <xdr:rowOff>9525</xdr:rowOff>
    </xdr:to>
    <xdr:sp macro="" textlink="">
      <xdr:nvSpPr>
        <xdr:cNvPr id="4108" name="shapetype_202" hidden="1">
          <a:extLst>
            <a:ext uri="{FF2B5EF4-FFF2-40B4-BE49-F238E27FC236}">
              <a16:creationId xmlns:a16="http://schemas.microsoft.com/office/drawing/2014/main" id="{00000000-0008-0000-0300-00000C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400050</xdr:colOff>
      <xdr:row>36</xdr:row>
      <xdr:rowOff>9525</xdr:rowOff>
    </xdr:to>
    <xdr:sp macro="" textlink="">
      <xdr:nvSpPr>
        <xdr:cNvPr id="4106" name="shapetype_202" hidden="1">
          <a:extLst>
            <a:ext uri="{FF2B5EF4-FFF2-40B4-BE49-F238E27FC236}">
              <a16:creationId xmlns:a16="http://schemas.microsoft.com/office/drawing/2014/main" id="{00000000-0008-0000-0300-00000A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400050</xdr:colOff>
      <xdr:row>36</xdr:row>
      <xdr:rowOff>9525</xdr:rowOff>
    </xdr:to>
    <xdr:sp macro="" textlink="">
      <xdr:nvSpPr>
        <xdr:cNvPr id="4104" name="shapetype_202" hidden="1">
          <a:extLst>
            <a:ext uri="{FF2B5EF4-FFF2-40B4-BE49-F238E27FC236}">
              <a16:creationId xmlns:a16="http://schemas.microsoft.com/office/drawing/2014/main" id="{00000000-0008-0000-0300-000008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400050</xdr:colOff>
      <xdr:row>36</xdr:row>
      <xdr:rowOff>9525</xdr:rowOff>
    </xdr:to>
    <xdr:sp macro="" textlink="">
      <xdr:nvSpPr>
        <xdr:cNvPr id="4102" name="shapetype_202" hidden="1">
          <a:extLst>
            <a:ext uri="{FF2B5EF4-FFF2-40B4-BE49-F238E27FC236}">
              <a16:creationId xmlns:a16="http://schemas.microsoft.com/office/drawing/2014/main" id="{00000000-0008-0000-0300-000006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400050</xdr:colOff>
      <xdr:row>36</xdr:row>
      <xdr:rowOff>9525</xdr:rowOff>
    </xdr:to>
    <xdr:sp macro="" textlink="">
      <xdr:nvSpPr>
        <xdr:cNvPr id="4100" name="shapetype_202" hidden="1">
          <a:extLst>
            <a:ext uri="{FF2B5EF4-FFF2-40B4-BE49-F238E27FC236}">
              <a16:creationId xmlns:a16="http://schemas.microsoft.com/office/drawing/2014/main" id="{00000000-0008-0000-0300-000004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400050</xdr:colOff>
      <xdr:row>36</xdr:row>
      <xdr:rowOff>9525</xdr:rowOff>
    </xdr:to>
    <xdr:sp macro="" textlink="">
      <xdr:nvSpPr>
        <xdr:cNvPr id="4098" name="shapetype_202" hidden="1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76200</xdr:colOff>
      <xdr:row>3</xdr:row>
      <xdr:rowOff>0</xdr:rowOff>
    </xdr:to>
    <xdr:sp macro="" textlink="">
      <xdr:nvSpPr>
        <xdr:cNvPr id="5134" name="shapetype_202" hidden="1">
          <a:extLst>
            <a:ext uri="{FF2B5EF4-FFF2-40B4-BE49-F238E27FC236}">
              <a16:creationId xmlns:a16="http://schemas.microsoft.com/office/drawing/2014/main" id="{00000000-0008-0000-0400-00000E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76200</xdr:colOff>
      <xdr:row>3</xdr:row>
      <xdr:rowOff>0</xdr:rowOff>
    </xdr:to>
    <xdr:sp macro="" textlink="">
      <xdr:nvSpPr>
        <xdr:cNvPr id="5132" name="shapetype_202" hidden="1">
          <a:extLst>
            <a:ext uri="{FF2B5EF4-FFF2-40B4-BE49-F238E27FC236}">
              <a16:creationId xmlns:a16="http://schemas.microsoft.com/office/drawing/2014/main" id="{00000000-0008-0000-0400-00000C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76200</xdr:colOff>
      <xdr:row>3</xdr:row>
      <xdr:rowOff>0</xdr:rowOff>
    </xdr:to>
    <xdr:sp macro="" textlink="">
      <xdr:nvSpPr>
        <xdr:cNvPr id="5130" name="shapetype_202" hidden="1">
          <a:extLst>
            <a:ext uri="{FF2B5EF4-FFF2-40B4-BE49-F238E27FC236}">
              <a16:creationId xmlns:a16="http://schemas.microsoft.com/office/drawing/2014/main" id="{00000000-0008-0000-0400-00000A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76200</xdr:colOff>
      <xdr:row>3</xdr:row>
      <xdr:rowOff>0</xdr:rowOff>
    </xdr:to>
    <xdr:sp macro="" textlink="">
      <xdr:nvSpPr>
        <xdr:cNvPr id="5128" name="shapetype_202" hidden="1">
          <a:extLst>
            <a:ext uri="{FF2B5EF4-FFF2-40B4-BE49-F238E27FC236}">
              <a16:creationId xmlns:a16="http://schemas.microsoft.com/office/drawing/2014/main" id="{00000000-0008-0000-0400-000008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76200</xdr:colOff>
      <xdr:row>3</xdr:row>
      <xdr:rowOff>0</xdr:rowOff>
    </xdr:to>
    <xdr:sp macro="" textlink="">
      <xdr:nvSpPr>
        <xdr:cNvPr id="5126" name="shapetype_202" hidden="1">
          <a:extLst>
            <a:ext uri="{FF2B5EF4-FFF2-40B4-BE49-F238E27FC236}">
              <a16:creationId xmlns:a16="http://schemas.microsoft.com/office/drawing/2014/main" id="{00000000-0008-0000-0400-000006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76200</xdr:colOff>
      <xdr:row>3</xdr:row>
      <xdr:rowOff>0</xdr:rowOff>
    </xdr:to>
    <xdr:sp macro="" textlink="">
      <xdr:nvSpPr>
        <xdr:cNvPr id="5124" name="shapetype_202" hidden="1">
          <a:extLst>
            <a:ext uri="{FF2B5EF4-FFF2-40B4-BE49-F238E27FC236}">
              <a16:creationId xmlns:a16="http://schemas.microsoft.com/office/drawing/2014/main" id="{00000000-0008-0000-0400-000004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76200</xdr:colOff>
      <xdr:row>3</xdr:row>
      <xdr:rowOff>0</xdr:rowOff>
    </xdr:to>
    <xdr:sp macro="" textlink="">
      <xdr:nvSpPr>
        <xdr:cNvPr id="5122" name="shapetype_202" hidden="1">
          <a:extLst>
            <a:ext uri="{FF2B5EF4-FFF2-40B4-BE49-F238E27FC236}">
              <a16:creationId xmlns:a16="http://schemas.microsoft.com/office/drawing/2014/main" id="{00000000-0008-0000-0400-000002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2724150</xdr:colOff>
      <xdr:row>38</xdr:row>
      <xdr:rowOff>76200</xdr:rowOff>
    </xdr:to>
    <xdr:sp macro="" textlink="">
      <xdr:nvSpPr>
        <xdr:cNvPr id="6152" name="shapetype_202" hidden="1">
          <a:extLst>
            <a:ext uri="{FF2B5EF4-FFF2-40B4-BE49-F238E27FC236}">
              <a16:creationId xmlns:a16="http://schemas.microsoft.com/office/drawing/2014/main" id="{00000000-0008-0000-0500-0000081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2724150</xdr:colOff>
      <xdr:row>38</xdr:row>
      <xdr:rowOff>76200</xdr:rowOff>
    </xdr:to>
    <xdr:sp macro="" textlink="">
      <xdr:nvSpPr>
        <xdr:cNvPr id="6150" name="shapetype_202" hidden="1">
          <a:extLst>
            <a:ext uri="{FF2B5EF4-FFF2-40B4-BE49-F238E27FC236}">
              <a16:creationId xmlns:a16="http://schemas.microsoft.com/office/drawing/2014/main" id="{00000000-0008-0000-0500-0000061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2724150</xdr:colOff>
      <xdr:row>38</xdr:row>
      <xdr:rowOff>76200</xdr:rowOff>
    </xdr:to>
    <xdr:sp macro="" textlink="">
      <xdr:nvSpPr>
        <xdr:cNvPr id="6148" name="shapetype_202" hidden="1">
          <a:extLst>
            <a:ext uri="{FF2B5EF4-FFF2-40B4-BE49-F238E27FC236}">
              <a16:creationId xmlns:a16="http://schemas.microsoft.com/office/drawing/2014/main" id="{00000000-0008-0000-0500-0000041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2724150</xdr:colOff>
      <xdr:row>38</xdr:row>
      <xdr:rowOff>76200</xdr:rowOff>
    </xdr:to>
    <xdr:sp macro="" textlink="">
      <xdr:nvSpPr>
        <xdr:cNvPr id="6146" name="shapetype_202" hidden="1">
          <a:extLst>
            <a:ext uri="{FF2B5EF4-FFF2-40B4-BE49-F238E27FC236}">
              <a16:creationId xmlns:a16="http://schemas.microsoft.com/office/drawing/2014/main" id="{00000000-0008-0000-0500-0000021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F118"/>
  <sheetViews>
    <sheetView view="pageLayout" topLeftCell="J1" zoomScaleNormal="70" zoomScaleSheetLayoutView="70" workbookViewId="0">
      <selection activeCell="J8" sqref="J8"/>
    </sheetView>
  </sheetViews>
  <sheetFormatPr defaultRowHeight="15" x14ac:dyDescent="0.25"/>
  <cols>
    <col min="1" max="1" width="3.42578125" style="1"/>
    <col min="2" max="2" width="3.5703125" style="1"/>
    <col min="3" max="3" width="4.28515625" style="1"/>
    <col min="4" max="4" width="5.28515625" style="1"/>
    <col min="5" max="5" width="9.85546875" style="1"/>
    <col min="6" max="9" width="8.7109375" style="1"/>
    <col min="10" max="10" width="43.85546875" style="1"/>
    <col min="11" max="12" width="15.42578125" style="1"/>
    <col min="13" max="249" width="8.7109375" style="1"/>
    <col min="250" max="250" width="3.42578125" style="1"/>
    <col min="251" max="251" width="3.5703125" style="1"/>
    <col min="252" max="252" width="4.28515625" style="1"/>
    <col min="253" max="253" width="5.28515625" style="1"/>
    <col min="254" max="258" width="8.7109375" style="1"/>
    <col min="259" max="259" width="21.5703125" style="1"/>
    <col min="260" max="260" width="10.7109375" style="1"/>
    <col min="261" max="261" width="13.42578125" style="1"/>
    <col min="262" max="262" width="16.28515625" style="1"/>
    <col min="263" max="263" width="13.42578125" style="1"/>
    <col min="264" max="505" width="8.7109375" style="1"/>
    <col min="506" max="506" width="3.42578125" style="1"/>
    <col min="507" max="507" width="3.5703125" style="1"/>
    <col min="508" max="508" width="4.28515625" style="1"/>
    <col min="509" max="509" width="5.28515625" style="1"/>
    <col min="510" max="514" width="8.7109375" style="1"/>
    <col min="515" max="515" width="21.5703125" style="1"/>
    <col min="516" max="516" width="10.7109375" style="1"/>
    <col min="517" max="517" width="13.42578125" style="1"/>
    <col min="518" max="518" width="16.28515625" style="1"/>
    <col min="519" max="519" width="13.42578125" style="1"/>
    <col min="520" max="761" width="8.7109375" style="1"/>
    <col min="762" max="762" width="3.42578125" style="1"/>
    <col min="763" max="763" width="3.5703125" style="1"/>
    <col min="764" max="764" width="4.28515625" style="1"/>
    <col min="765" max="765" width="5.28515625" style="1"/>
    <col min="766" max="770" width="8.7109375" style="1"/>
    <col min="771" max="771" width="21.5703125" style="1"/>
    <col min="772" max="772" width="10.7109375" style="1"/>
    <col min="773" max="773" width="13.42578125" style="1"/>
    <col min="774" max="774" width="16.28515625" style="1"/>
    <col min="775" max="775" width="13.42578125" style="1"/>
    <col min="776" max="1017" width="8.7109375" style="1"/>
    <col min="1018" max="1018" width="3.42578125" style="1"/>
    <col min="1019" max="1020" width="3.5703125" style="1"/>
  </cols>
  <sheetData>
    <row r="1" spans="1:1019" s="2" customFormat="1" ht="33" customHeight="1" x14ac:dyDescent="0.35">
      <c r="A1" s="267" t="s">
        <v>0</v>
      </c>
      <c r="B1" s="267"/>
      <c r="C1" s="267" t="s">
        <v>1</v>
      </c>
      <c r="D1" s="267"/>
      <c r="E1" s="267"/>
      <c r="F1" s="267"/>
      <c r="G1" s="267"/>
      <c r="H1" s="268"/>
      <c r="I1" s="268"/>
      <c r="J1" s="268"/>
      <c r="K1" s="437" t="s">
        <v>320</v>
      </c>
      <c r="L1" s="437" t="s">
        <v>2</v>
      </c>
    </row>
    <row r="2" spans="1:1019" ht="27" customHeight="1" x14ac:dyDescent="0.2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438"/>
      <c r="L2" s="438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</row>
    <row r="3" spans="1:1019" s="3" customFormat="1" ht="19.5" x14ac:dyDescent="0.35">
      <c r="A3" s="270" t="s">
        <v>3</v>
      </c>
      <c r="B3" s="271"/>
      <c r="C3" s="271" t="s">
        <v>4</v>
      </c>
      <c r="D3" s="271"/>
      <c r="E3" s="271"/>
      <c r="F3" s="271"/>
      <c r="G3" s="271"/>
      <c r="H3" s="271"/>
      <c r="I3" s="271"/>
      <c r="J3" s="271"/>
      <c r="K3" s="272">
        <f>SUM(K4+K5+K6+K7+K13+K12)</f>
        <v>83286</v>
      </c>
      <c r="L3" s="272">
        <f>SUM(L4+L5+L6+L7+L13+L12)</f>
        <v>83186</v>
      </c>
    </row>
    <row r="4" spans="1:1019" ht="18.75" x14ac:dyDescent="0.3">
      <c r="A4" s="273"/>
      <c r="B4" s="274" t="s">
        <v>5</v>
      </c>
      <c r="C4" s="274"/>
      <c r="D4" s="274" t="s">
        <v>6</v>
      </c>
      <c r="E4" s="274"/>
      <c r="F4" s="274"/>
      <c r="G4" s="274"/>
      <c r="H4" s="274"/>
      <c r="I4" s="274"/>
      <c r="J4" s="274"/>
      <c r="K4" s="275">
        <v>16494</v>
      </c>
      <c r="L4" s="275">
        <v>18814</v>
      </c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</row>
    <row r="5" spans="1:1019" ht="18.75" x14ac:dyDescent="0.3">
      <c r="A5" s="273"/>
      <c r="B5" s="274" t="s">
        <v>7</v>
      </c>
      <c r="C5" s="274"/>
      <c r="D5" s="274" t="s">
        <v>8</v>
      </c>
      <c r="E5" s="274"/>
      <c r="F5" s="274"/>
      <c r="G5" s="274"/>
      <c r="H5" s="274"/>
      <c r="I5" s="274"/>
      <c r="J5" s="274"/>
      <c r="K5" s="275">
        <v>5425</v>
      </c>
      <c r="L5" s="275">
        <v>5425</v>
      </c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</row>
    <row r="6" spans="1:1019" ht="18.75" x14ac:dyDescent="0.3">
      <c r="A6" s="273"/>
      <c r="B6" s="274" t="s">
        <v>9</v>
      </c>
      <c r="C6" s="274"/>
      <c r="D6" s="274" t="s">
        <v>10</v>
      </c>
      <c r="E6" s="274"/>
      <c r="F6" s="274"/>
      <c r="G6" s="274"/>
      <c r="H6" s="274"/>
      <c r="I6" s="274"/>
      <c r="J6" s="274"/>
      <c r="K6" s="275">
        <v>39964</v>
      </c>
      <c r="L6" s="275">
        <v>37544</v>
      </c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</row>
    <row r="7" spans="1:1019" ht="18.75" x14ac:dyDescent="0.3">
      <c r="A7" s="273"/>
      <c r="B7" s="274" t="s">
        <v>11</v>
      </c>
      <c r="C7" s="274"/>
      <c r="D7" s="274" t="s">
        <v>12</v>
      </c>
      <c r="E7" s="274"/>
      <c r="F7" s="274"/>
      <c r="G7" s="274"/>
      <c r="H7" s="274"/>
      <c r="I7" s="274"/>
      <c r="J7" s="274"/>
      <c r="K7" s="275">
        <v>14767</v>
      </c>
      <c r="L7" s="275">
        <f>SUM(L8:L11)</f>
        <v>14767</v>
      </c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</row>
    <row r="8" spans="1:1019" s="4" customFormat="1" ht="15.75" x14ac:dyDescent="0.25">
      <c r="A8" s="276"/>
      <c r="B8" s="277"/>
      <c r="C8" s="278"/>
      <c r="D8" s="279" t="s">
        <v>13</v>
      </c>
      <c r="E8" s="280" t="s">
        <v>14</v>
      </c>
      <c r="F8" s="280"/>
      <c r="G8" s="280"/>
      <c r="H8" s="280"/>
      <c r="I8" s="280"/>
      <c r="J8" s="280"/>
      <c r="K8" s="281">
        <v>5201</v>
      </c>
      <c r="L8" s="281">
        <v>5201</v>
      </c>
    </row>
    <row r="9" spans="1:1019" ht="15.75" x14ac:dyDescent="0.25">
      <c r="A9" s="276"/>
      <c r="B9" s="277"/>
      <c r="C9" s="277"/>
      <c r="D9" s="279" t="s">
        <v>15</v>
      </c>
      <c r="E9" s="280" t="s">
        <v>16</v>
      </c>
      <c r="F9" s="280"/>
      <c r="G9" s="280"/>
      <c r="H9" s="280"/>
      <c r="I9" s="280"/>
      <c r="J9" s="280"/>
      <c r="K9" s="281">
        <v>3995</v>
      </c>
      <c r="L9" s="281">
        <v>3995</v>
      </c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</row>
    <row r="10" spans="1:1019" ht="15.75" x14ac:dyDescent="0.25">
      <c r="A10" s="276"/>
      <c r="B10" s="277"/>
      <c r="C10" s="277"/>
      <c r="D10" s="279" t="s">
        <v>17</v>
      </c>
      <c r="E10" s="280" t="s">
        <v>18</v>
      </c>
      <c r="F10" s="280"/>
      <c r="G10" s="280"/>
      <c r="H10" s="280"/>
      <c r="I10" s="280"/>
      <c r="J10" s="280"/>
      <c r="K10" s="281">
        <v>4425</v>
      </c>
      <c r="L10" s="281">
        <v>4425</v>
      </c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</row>
    <row r="11" spans="1:1019" ht="15.75" x14ac:dyDescent="0.25">
      <c r="A11" s="276"/>
      <c r="B11" s="277"/>
      <c r="C11" s="277"/>
      <c r="D11" s="279" t="s">
        <v>287</v>
      </c>
      <c r="E11" s="280" t="s">
        <v>337</v>
      </c>
      <c r="F11" s="280"/>
      <c r="G11" s="280"/>
      <c r="H11" s="280"/>
      <c r="I11" s="280"/>
      <c r="J11" s="280"/>
      <c r="K11" s="281">
        <v>1146</v>
      </c>
      <c r="L11" s="281">
        <v>1146</v>
      </c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</row>
    <row r="12" spans="1:1019" ht="18.75" x14ac:dyDescent="0.3">
      <c r="A12" s="276"/>
      <c r="B12" s="274" t="s">
        <v>19</v>
      </c>
      <c r="C12" s="277"/>
      <c r="D12" s="274" t="s">
        <v>289</v>
      </c>
      <c r="E12" s="280"/>
      <c r="F12" s="280"/>
      <c r="G12" s="280"/>
      <c r="H12" s="280"/>
      <c r="I12" s="280"/>
      <c r="J12" s="280"/>
      <c r="K12" s="275">
        <v>2000</v>
      </c>
      <c r="L12" s="281">
        <v>2000</v>
      </c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</row>
    <row r="13" spans="1:1019" ht="18.75" x14ac:dyDescent="0.3">
      <c r="A13" s="273"/>
      <c r="B13" s="274" t="s">
        <v>286</v>
      </c>
      <c r="C13" s="274"/>
      <c r="D13" s="274" t="s">
        <v>20</v>
      </c>
      <c r="E13" s="274"/>
      <c r="F13" s="274"/>
      <c r="G13" s="274"/>
      <c r="H13" s="274"/>
      <c r="I13" s="274"/>
      <c r="J13" s="274"/>
      <c r="K13" s="275">
        <v>4636</v>
      </c>
      <c r="L13" s="275">
        <v>4636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</row>
    <row r="14" spans="1:1019" s="3" customFormat="1" ht="18.75" x14ac:dyDescent="0.3">
      <c r="A14" s="280"/>
      <c r="B14" s="280"/>
      <c r="C14" s="280"/>
      <c r="D14" s="280"/>
      <c r="E14" s="280"/>
      <c r="F14" s="280"/>
      <c r="G14" s="280"/>
      <c r="H14" s="280"/>
      <c r="I14" s="280"/>
      <c r="J14" s="282"/>
      <c r="K14" s="283"/>
      <c r="L14" s="283"/>
    </row>
    <row r="15" spans="1:1019" ht="19.5" x14ac:dyDescent="0.35">
      <c r="A15" s="270" t="s">
        <v>21</v>
      </c>
      <c r="B15" s="271"/>
      <c r="C15" s="271" t="s">
        <v>22</v>
      </c>
      <c r="D15" s="271"/>
      <c r="E15" s="271"/>
      <c r="F15" s="271"/>
      <c r="G15" s="271"/>
      <c r="H15" s="271"/>
      <c r="I15" s="271"/>
      <c r="J15" s="271"/>
      <c r="K15" s="272">
        <f>K16+K17</f>
        <v>136640</v>
      </c>
      <c r="L15" s="272">
        <f>L16+L17+L18+L24+L23</f>
        <v>136740</v>
      </c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</row>
    <row r="16" spans="1:1019" ht="18.75" x14ac:dyDescent="0.3">
      <c r="A16" s="273"/>
      <c r="B16" s="274" t="s">
        <v>5</v>
      </c>
      <c r="C16" s="274"/>
      <c r="D16" s="274" t="s">
        <v>338</v>
      </c>
      <c r="E16" s="274"/>
      <c r="F16" s="274"/>
      <c r="G16" s="274"/>
      <c r="H16" s="274"/>
      <c r="I16" s="274"/>
      <c r="J16" s="274"/>
      <c r="K16" s="275">
        <v>19282</v>
      </c>
      <c r="L16" s="275">
        <v>19282</v>
      </c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</row>
    <row r="17" spans="1:1019" ht="18.75" x14ac:dyDescent="0.3">
      <c r="A17" s="273"/>
      <c r="B17" s="274" t="s">
        <v>7</v>
      </c>
      <c r="C17" s="274"/>
      <c r="D17" s="274" t="s">
        <v>339</v>
      </c>
      <c r="E17" s="274"/>
      <c r="F17" s="274"/>
      <c r="G17" s="274"/>
      <c r="H17" s="274"/>
      <c r="I17" s="274"/>
      <c r="J17" s="274"/>
      <c r="K17" s="275">
        <v>117358</v>
      </c>
      <c r="L17" s="275">
        <v>117458</v>
      </c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</row>
    <row r="18" spans="1:1019" s="4" customFormat="1" ht="18.75" x14ac:dyDescent="0.3">
      <c r="A18" s="273"/>
      <c r="B18" s="274" t="s">
        <v>9</v>
      </c>
      <c r="C18" s="274"/>
      <c r="D18" s="274" t="s">
        <v>23</v>
      </c>
      <c r="E18" s="274"/>
      <c r="F18" s="274"/>
      <c r="G18" s="274"/>
      <c r="H18" s="274"/>
      <c r="I18" s="274"/>
      <c r="J18" s="274"/>
      <c r="K18" s="275">
        <f>SUM(K19:K22)</f>
        <v>0</v>
      </c>
      <c r="L18" s="275"/>
    </row>
    <row r="19" spans="1:1019" s="4" customFormat="1" ht="15.75" x14ac:dyDescent="0.25">
      <c r="A19" s="276"/>
      <c r="B19" s="277"/>
      <c r="C19" s="277"/>
      <c r="D19" s="279" t="s">
        <v>24</v>
      </c>
      <c r="E19" s="280" t="s">
        <v>25</v>
      </c>
      <c r="F19" s="280"/>
      <c r="G19" s="280"/>
      <c r="H19" s="280"/>
      <c r="I19" s="280"/>
      <c r="J19" s="280"/>
      <c r="K19" s="281"/>
      <c r="L19" s="281"/>
    </row>
    <row r="20" spans="1:1019" s="4" customFormat="1" ht="15.75" x14ac:dyDescent="0.25">
      <c r="A20" s="276"/>
      <c r="B20" s="277"/>
      <c r="C20" s="277"/>
      <c r="D20" s="279" t="s">
        <v>26</v>
      </c>
      <c r="E20" s="280" t="s">
        <v>27</v>
      </c>
      <c r="F20" s="280"/>
      <c r="G20" s="280"/>
      <c r="H20" s="280"/>
      <c r="I20" s="280"/>
      <c r="J20" s="280"/>
      <c r="K20" s="281"/>
      <c r="L20" s="281"/>
    </row>
    <row r="21" spans="1:1019" s="4" customFormat="1" ht="15.75" x14ac:dyDescent="0.25">
      <c r="A21" s="276"/>
      <c r="B21" s="277"/>
      <c r="C21" s="277"/>
      <c r="D21" s="279" t="s">
        <v>28</v>
      </c>
      <c r="E21" s="280" t="s">
        <v>29</v>
      </c>
      <c r="F21" s="280"/>
      <c r="G21" s="280"/>
      <c r="H21" s="280"/>
      <c r="I21" s="280"/>
      <c r="J21" s="280"/>
      <c r="K21" s="281"/>
      <c r="L21" s="281"/>
    </row>
    <row r="22" spans="1:1019" ht="15.75" x14ac:dyDescent="0.25">
      <c r="A22" s="276"/>
      <c r="B22" s="277"/>
      <c r="C22" s="277"/>
      <c r="D22" s="279" t="s">
        <v>30</v>
      </c>
      <c r="E22" s="280" t="s">
        <v>31</v>
      </c>
      <c r="F22" s="280"/>
      <c r="G22" s="280"/>
      <c r="H22" s="280"/>
      <c r="I22" s="280"/>
      <c r="J22" s="280"/>
      <c r="K22" s="281"/>
      <c r="L22" s="281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</row>
    <row r="23" spans="1:1019" ht="18.75" x14ac:dyDescent="0.3">
      <c r="A23" s="273"/>
      <c r="B23" s="274" t="s">
        <v>11</v>
      </c>
      <c r="C23" s="274"/>
      <c r="D23" s="284" t="s">
        <v>340</v>
      </c>
      <c r="E23" s="274"/>
      <c r="F23" s="274"/>
      <c r="G23" s="274"/>
      <c r="H23" s="274"/>
      <c r="I23" s="274"/>
      <c r="J23" s="274"/>
      <c r="K23" s="275"/>
      <c r="L23" s="275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</row>
    <row r="24" spans="1:1019" ht="18.75" x14ac:dyDescent="0.3">
      <c r="A24" s="273"/>
      <c r="B24" s="274" t="s">
        <v>19</v>
      </c>
      <c r="C24" s="274"/>
      <c r="D24" s="284" t="s">
        <v>32</v>
      </c>
      <c r="E24" s="274"/>
      <c r="F24" s="274"/>
      <c r="G24" s="274"/>
      <c r="H24" s="274"/>
      <c r="I24" s="274"/>
      <c r="J24" s="274"/>
      <c r="K24" s="275"/>
      <c r="L24" s="275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</row>
    <row r="25" spans="1:1019" s="3" customFormat="1" ht="18.75" x14ac:dyDescent="0.3">
      <c r="A25" s="280"/>
      <c r="B25" s="280"/>
      <c r="C25" s="280"/>
      <c r="D25" s="279"/>
      <c r="E25" s="280"/>
      <c r="F25" s="280"/>
      <c r="G25" s="280"/>
      <c r="H25" s="280"/>
      <c r="I25" s="280"/>
      <c r="J25" s="280"/>
      <c r="K25" s="285"/>
      <c r="L25" s="285"/>
    </row>
    <row r="26" spans="1:1019" ht="19.5" x14ac:dyDescent="0.35">
      <c r="A26" s="286" t="s">
        <v>33</v>
      </c>
      <c r="B26" s="287"/>
      <c r="C26" s="287" t="s">
        <v>34</v>
      </c>
      <c r="D26" s="287"/>
      <c r="E26" s="287"/>
      <c r="F26" s="287"/>
      <c r="G26" s="287"/>
      <c r="H26" s="287"/>
      <c r="I26" s="287"/>
      <c r="J26" s="287"/>
      <c r="K26" s="272">
        <v>0</v>
      </c>
      <c r="L26" s="272">
        <v>0</v>
      </c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</row>
    <row r="27" spans="1:1019" s="3" customFormat="1" ht="18.75" x14ac:dyDescent="0.3">
      <c r="A27" s="288"/>
      <c r="B27" s="288"/>
      <c r="C27" s="288"/>
      <c r="D27" s="288"/>
      <c r="E27" s="288"/>
      <c r="F27" s="288"/>
      <c r="G27" s="288"/>
      <c r="H27" s="288"/>
      <c r="I27" s="288"/>
      <c r="J27" s="288"/>
      <c r="K27" s="285"/>
      <c r="L27" s="285"/>
    </row>
    <row r="28" spans="1:1019" ht="19.5" x14ac:dyDescent="0.35">
      <c r="A28" s="286" t="s">
        <v>35</v>
      </c>
      <c r="B28" s="287"/>
      <c r="C28" s="287" t="s">
        <v>36</v>
      </c>
      <c r="D28" s="287"/>
      <c r="E28" s="287"/>
      <c r="F28" s="287"/>
      <c r="G28" s="287"/>
      <c r="H28" s="287"/>
      <c r="I28" s="287"/>
      <c r="J28" s="287"/>
      <c r="K28" s="272">
        <v>19682</v>
      </c>
      <c r="L28" s="272">
        <v>19682</v>
      </c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</row>
    <row r="29" spans="1:1019" ht="18.75" x14ac:dyDescent="0.3">
      <c r="A29" s="289"/>
      <c r="B29" s="290" t="s">
        <v>5</v>
      </c>
      <c r="C29" s="290"/>
      <c r="D29" s="290" t="s">
        <v>37</v>
      </c>
      <c r="E29" s="290"/>
      <c r="F29" s="290"/>
      <c r="G29" s="290"/>
      <c r="H29" s="290"/>
      <c r="I29" s="290"/>
      <c r="J29" s="290"/>
      <c r="K29" s="275">
        <v>19682</v>
      </c>
      <c r="L29" s="275">
        <v>19682</v>
      </c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</row>
    <row r="30" spans="1:1019" ht="18.75" x14ac:dyDescent="0.3">
      <c r="A30" s="289"/>
      <c r="B30" s="290" t="s">
        <v>7</v>
      </c>
      <c r="C30" s="290"/>
      <c r="D30" s="290" t="s">
        <v>38</v>
      </c>
      <c r="E30" s="290"/>
      <c r="F30" s="290"/>
      <c r="G30" s="290"/>
      <c r="H30" s="290"/>
      <c r="I30" s="290"/>
      <c r="J30" s="290"/>
      <c r="K30" s="275"/>
      <c r="L30" s="275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</row>
    <row r="31" spans="1:1019" s="5" customFormat="1" ht="19.5" x14ac:dyDescent="0.3">
      <c r="A31" s="291"/>
      <c r="B31" s="291"/>
      <c r="C31" s="291"/>
      <c r="D31" s="291"/>
      <c r="E31" s="291"/>
      <c r="F31" s="291"/>
      <c r="G31" s="291"/>
      <c r="H31" s="291"/>
      <c r="I31" s="291"/>
      <c r="J31" s="291"/>
      <c r="K31" s="292"/>
      <c r="L31" s="292"/>
    </row>
    <row r="32" spans="1:1019" ht="68.25" customHeight="1" x14ac:dyDescent="0.3">
      <c r="A32" s="293" t="s">
        <v>0</v>
      </c>
      <c r="B32" s="294"/>
      <c r="C32" s="294" t="s">
        <v>39</v>
      </c>
      <c r="D32" s="294"/>
      <c r="E32" s="294"/>
      <c r="F32" s="294"/>
      <c r="G32" s="294"/>
      <c r="H32" s="294"/>
      <c r="I32" s="294"/>
      <c r="J32" s="295"/>
      <c r="K32" s="296">
        <f>SUM(K3+K15+K26+K28)</f>
        <v>239608</v>
      </c>
      <c r="L32" s="296">
        <f>SUM(L3+L15+L26+L28)</f>
        <v>239608</v>
      </c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</row>
    <row r="33" spans="1:1020" s="2" customFormat="1" ht="18.75" x14ac:dyDescent="0.3">
      <c r="A33" s="291"/>
      <c r="B33" s="291"/>
      <c r="C33" s="291"/>
      <c r="D33" s="291"/>
      <c r="E33" s="291"/>
      <c r="F33" s="291"/>
      <c r="G33" s="291"/>
      <c r="H33" s="291"/>
      <c r="I33" s="291"/>
      <c r="J33" s="291"/>
      <c r="K33" s="292"/>
      <c r="L33" s="297"/>
      <c r="M33" s="4"/>
    </row>
    <row r="34" spans="1:1020" ht="25.5" x14ac:dyDescent="0.35">
      <c r="A34" s="298" t="s">
        <v>40</v>
      </c>
      <c r="B34" s="298"/>
      <c r="C34" s="298" t="s">
        <v>41</v>
      </c>
      <c r="D34" s="298"/>
      <c r="E34" s="298"/>
      <c r="F34" s="299"/>
      <c r="G34" s="299"/>
      <c r="H34" s="299"/>
      <c r="I34" s="299"/>
      <c r="J34" s="299"/>
      <c r="K34" s="300"/>
      <c r="L34" s="301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</row>
    <row r="35" spans="1:1020" s="3" customFormat="1" ht="18.75" x14ac:dyDescent="0.3">
      <c r="A35" s="291"/>
      <c r="B35" s="291"/>
      <c r="C35" s="291"/>
      <c r="D35" s="291"/>
      <c r="E35" s="291"/>
      <c r="F35" s="291"/>
      <c r="G35" s="291"/>
      <c r="H35" s="291"/>
      <c r="I35" s="291"/>
      <c r="J35" s="291"/>
      <c r="K35" s="292"/>
      <c r="L35" s="297"/>
      <c r="M35" s="6"/>
    </row>
    <row r="36" spans="1:1020" s="26" customFormat="1" ht="20.25" thickBot="1" x14ac:dyDescent="0.4">
      <c r="A36" s="286" t="s">
        <v>3</v>
      </c>
      <c r="B36" s="302"/>
      <c r="C36" s="302" t="s">
        <v>41</v>
      </c>
      <c r="D36" s="303"/>
      <c r="E36" s="303"/>
      <c r="F36" s="303"/>
      <c r="G36" s="303"/>
      <c r="H36" s="303"/>
      <c r="I36" s="303"/>
      <c r="J36" s="303"/>
      <c r="K36" s="304">
        <v>83286</v>
      </c>
      <c r="L36" s="304">
        <f>L37+L40+L51+L67</f>
        <v>84512</v>
      </c>
      <c r="AMF36" s="28"/>
    </row>
    <row r="37" spans="1:1020" ht="19.5" thickBot="1" x14ac:dyDescent="0.35">
      <c r="A37" s="305"/>
      <c r="B37" s="306" t="s">
        <v>5</v>
      </c>
      <c r="C37" s="307" t="s">
        <v>41</v>
      </c>
      <c r="D37" s="307"/>
      <c r="E37" s="307"/>
      <c r="F37" s="307"/>
      <c r="G37" s="307"/>
      <c r="H37" s="307"/>
      <c r="I37" s="307"/>
      <c r="J37" s="307"/>
      <c r="K37" s="308">
        <v>4980</v>
      </c>
      <c r="L37" s="308">
        <v>4980</v>
      </c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</row>
    <row r="38" spans="1:1020" s="26" customFormat="1" ht="18.75" x14ac:dyDescent="0.3">
      <c r="A38" s="305"/>
      <c r="B38" s="309"/>
      <c r="C38" s="310" t="s">
        <v>42</v>
      </c>
      <c r="D38" s="311" t="s">
        <v>43</v>
      </c>
      <c r="E38" s="309"/>
      <c r="F38" s="309"/>
      <c r="G38" s="309"/>
      <c r="H38" s="309"/>
      <c r="I38" s="309"/>
      <c r="J38" s="309"/>
      <c r="K38" s="312">
        <v>3372</v>
      </c>
      <c r="L38" s="312">
        <v>3372</v>
      </c>
      <c r="AMF38" s="28"/>
    </row>
    <row r="39" spans="1:1020" s="4" customFormat="1" ht="19.5" thickBot="1" x14ac:dyDescent="0.35">
      <c r="A39" s="313"/>
      <c r="B39" s="314"/>
      <c r="C39" s="315" t="s">
        <v>290</v>
      </c>
      <c r="D39" s="314" t="s">
        <v>259</v>
      </c>
      <c r="E39" s="314"/>
      <c r="F39" s="314"/>
      <c r="G39" s="314"/>
      <c r="H39" s="314"/>
      <c r="I39" s="314"/>
      <c r="J39" s="314"/>
      <c r="K39" s="316">
        <v>1608</v>
      </c>
      <c r="L39" s="316">
        <v>1608</v>
      </c>
      <c r="M39" s="6"/>
    </row>
    <row r="40" spans="1:1020" ht="19.5" thickBot="1" x14ac:dyDescent="0.35">
      <c r="A40" s="305"/>
      <c r="B40" s="306" t="s">
        <v>7</v>
      </c>
      <c r="C40" s="307" t="s">
        <v>44</v>
      </c>
      <c r="D40" s="307"/>
      <c r="E40" s="307"/>
      <c r="F40" s="307"/>
      <c r="G40" s="307"/>
      <c r="H40" s="307"/>
      <c r="I40" s="307"/>
      <c r="J40" s="307"/>
      <c r="K40" s="308">
        <v>24216</v>
      </c>
      <c r="L40" s="308">
        <v>24216</v>
      </c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</row>
    <row r="41" spans="1:1020" ht="15.75" x14ac:dyDescent="0.25">
      <c r="A41" s="313"/>
      <c r="B41" s="311"/>
      <c r="C41" s="310" t="s">
        <v>45</v>
      </c>
      <c r="D41" s="311" t="s">
        <v>46</v>
      </c>
      <c r="E41" s="317"/>
      <c r="F41" s="311"/>
      <c r="G41" s="311"/>
      <c r="H41" s="311"/>
      <c r="I41" s="311"/>
      <c r="J41" s="311"/>
      <c r="K41" s="318"/>
      <c r="L41" s="318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</row>
    <row r="42" spans="1:1020" ht="15.75" x14ac:dyDescent="0.25">
      <c r="A42" s="313"/>
      <c r="B42" s="319"/>
      <c r="C42" s="320" t="s">
        <v>47</v>
      </c>
      <c r="D42" s="319" t="s">
        <v>48</v>
      </c>
      <c r="E42" s="319"/>
      <c r="F42" s="319"/>
      <c r="G42" s="319"/>
      <c r="H42" s="319"/>
      <c r="I42" s="319"/>
      <c r="J42" s="319"/>
      <c r="K42" s="321">
        <v>20633</v>
      </c>
      <c r="L42" s="321">
        <f>SUM(L43:L47)</f>
        <v>20595</v>
      </c>
      <c r="M42" s="4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</row>
    <row r="43" spans="1:1020" x14ac:dyDescent="0.25">
      <c r="A43" s="322"/>
      <c r="B43" s="323"/>
      <c r="C43" s="323"/>
      <c r="D43" s="324"/>
      <c r="E43" s="323" t="s">
        <v>49</v>
      </c>
      <c r="F43" s="323"/>
      <c r="G43" s="323"/>
      <c r="H43" s="323"/>
      <c r="I43" s="323"/>
      <c r="J43" s="323"/>
      <c r="K43" s="265">
        <v>2423</v>
      </c>
      <c r="L43" s="265">
        <v>2423</v>
      </c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</row>
    <row r="44" spans="1:1020" x14ac:dyDescent="0.25">
      <c r="A44" s="322"/>
      <c r="B44" s="323"/>
      <c r="C44" s="323"/>
      <c r="D44" s="324"/>
      <c r="E44" s="323" t="s">
        <v>50</v>
      </c>
      <c r="F44" s="323"/>
      <c r="G44" s="323"/>
      <c r="H44" s="323"/>
      <c r="I44" s="323"/>
      <c r="J44" s="323"/>
      <c r="K44" s="265">
        <v>3699</v>
      </c>
      <c r="L44" s="265">
        <v>3699</v>
      </c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</row>
    <row r="45" spans="1:1020" x14ac:dyDescent="0.25">
      <c r="A45" s="322"/>
      <c r="B45" s="323"/>
      <c r="C45" s="323"/>
      <c r="D45" s="324"/>
      <c r="E45" s="323" t="s">
        <v>51</v>
      </c>
      <c r="F45" s="323"/>
      <c r="G45" s="323"/>
      <c r="H45" s="323"/>
      <c r="I45" s="323"/>
      <c r="J45" s="323"/>
      <c r="K45" s="265">
        <v>1337</v>
      </c>
      <c r="L45" s="265">
        <v>1337</v>
      </c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</row>
    <row r="46" spans="1:1020" x14ac:dyDescent="0.25">
      <c r="A46" s="322"/>
      <c r="B46" s="323"/>
      <c r="C46" s="323"/>
      <c r="D46" s="324"/>
      <c r="E46" s="323" t="s">
        <v>52</v>
      </c>
      <c r="F46" s="323"/>
      <c r="G46" s="323"/>
      <c r="H46" s="323"/>
      <c r="I46" s="323"/>
      <c r="J46" s="323"/>
      <c r="K46" s="265">
        <v>987</v>
      </c>
      <c r="L46" s="265">
        <v>987</v>
      </c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</row>
    <row r="47" spans="1:1020" s="4" customFormat="1" x14ac:dyDescent="0.25">
      <c r="A47" s="322"/>
      <c r="B47" s="323"/>
      <c r="C47" s="323"/>
      <c r="D47" s="324"/>
      <c r="E47" s="323" t="s">
        <v>53</v>
      </c>
      <c r="F47" s="323"/>
      <c r="G47" s="323"/>
      <c r="H47" s="323"/>
      <c r="I47" s="323"/>
      <c r="J47" s="323"/>
      <c r="K47" s="265">
        <v>12149</v>
      </c>
      <c r="L47" s="265">
        <v>12149</v>
      </c>
    </row>
    <row r="48" spans="1:1020" ht="15.75" x14ac:dyDescent="0.25">
      <c r="A48" s="313"/>
      <c r="B48" s="319"/>
      <c r="C48" s="320" t="s">
        <v>54</v>
      </c>
      <c r="D48" s="319" t="s">
        <v>55</v>
      </c>
      <c r="E48" s="317"/>
      <c r="F48" s="319"/>
      <c r="G48" s="319"/>
      <c r="H48" s="319"/>
      <c r="I48" s="319"/>
      <c r="J48" s="319"/>
      <c r="K48" s="321">
        <v>3383</v>
      </c>
      <c r="L48" s="321">
        <f>L49</f>
        <v>3383</v>
      </c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</row>
    <row r="49" spans="1:1019" s="4" customFormat="1" x14ac:dyDescent="0.25">
      <c r="A49" s="322"/>
      <c r="B49" s="323"/>
      <c r="C49" s="323"/>
      <c r="D49" s="324"/>
      <c r="E49" s="323" t="s">
        <v>56</v>
      </c>
      <c r="F49" s="323"/>
      <c r="G49" s="323"/>
      <c r="H49" s="323"/>
      <c r="I49" s="323"/>
      <c r="J49" s="323"/>
      <c r="K49" s="265">
        <v>3383</v>
      </c>
      <c r="L49" s="265">
        <v>3383</v>
      </c>
    </row>
    <row r="50" spans="1:1019" ht="16.5" thickBot="1" x14ac:dyDescent="0.3">
      <c r="A50" s="313"/>
      <c r="B50" s="314"/>
      <c r="C50" s="315" t="s">
        <v>57</v>
      </c>
      <c r="D50" s="314" t="s">
        <v>58</v>
      </c>
      <c r="E50" s="317"/>
      <c r="F50" s="314"/>
      <c r="G50" s="314"/>
      <c r="H50" s="314"/>
      <c r="I50" s="314"/>
      <c r="J50" s="314"/>
      <c r="K50" s="325">
        <v>200</v>
      </c>
      <c r="L50" s="325">
        <v>200</v>
      </c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</row>
    <row r="51" spans="1:1019" ht="19.5" thickBot="1" x14ac:dyDescent="0.35">
      <c r="A51" s="313"/>
      <c r="B51" s="306" t="s">
        <v>9</v>
      </c>
      <c r="C51" s="326" t="s">
        <v>59</v>
      </c>
      <c r="D51" s="307"/>
      <c r="E51" s="307"/>
      <c r="F51" s="307"/>
      <c r="G51" s="307"/>
      <c r="H51" s="307"/>
      <c r="I51" s="307"/>
      <c r="J51" s="307"/>
      <c r="K51" s="308">
        <v>28665</v>
      </c>
      <c r="L51" s="308">
        <v>28665</v>
      </c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</row>
    <row r="52" spans="1:1019" ht="15.75" x14ac:dyDescent="0.25">
      <c r="A52" s="313"/>
      <c r="B52" s="311"/>
      <c r="C52" s="310" t="s">
        <v>24</v>
      </c>
      <c r="D52" s="310" t="s">
        <v>60</v>
      </c>
      <c r="E52" s="311"/>
      <c r="F52" s="311"/>
      <c r="G52" s="311"/>
      <c r="H52" s="311"/>
      <c r="I52" s="311"/>
      <c r="J52" s="311"/>
      <c r="K52" s="318">
        <v>18013</v>
      </c>
      <c r="L52" s="318">
        <v>18013</v>
      </c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</row>
    <row r="53" spans="1:1019" x14ac:dyDescent="0.25">
      <c r="A53" s="327"/>
      <c r="B53" s="328"/>
      <c r="C53" s="329"/>
      <c r="D53" s="329" t="s">
        <v>61</v>
      </c>
      <c r="E53" s="328" t="s">
        <v>62</v>
      </c>
      <c r="F53" s="328"/>
      <c r="G53" s="328"/>
      <c r="H53" s="328"/>
      <c r="I53" s="328"/>
      <c r="J53" s="328"/>
      <c r="K53" s="330">
        <v>9605</v>
      </c>
      <c r="L53" s="330">
        <f>SUM(L54:L57)</f>
        <v>9605</v>
      </c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</row>
    <row r="54" spans="1:1019" x14ac:dyDescent="0.25">
      <c r="A54" s="322"/>
      <c r="B54" s="323"/>
      <c r="C54" s="324"/>
      <c r="D54" s="324"/>
      <c r="E54" s="323" t="s">
        <v>63</v>
      </c>
      <c r="F54" s="323" t="s">
        <v>64</v>
      </c>
      <c r="G54" s="323"/>
      <c r="H54" s="323"/>
      <c r="I54" s="323"/>
      <c r="J54" s="323"/>
      <c r="K54" s="265">
        <v>3477</v>
      </c>
      <c r="L54" s="265">
        <v>3477</v>
      </c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</row>
    <row r="55" spans="1:1019" x14ac:dyDescent="0.25">
      <c r="A55" s="322"/>
      <c r="B55" s="323"/>
      <c r="C55" s="324"/>
      <c r="D55" s="324"/>
      <c r="E55" s="323" t="s">
        <v>65</v>
      </c>
      <c r="F55" s="323" t="s">
        <v>66</v>
      </c>
      <c r="G55" s="323"/>
      <c r="H55" s="323"/>
      <c r="I55" s="323"/>
      <c r="J55" s="323"/>
      <c r="K55" s="265">
        <v>3200</v>
      </c>
      <c r="L55" s="265">
        <v>3200</v>
      </c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</row>
    <row r="56" spans="1:1019" x14ac:dyDescent="0.25">
      <c r="A56" s="322"/>
      <c r="B56" s="323"/>
      <c r="C56" s="324"/>
      <c r="D56" s="324"/>
      <c r="E56" s="323" t="s">
        <v>67</v>
      </c>
      <c r="F56" s="323" t="s">
        <v>68</v>
      </c>
      <c r="G56" s="323"/>
      <c r="H56" s="323"/>
      <c r="I56" s="323"/>
      <c r="J56" s="323"/>
      <c r="K56" s="265">
        <v>100</v>
      </c>
      <c r="L56" s="265">
        <v>100</v>
      </c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</row>
    <row r="57" spans="1:1019" x14ac:dyDescent="0.25">
      <c r="A57" s="322"/>
      <c r="B57" s="323"/>
      <c r="C57" s="324"/>
      <c r="D57" s="324"/>
      <c r="E57" s="323" t="s">
        <v>69</v>
      </c>
      <c r="F57" s="323" t="s">
        <v>70</v>
      </c>
      <c r="G57" s="323"/>
      <c r="H57" s="323"/>
      <c r="I57" s="323"/>
      <c r="J57" s="323"/>
      <c r="K57" s="265">
        <v>2828</v>
      </c>
      <c r="L57" s="265">
        <v>2828</v>
      </c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</row>
    <row r="58" spans="1:1019" x14ac:dyDescent="0.25">
      <c r="A58" s="327"/>
      <c r="B58" s="328"/>
      <c r="C58" s="329"/>
      <c r="D58" s="329" t="s">
        <v>71</v>
      </c>
      <c r="E58" s="328" t="s">
        <v>72</v>
      </c>
      <c r="F58" s="328"/>
      <c r="G58" s="328"/>
      <c r="H58" s="328"/>
      <c r="I58" s="328"/>
      <c r="J58" s="328"/>
      <c r="K58" s="330">
        <v>5000</v>
      </c>
      <c r="L58" s="330">
        <v>5000</v>
      </c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  <c r="AME58"/>
    </row>
    <row r="59" spans="1:1019" x14ac:dyDescent="0.25">
      <c r="A59" s="327"/>
      <c r="B59" s="328"/>
      <c r="C59" s="329"/>
      <c r="D59" s="329" t="s">
        <v>73</v>
      </c>
      <c r="E59" s="328" t="s">
        <v>74</v>
      </c>
      <c r="F59" s="328"/>
      <c r="G59" s="328"/>
      <c r="H59" s="328"/>
      <c r="I59" s="328"/>
      <c r="J59" s="328"/>
      <c r="K59" s="330">
        <v>23</v>
      </c>
      <c r="L59" s="330">
        <v>23</v>
      </c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  <c r="AME59"/>
    </row>
    <row r="60" spans="1:1019" x14ac:dyDescent="0.25">
      <c r="A60" s="327"/>
      <c r="B60" s="328"/>
      <c r="C60" s="329"/>
      <c r="D60" s="329" t="s">
        <v>75</v>
      </c>
      <c r="E60" s="328" t="s">
        <v>76</v>
      </c>
      <c r="F60" s="328"/>
      <c r="G60" s="328"/>
      <c r="H60" s="328"/>
      <c r="I60" s="328"/>
      <c r="J60" s="328"/>
      <c r="K60" s="330">
        <v>637</v>
      </c>
      <c r="L60" s="330">
        <v>637</v>
      </c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  <c r="AMD60"/>
      <c r="AME60"/>
    </row>
    <row r="61" spans="1:1019" x14ac:dyDescent="0.25">
      <c r="A61" s="327"/>
      <c r="B61" s="328"/>
      <c r="C61" s="329"/>
      <c r="D61" s="329" t="s">
        <v>77</v>
      </c>
      <c r="E61" s="328" t="s">
        <v>78</v>
      </c>
      <c r="F61" s="328"/>
      <c r="G61" s="328"/>
      <c r="H61" s="328"/>
      <c r="I61" s="328"/>
      <c r="J61" s="328"/>
      <c r="K61" s="330">
        <v>2748</v>
      </c>
      <c r="L61" s="330">
        <v>2748</v>
      </c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  <c r="AME61"/>
    </row>
    <row r="62" spans="1:1019" ht="15.75" x14ac:dyDescent="0.25">
      <c r="A62" s="313"/>
      <c r="B62" s="319"/>
      <c r="C62" s="320" t="s">
        <v>79</v>
      </c>
      <c r="D62" s="320" t="s">
        <v>80</v>
      </c>
      <c r="E62" s="319"/>
      <c r="F62" s="319"/>
      <c r="G62" s="319"/>
      <c r="H62" s="319"/>
      <c r="I62" s="319"/>
      <c r="J62" s="319"/>
      <c r="K62" s="321">
        <v>6952</v>
      </c>
      <c r="L62" s="321">
        <v>6952</v>
      </c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  <c r="AMC62"/>
      <c r="AMD62"/>
      <c r="AME62"/>
    </row>
    <row r="63" spans="1:1019" ht="15.75" x14ac:dyDescent="0.25">
      <c r="A63" s="313"/>
      <c r="B63" s="319"/>
      <c r="C63" s="320" t="s">
        <v>28</v>
      </c>
      <c r="D63" s="320" t="s">
        <v>81</v>
      </c>
      <c r="E63" s="319"/>
      <c r="F63" s="319"/>
      <c r="G63" s="319"/>
      <c r="H63" s="319"/>
      <c r="I63" s="319"/>
      <c r="J63" s="319"/>
      <c r="K63" s="321">
        <v>2500</v>
      </c>
      <c r="L63" s="321">
        <v>2500</v>
      </c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  <c r="AME63"/>
    </row>
    <row r="64" spans="1:1019" ht="15.75" x14ac:dyDescent="0.25">
      <c r="A64" s="313"/>
      <c r="B64" s="328"/>
      <c r="C64" s="329"/>
      <c r="D64" s="329" t="s">
        <v>82</v>
      </c>
      <c r="E64" s="328" t="s">
        <v>83</v>
      </c>
      <c r="F64" s="328"/>
      <c r="G64" s="328"/>
      <c r="H64" s="328"/>
      <c r="I64" s="328"/>
      <c r="J64" s="328"/>
      <c r="K64" s="330">
        <v>2500</v>
      </c>
      <c r="L64" s="330">
        <v>2500</v>
      </c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  <c r="AME64"/>
    </row>
    <row r="65" spans="1:1019" ht="15.75" x14ac:dyDescent="0.25">
      <c r="A65" s="313"/>
      <c r="B65" s="319"/>
      <c r="C65" s="320" t="s">
        <v>84</v>
      </c>
      <c r="D65" s="331" t="s">
        <v>85</v>
      </c>
      <c r="E65" s="319"/>
      <c r="F65" s="319"/>
      <c r="G65" s="319"/>
      <c r="H65" s="319"/>
      <c r="I65" s="319"/>
      <c r="J65" s="319"/>
      <c r="K65" s="321">
        <v>1200</v>
      </c>
      <c r="L65" s="321">
        <v>1200</v>
      </c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  <c r="AMC65"/>
      <c r="AMD65"/>
      <c r="AME65"/>
    </row>
    <row r="66" spans="1:1019" ht="15.75" thickBot="1" x14ac:dyDescent="0.3">
      <c r="A66" s="332"/>
      <c r="B66" s="333"/>
      <c r="C66" s="334"/>
      <c r="D66" s="334" t="s">
        <v>86</v>
      </c>
      <c r="E66" s="333" t="s">
        <v>87</v>
      </c>
      <c r="F66" s="333"/>
      <c r="G66" s="333"/>
      <c r="H66" s="333"/>
      <c r="I66" s="333"/>
      <c r="J66" s="333"/>
      <c r="K66" s="335">
        <v>1200</v>
      </c>
      <c r="L66" s="335">
        <v>1200</v>
      </c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  <c r="ACK66"/>
      <c r="ACL66"/>
      <c r="ACM66"/>
      <c r="ACN66"/>
      <c r="ACO66"/>
      <c r="ACP66"/>
      <c r="ACQ66"/>
      <c r="ACR66"/>
      <c r="ACS66"/>
      <c r="ACT66"/>
      <c r="ACU66"/>
      <c r="ACV66"/>
      <c r="ACW66"/>
      <c r="ACX66"/>
      <c r="ACY66"/>
      <c r="ACZ66"/>
      <c r="ADA66"/>
      <c r="ADB66"/>
      <c r="ADC66"/>
      <c r="ADD66"/>
      <c r="ADE66"/>
      <c r="ADF66"/>
      <c r="ADG66"/>
      <c r="ADH66"/>
      <c r="ADI66"/>
      <c r="ADJ66"/>
      <c r="ADK66"/>
      <c r="ADL66"/>
      <c r="ADM66"/>
      <c r="ADN66"/>
      <c r="ADO66"/>
      <c r="ADP66"/>
      <c r="ADQ66"/>
      <c r="ADR66"/>
      <c r="ADS66"/>
      <c r="ADT66"/>
      <c r="ADU66"/>
      <c r="ADV66"/>
      <c r="ADW66"/>
      <c r="ADX66"/>
      <c r="ADY66"/>
      <c r="ADZ66"/>
      <c r="AEA66"/>
      <c r="AEB66"/>
      <c r="AEC66"/>
      <c r="AED66"/>
      <c r="AEE66"/>
      <c r="AEF66"/>
      <c r="AEG66"/>
      <c r="AEH66"/>
      <c r="AEI66"/>
      <c r="AEJ66"/>
      <c r="AEK66"/>
      <c r="AEL66"/>
      <c r="AEM66"/>
      <c r="AEN66"/>
      <c r="AEO66"/>
      <c r="AEP66"/>
      <c r="AEQ66"/>
      <c r="AER66"/>
      <c r="AES66"/>
      <c r="AET66"/>
      <c r="AEU66"/>
      <c r="AEV66"/>
      <c r="AEW66"/>
      <c r="AEX66"/>
      <c r="AEY66"/>
      <c r="AEZ66"/>
      <c r="AFA66"/>
      <c r="AFB66"/>
      <c r="AFC66"/>
      <c r="AFD66"/>
      <c r="AFE66"/>
      <c r="AFF66"/>
      <c r="AFG66"/>
      <c r="AFH66"/>
      <c r="AFI66"/>
      <c r="AFJ66"/>
      <c r="AFK66"/>
      <c r="AFL66"/>
      <c r="AFM66"/>
      <c r="AFN66"/>
      <c r="AFO66"/>
      <c r="AFP66"/>
      <c r="AFQ66"/>
      <c r="AFR66"/>
      <c r="AFS66"/>
      <c r="AFT66"/>
      <c r="AFU66"/>
      <c r="AFV66"/>
      <c r="AFW66"/>
      <c r="AFX66"/>
      <c r="AFY66"/>
      <c r="AFZ66"/>
      <c r="AGA66"/>
      <c r="AGB66"/>
      <c r="AGC66"/>
      <c r="AGD66"/>
      <c r="AGE66"/>
      <c r="AGF66"/>
      <c r="AGG66"/>
      <c r="AGH66"/>
      <c r="AGI66"/>
      <c r="AGJ66"/>
      <c r="AGK66"/>
      <c r="AGL66"/>
      <c r="AGM66"/>
      <c r="AGN66"/>
      <c r="AGO66"/>
      <c r="AGP66"/>
      <c r="AGQ66"/>
      <c r="AGR66"/>
      <c r="AGS66"/>
      <c r="AGT66"/>
      <c r="AGU66"/>
      <c r="AGV66"/>
      <c r="AGW66"/>
      <c r="AGX66"/>
      <c r="AGY66"/>
      <c r="AGZ66"/>
      <c r="AHA66"/>
      <c r="AHB66"/>
      <c r="AHC66"/>
      <c r="AHD66"/>
      <c r="AHE66"/>
      <c r="AHF66"/>
      <c r="AHG66"/>
      <c r="AHH66"/>
      <c r="AHI66"/>
      <c r="AHJ66"/>
      <c r="AHK66"/>
      <c r="AHL66"/>
      <c r="AHM66"/>
      <c r="AHN66"/>
      <c r="AHO66"/>
      <c r="AHP66"/>
      <c r="AHQ66"/>
      <c r="AHR66"/>
      <c r="AHS66"/>
      <c r="AHT66"/>
      <c r="AHU66"/>
      <c r="AHV66"/>
      <c r="AHW66"/>
      <c r="AHX66"/>
      <c r="AHY66"/>
      <c r="AHZ66"/>
      <c r="AIA66"/>
      <c r="AIB66"/>
      <c r="AIC66"/>
      <c r="AID66"/>
      <c r="AIE66"/>
      <c r="AIF66"/>
      <c r="AIG66"/>
      <c r="AIH66"/>
      <c r="AII66"/>
      <c r="AIJ66"/>
      <c r="AIK66"/>
      <c r="AIL66"/>
      <c r="AIM66"/>
      <c r="AIN66"/>
      <c r="AIO66"/>
      <c r="AIP66"/>
      <c r="AIQ66"/>
      <c r="AIR66"/>
      <c r="AIS66"/>
      <c r="AIT66"/>
      <c r="AIU66"/>
      <c r="AIV66"/>
      <c r="AIW66"/>
      <c r="AIX66"/>
      <c r="AIY66"/>
      <c r="AIZ66"/>
      <c r="AJA66"/>
      <c r="AJB66"/>
      <c r="AJC66"/>
      <c r="AJD66"/>
      <c r="AJE66"/>
      <c r="AJF66"/>
      <c r="AJG66"/>
      <c r="AJH66"/>
      <c r="AJI66"/>
      <c r="AJJ66"/>
      <c r="AJK66"/>
      <c r="AJL66"/>
      <c r="AJM66"/>
      <c r="AJN66"/>
      <c r="AJO66"/>
      <c r="AJP66"/>
      <c r="AJQ66"/>
      <c r="AJR66"/>
      <c r="AJS66"/>
      <c r="AJT66"/>
      <c r="AJU66"/>
      <c r="AJV66"/>
      <c r="AJW66"/>
      <c r="AJX66"/>
      <c r="AJY66"/>
      <c r="AJZ66"/>
      <c r="AKA66"/>
      <c r="AKB66"/>
      <c r="AKC66"/>
      <c r="AKD66"/>
      <c r="AKE66"/>
      <c r="AKF66"/>
      <c r="AKG66"/>
      <c r="AKH66"/>
      <c r="AKI66"/>
      <c r="AKJ66"/>
      <c r="AKK66"/>
      <c r="AKL66"/>
      <c r="AKM66"/>
      <c r="AKN66"/>
      <c r="AKO66"/>
      <c r="AKP66"/>
      <c r="AKQ66"/>
      <c r="AKR66"/>
      <c r="AKS66"/>
      <c r="AKT66"/>
      <c r="AKU66"/>
      <c r="AKV66"/>
      <c r="AKW66"/>
      <c r="AKX66"/>
      <c r="AKY66"/>
      <c r="AKZ66"/>
      <c r="ALA66"/>
      <c r="ALB66"/>
      <c r="ALC66"/>
      <c r="ALD66"/>
      <c r="ALE66"/>
      <c r="ALF66"/>
      <c r="ALG66"/>
      <c r="ALH66"/>
      <c r="ALI66"/>
      <c r="ALJ66"/>
      <c r="ALK66"/>
      <c r="ALL66"/>
      <c r="ALM66"/>
      <c r="ALN66"/>
      <c r="ALO66"/>
      <c r="ALP66"/>
      <c r="ALQ66"/>
      <c r="ALR66"/>
      <c r="ALS66"/>
      <c r="ALT66"/>
      <c r="ALU66"/>
      <c r="ALV66"/>
      <c r="ALW66"/>
      <c r="ALX66"/>
      <c r="ALY66"/>
      <c r="ALZ66"/>
      <c r="AMA66"/>
      <c r="AMB66"/>
      <c r="AMC66"/>
      <c r="AMD66"/>
      <c r="AME66"/>
    </row>
    <row r="67" spans="1:1019" ht="19.5" thickBot="1" x14ac:dyDescent="0.35">
      <c r="A67" s="306"/>
      <c r="B67" s="307" t="s">
        <v>11</v>
      </c>
      <c r="C67" s="326" t="s">
        <v>88</v>
      </c>
      <c r="D67" s="307"/>
      <c r="E67" s="307"/>
      <c r="F67" s="307"/>
      <c r="G67" s="307"/>
      <c r="H67" s="307"/>
      <c r="I67" s="307"/>
      <c r="J67" s="307"/>
      <c r="K67" s="308">
        <v>25425</v>
      </c>
      <c r="L67" s="308">
        <f>SUM(L68:L71)</f>
        <v>26651</v>
      </c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</row>
    <row r="68" spans="1:1019" ht="15.75" x14ac:dyDescent="0.25">
      <c r="A68" s="336"/>
      <c r="B68" s="311"/>
      <c r="C68" s="310" t="s">
        <v>89</v>
      </c>
      <c r="D68" s="311" t="s">
        <v>90</v>
      </c>
      <c r="E68" s="311"/>
      <c r="F68" s="311"/>
      <c r="G68" s="311"/>
      <c r="H68" s="311"/>
      <c r="I68" s="311"/>
      <c r="J68" s="311"/>
      <c r="K68" s="318">
        <v>4444</v>
      </c>
      <c r="L68" s="318">
        <v>5670</v>
      </c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  <c r="XU68"/>
      <c r="XV68"/>
      <c r="XW68"/>
      <c r="XX68"/>
      <c r="XY68"/>
      <c r="XZ68"/>
      <c r="YA68"/>
      <c r="YB68"/>
      <c r="YC68"/>
      <c r="YD68"/>
      <c r="YE68"/>
      <c r="YF68"/>
      <c r="YG68"/>
      <c r="YH68"/>
      <c r="YI68"/>
      <c r="YJ68"/>
      <c r="YK68"/>
      <c r="YL68"/>
      <c r="YM68"/>
      <c r="YN68"/>
      <c r="YO68"/>
      <c r="YP68"/>
      <c r="YQ68"/>
      <c r="YR68"/>
      <c r="YS68"/>
      <c r="YT68"/>
      <c r="YU68"/>
      <c r="YV68"/>
      <c r="YW68"/>
      <c r="YX68"/>
      <c r="YY68"/>
      <c r="YZ68"/>
      <c r="ZA68"/>
      <c r="ZB68"/>
      <c r="ZC68"/>
      <c r="ZD68"/>
      <c r="ZE68"/>
      <c r="ZF68"/>
      <c r="ZG68"/>
      <c r="ZH68"/>
      <c r="ZI68"/>
      <c r="ZJ68"/>
      <c r="ZK68"/>
      <c r="ZL68"/>
      <c r="ZM68"/>
      <c r="ZN68"/>
      <c r="ZO68"/>
      <c r="ZP68"/>
      <c r="ZQ68"/>
      <c r="ZR68"/>
      <c r="ZS68"/>
      <c r="ZT68"/>
      <c r="ZU68"/>
      <c r="ZV68"/>
      <c r="ZW68"/>
      <c r="ZX68"/>
      <c r="ZY68"/>
      <c r="ZZ68"/>
      <c r="AAA68"/>
      <c r="AAB68"/>
      <c r="AAC68"/>
      <c r="AAD68"/>
      <c r="AAE68"/>
      <c r="AAF68"/>
      <c r="AAG68"/>
      <c r="AAH68"/>
      <c r="AAI68"/>
      <c r="AAJ68"/>
      <c r="AAK68"/>
      <c r="AAL68"/>
      <c r="AAM68"/>
      <c r="AAN68"/>
      <c r="AAO68"/>
      <c r="AAP68"/>
      <c r="AAQ68"/>
      <c r="AAR68"/>
      <c r="AAS68"/>
      <c r="AAT68"/>
      <c r="AAU68"/>
      <c r="AAV68"/>
      <c r="AAW68"/>
      <c r="AAX68"/>
      <c r="AAY68"/>
      <c r="AAZ68"/>
      <c r="ABA68"/>
      <c r="ABB68"/>
      <c r="ABC68"/>
      <c r="ABD68"/>
      <c r="ABE68"/>
      <c r="ABF68"/>
      <c r="ABG68"/>
      <c r="ABH68"/>
      <c r="ABI68"/>
      <c r="ABJ68"/>
      <c r="ABK68"/>
      <c r="ABL68"/>
      <c r="ABM68"/>
      <c r="ABN68"/>
      <c r="ABO68"/>
      <c r="ABP68"/>
      <c r="ABQ68"/>
      <c r="ABR68"/>
      <c r="ABS68"/>
      <c r="ABT68"/>
      <c r="ABU68"/>
      <c r="ABV68"/>
      <c r="ABW68"/>
      <c r="ABX68"/>
      <c r="ABY68"/>
      <c r="ABZ68"/>
      <c r="ACA68"/>
      <c r="ACB68"/>
      <c r="ACC68"/>
      <c r="ACD68"/>
      <c r="ACE68"/>
      <c r="ACF68"/>
      <c r="ACG68"/>
      <c r="ACH68"/>
      <c r="ACI68"/>
      <c r="ACJ68"/>
      <c r="ACK68"/>
      <c r="ACL68"/>
      <c r="ACM68"/>
      <c r="ACN68"/>
      <c r="ACO68"/>
      <c r="ACP68"/>
      <c r="ACQ68"/>
      <c r="ACR68"/>
      <c r="ACS68"/>
      <c r="ACT68"/>
      <c r="ACU68"/>
      <c r="ACV68"/>
      <c r="ACW68"/>
      <c r="ACX68"/>
      <c r="ACY68"/>
      <c r="ACZ68"/>
      <c r="ADA68"/>
      <c r="ADB68"/>
      <c r="ADC68"/>
      <c r="ADD68"/>
      <c r="ADE68"/>
      <c r="ADF68"/>
      <c r="ADG68"/>
      <c r="ADH68"/>
      <c r="ADI68"/>
      <c r="ADJ68"/>
      <c r="ADK68"/>
      <c r="ADL68"/>
      <c r="ADM68"/>
      <c r="ADN68"/>
      <c r="ADO68"/>
      <c r="ADP68"/>
      <c r="ADQ68"/>
      <c r="ADR68"/>
      <c r="ADS68"/>
      <c r="ADT68"/>
      <c r="ADU68"/>
      <c r="ADV68"/>
      <c r="ADW68"/>
      <c r="ADX68"/>
      <c r="ADY68"/>
      <c r="ADZ68"/>
      <c r="AEA68"/>
      <c r="AEB68"/>
      <c r="AEC68"/>
      <c r="AED68"/>
      <c r="AEE68"/>
      <c r="AEF68"/>
      <c r="AEG68"/>
      <c r="AEH68"/>
      <c r="AEI68"/>
      <c r="AEJ68"/>
      <c r="AEK68"/>
      <c r="AEL68"/>
      <c r="AEM68"/>
      <c r="AEN68"/>
      <c r="AEO68"/>
      <c r="AEP68"/>
      <c r="AEQ68"/>
      <c r="AER68"/>
      <c r="AES68"/>
      <c r="AET68"/>
      <c r="AEU68"/>
      <c r="AEV68"/>
      <c r="AEW68"/>
      <c r="AEX68"/>
      <c r="AEY68"/>
      <c r="AEZ68"/>
      <c r="AFA68"/>
      <c r="AFB68"/>
      <c r="AFC68"/>
      <c r="AFD68"/>
      <c r="AFE68"/>
      <c r="AFF68"/>
      <c r="AFG68"/>
      <c r="AFH68"/>
      <c r="AFI68"/>
      <c r="AFJ68"/>
      <c r="AFK68"/>
      <c r="AFL68"/>
      <c r="AFM68"/>
      <c r="AFN68"/>
      <c r="AFO68"/>
      <c r="AFP68"/>
      <c r="AFQ68"/>
      <c r="AFR68"/>
      <c r="AFS68"/>
      <c r="AFT68"/>
      <c r="AFU68"/>
      <c r="AFV68"/>
      <c r="AFW68"/>
      <c r="AFX68"/>
      <c r="AFY68"/>
      <c r="AFZ68"/>
      <c r="AGA68"/>
      <c r="AGB68"/>
      <c r="AGC68"/>
      <c r="AGD68"/>
      <c r="AGE68"/>
      <c r="AGF68"/>
      <c r="AGG68"/>
      <c r="AGH68"/>
      <c r="AGI68"/>
      <c r="AGJ68"/>
      <c r="AGK68"/>
      <c r="AGL68"/>
      <c r="AGM68"/>
      <c r="AGN68"/>
      <c r="AGO68"/>
      <c r="AGP68"/>
      <c r="AGQ68"/>
      <c r="AGR68"/>
      <c r="AGS68"/>
      <c r="AGT68"/>
      <c r="AGU68"/>
      <c r="AGV68"/>
      <c r="AGW68"/>
      <c r="AGX68"/>
      <c r="AGY68"/>
      <c r="AGZ68"/>
      <c r="AHA68"/>
      <c r="AHB68"/>
      <c r="AHC68"/>
      <c r="AHD68"/>
      <c r="AHE68"/>
      <c r="AHF68"/>
      <c r="AHG68"/>
      <c r="AHH68"/>
      <c r="AHI68"/>
      <c r="AHJ68"/>
      <c r="AHK68"/>
      <c r="AHL68"/>
      <c r="AHM68"/>
      <c r="AHN68"/>
      <c r="AHO68"/>
      <c r="AHP68"/>
      <c r="AHQ68"/>
      <c r="AHR68"/>
      <c r="AHS68"/>
      <c r="AHT68"/>
      <c r="AHU68"/>
      <c r="AHV68"/>
      <c r="AHW68"/>
      <c r="AHX68"/>
      <c r="AHY68"/>
      <c r="AHZ68"/>
      <c r="AIA68"/>
      <c r="AIB68"/>
      <c r="AIC68"/>
      <c r="AID68"/>
      <c r="AIE68"/>
      <c r="AIF68"/>
      <c r="AIG68"/>
      <c r="AIH68"/>
      <c r="AII68"/>
      <c r="AIJ68"/>
      <c r="AIK68"/>
      <c r="AIL68"/>
      <c r="AIM68"/>
      <c r="AIN68"/>
      <c r="AIO68"/>
      <c r="AIP68"/>
      <c r="AIQ68"/>
      <c r="AIR68"/>
      <c r="AIS68"/>
      <c r="AIT68"/>
      <c r="AIU68"/>
      <c r="AIV68"/>
      <c r="AIW68"/>
      <c r="AIX68"/>
      <c r="AIY68"/>
      <c r="AIZ68"/>
      <c r="AJA68"/>
      <c r="AJB68"/>
      <c r="AJC68"/>
      <c r="AJD68"/>
      <c r="AJE68"/>
      <c r="AJF68"/>
      <c r="AJG68"/>
      <c r="AJH68"/>
      <c r="AJI68"/>
      <c r="AJJ68"/>
      <c r="AJK68"/>
      <c r="AJL68"/>
      <c r="AJM68"/>
      <c r="AJN68"/>
      <c r="AJO68"/>
      <c r="AJP68"/>
      <c r="AJQ68"/>
      <c r="AJR68"/>
      <c r="AJS68"/>
      <c r="AJT68"/>
      <c r="AJU68"/>
      <c r="AJV68"/>
      <c r="AJW68"/>
      <c r="AJX68"/>
      <c r="AJY68"/>
      <c r="AJZ68"/>
      <c r="AKA68"/>
      <c r="AKB68"/>
      <c r="AKC68"/>
      <c r="AKD68"/>
      <c r="AKE68"/>
      <c r="AKF68"/>
      <c r="AKG68"/>
      <c r="AKH68"/>
      <c r="AKI68"/>
      <c r="AKJ68"/>
      <c r="AKK68"/>
      <c r="AKL68"/>
      <c r="AKM68"/>
      <c r="AKN68"/>
      <c r="AKO68"/>
      <c r="AKP68"/>
      <c r="AKQ68"/>
      <c r="AKR68"/>
      <c r="AKS68"/>
      <c r="AKT68"/>
      <c r="AKU68"/>
      <c r="AKV68"/>
      <c r="AKW68"/>
      <c r="AKX68"/>
      <c r="AKY68"/>
      <c r="AKZ68"/>
      <c r="ALA68"/>
      <c r="ALB68"/>
      <c r="ALC68"/>
      <c r="ALD68"/>
      <c r="ALE68"/>
      <c r="ALF68"/>
      <c r="ALG68"/>
      <c r="ALH68"/>
      <c r="ALI68"/>
      <c r="ALJ68"/>
      <c r="ALK68"/>
      <c r="ALL68"/>
      <c r="ALM68"/>
      <c r="ALN68"/>
      <c r="ALO68"/>
      <c r="ALP68"/>
      <c r="ALQ68"/>
      <c r="ALR68"/>
      <c r="ALS68"/>
      <c r="ALT68"/>
      <c r="ALU68"/>
      <c r="ALV68"/>
      <c r="ALW68"/>
      <c r="ALX68"/>
      <c r="ALY68"/>
      <c r="ALZ68"/>
      <c r="AMA68"/>
      <c r="AMB68"/>
      <c r="AMC68"/>
      <c r="AMD68"/>
      <c r="AME68"/>
    </row>
    <row r="69" spans="1:1019" ht="15.75" x14ac:dyDescent="0.25">
      <c r="A69" s="313"/>
      <c r="B69" s="319"/>
      <c r="C69" s="320" t="s">
        <v>91</v>
      </c>
      <c r="D69" s="319" t="s">
        <v>92</v>
      </c>
      <c r="E69" s="317"/>
      <c r="F69" s="319"/>
      <c r="G69" s="319"/>
      <c r="H69" s="319"/>
      <c r="I69" s="319"/>
      <c r="J69" s="319"/>
      <c r="K69" s="321">
        <v>1150</v>
      </c>
      <c r="L69" s="321">
        <v>1150</v>
      </c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  <c r="AJP69"/>
      <c r="AJQ69"/>
      <c r="AJR69"/>
      <c r="AJS69"/>
      <c r="AJT69"/>
      <c r="AJU69"/>
      <c r="AJV69"/>
      <c r="AJW69"/>
      <c r="AJX69"/>
      <c r="AJY69"/>
      <c r="AJZ69"/>
      <c r="AKA69"/>
      <c r="AKB69"/>
      <c r="AKC69"/>
      <c r="AKD69"/>
      <c r="AKE69"/>
      <c r="AKF69"/>
      <c r="AKG69"/>
      <c r="AKH69"/>
      <c r="AKI69"/>
      <c r="AKJ69"/>
      <c r="AKK69"/>
      <c r="AKL69"/>
      <c r="AKM69"/>
      <c r="AKN69"/>
      <c r="AKO69"/>
      <c r="AKP69"/>
      <c r="AKQ69"/>
      <c r="AKR69"/>
      <c r="AKS69"/>
      <c r="AKT69"/>
      <c r="AKU69"/>
      <c r="AKV69"/>
      <c r="AKW69"/>
      <c r="AKX69"/>
      <c r="AKY69"/>
      <c r="AKZ69"/>
      <c r="ALA69"/>
      <c r="ALB69"/>
      <c r="ALC69"/>
      <c r="ALD69"/>
      <c r="ALE69"/>
      <c r="ALF69"/>
      <c r="ALG69"/>
      <c r="ALH69"/>
      <c r="ALI69"/>
      <c r="ALJ69"/>
      <c r="ALK69"/>
      <c r="ALL69"/>
      <c r="ALM69"/>
      <c r="ALN69"/>
      <c r="ALO69"/>
      <c r="ALP69"/>
      <c r="ALQ69"/>
      <c r="ALR69"/>
      <c r="ALS69"/>
      <c r="ALT69"/>
      <c r="ALU69"/>
      <c r="ALV69"/>
      <c r="ALW69"/>
      <c r="ALX69"/>
      <c r="ALY69"/>
      <c r="ALZ69"/>
      <c r="AMA69"/>
      <c r="AMB69"/>
      <c r="AMC69"/>
      <c r="AMD69"/>
      <c r="AME69"/>
    </row>
    <row r="70" spans="1:1019" ht="15.75" x14ac:dyDescent="0.25">
      <c r="A70" s="313"/>
      <c r="B70" s="319"/>
      <c r="C70" s="320" t="s">
        <v>93</v>
      </c>
      <c r="D70" s="319" t="s">
        <v>94</v>
      </c>
      <c r="E70" s="319"/>
      <c r="F70" s="319"/>
      <c r="G70" s="319"/>
      <c r="H70" s="319"/>
      <c r="I70" s="319"/>
      <c r="J70" s="319"/>
      <c r="K70" s="321">
        <v>19831</v>
      </c>
      <c r="L70" s="321">
        <v>19831</v>
      </c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  <c r="AMC70"/>
      <c r="AMD70"/>
      <c r="AME70"/>
    </row>
    <row r="71" spans="1:1019" s="4" customFormat="1" ht="15.75" x14ac:dyDescent="0.25">
      <c r="A71" s="313"/>
      <c r="B71" s="319"/>
      <c r="C71" s="320" t="s">
        <v>95</v>
      </c>
      <c r="D71" s="319" t="s">
        <v>291</v>
      </c>
      <c r="E71" s="319"/>
      <c r="F71" s="319"/>
      <c r="G71" s="319"/>
      <c r="H71" s="319"/>
      <c r="I71" s="319"/>
      <c r="J71" s="319"/>
      <c r="K71" s="321">
        <v>0</v>
      </c>
      <c r="L71" s="321"/>
    </row>
    <row r="72" spans="1:1019" ht="18.75" x14ac:dyDescent="0.3">
      <c r="A72" s="288"/>
      <c r="B72" s="288"/>
      <c r="C72" s="288"/>
      <c r="D72" s="337"/>
      <c r="E72" s="288"/>
      <c r="F72" s="288"/>
      <c r="G72" s="288"/>
      <c r="H72" s="288"/>
      <c r="I72" s="288"/>
      <c r="J72" s="288"/>
      <c r="K72" s="338"/>
      <c r="L72" s="338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  <c r="ABW72"/>
      <c r="ABX72"/>
      <c r="ABY72"/>
      <c r="ABZ72"/>
      <c r="ACA72"/>
      <c r="ACB72"/>
      <c r="ACC72"/>
      <c r="ACD72"/>
      <c r="ACE72"/>
      <c r="ACF72"/>
      <c r="ACG72"/>
      <c r="ACH72"/>
      <c r="ACI72"/>
      <c r="ACJ72"/>
      <c r="ACK72"/>
      <c r="ACL72"/>
      <c r="ACM72"/>
      <c r="ACN72"/>
      <c r="ACO72"/>
      <c r="ACP72"/>
      <c r="ACQ72"/>
      <c r="ACR72"/>
      <c r="ACS72"/>
      <c r="ACT72"/>
      <c r="ACU72"/>
      <c r="ACV72"/>
      <c r="ACW72"/>
      <c r="ACX72"/>
      <c r="ACY72"/>
      <c r="ACZ72"/>
      <c r="ADA72"/>
      <c r="ADB72"/>
      <c r="ADC72"/>
      <c r="ADD72"/>
      <c r="ADE72"/>
      <c r="ADF72"/>
      <c r="ADG72"/>
      <c r="ADH72"/>
      <c r="ADI72"/>
      <c r="ADJ72"/>
      <c r="ADK72"/>
      <c r="ADL72"/>
      <c r="ADM72"/>
      <c r="ADN72"/>
      <c r="ADO72"/>
      <c r="ADP72"/>
      <c r="ADQ72"/>
      <c r="ADR72"/>
      <c r="ADS72"/>
      <c r="ADT72"/>
      <c r="ADU72"/>
      <c r="ADV72"/>
      <c r="ADW72"/>
      <c r="ADX72"/>
      <c r="ADY72"/>
      <c r="ADZ72"/>
      <c r="AEA72"/>
      <c r="AEB72"/>
      <c r="AEC72"/>
      <c r="AED72"/>
      <c r="AEE72"/>
      <c r="AEF72"/>
      <c r="AEG72"/>
      <c r="AEH72"/>
      <c r="AEI72"/>
      <c r="AEJ72"/>
      <c r="AEK72"/>
      <c r="AEL72"/>
      <c r="AEM72"/>
      <c r="AEN72"/>
      <c r="AEO72"/>
      <c r="AEP72"/>
      <c r="AEQ72"/>
      <c r="AER72"/>
      <c r="AES72"/>
      <c r="AET72"/>
      <c r="AEU72"/>
      <c r="AEV72"/>
      <c r="AEW72"/>
      <c r="AEX72"/>
      <c r="AEY72"/>
      <c r="AEZ72"/>
      <c r="AFA72"/>
      <c r="AFB72"/>
      <c r="AFC72"/>
      <c r="AFD72"/>
      <c r="AFE72"/>
      <c r="AFF72"/>
      <c r="AFG72"/>
      <c r="AFH72"/>
      <c r="AFI72"/>
      <c r="AFJ72"/>
      <c r="AFK72"/>
      <c r="AFL72"/>
      <c r="AFM72"/>
      <c r="AFN72"/>
      <c r="AFO72"/>
      <c r="AFP72"/>
      <c r="AFQ72"/>
      <c r="AFR72"/>
      <c r="AFS72"/>
      <c r="AFT72"/>
      <c r="AFU72"/>
      <c r="AFV72"/>
      <c r="AFW72"/>
      <c r="AFX72"/>
      <c r="AFY72"/>
      <c r="AFZ72"/>
      <c r="AGA72"/>
      <c r="AGB72"/>
      <c r="AGC72"/>
      <c r="AGD72"/>
      <c r="AGE72"/>
      <c r="AGF72"/>
      <c r="AGG72"/>
      <c r="AGH72"/>
      <c r="AGI72"/>
      <c r="AGJ72"/>
      <c r="AGK72"/>
      <c r="AGL72"/>
      <c r="AGM72"/>
      <c r="AGN72"/>
      <c r="AGO72"/>
      <c r="AGP72"/>
      <c r="AGQ72"/>
      <c r="AGR72"/>
      <c r="AGS72"/>
      <c r="AGT72"/>
      <c r="AGU72"/>
      <c r="AGV72"/>
      <c r="AGW72"/>
      <c r="AGX72"/>
      <c r="AGY72"/>
      <c r="AGZ72"/>
      <c r="AHA72"/>
      <c r="AHB72"/>
      <c r="AHC72"/>
      <c r="AHD72"/>
      <c r="AHE72"/>
      <c r="AHF72"/>
      <c r="AHG72"/>
      <c r="AHH72"/>
      <c r="AHI72"/>
      <c r="AHJ72"/>
      <c r="AHK72"/>
      <c r="AHL72"/>
      <c r="AHM72"/>
      <c r="AHN72"/>
      <c r="AHO72"/>
      <c r="AHP72"/>
      <c r="AHQ72"/>
      <c r="AHR72"/>
      <c r="AHS72"/>
      <c r="AHT72"/>
      <c r="AHU72"/>
      <c r="AHV72"/>
      <c r="AHW72"/>
      <c r="AHX72"/>
      <c r="AHY72"/>
      <c r="AHZ72"/>
      <c r="AIA72"/>
      <c r="AIB72"/>
      <c r="AIC72"/>
      <c r="AID72"/>
      <c r="AIE72"/>
      <c r="AIF72"/>
      <c r="AIG72"/>
      <c r="AIH72"/>
      <c r="AII72"/>
      <c r="AIJ72"/>
      <c r="AIK72"/>
      <c r="AIL72"/>
      <c r="AIM72"/>
      <c r="AIN72"/>
      <c r="AIO72"/>
      <c r="AIP72"/>
      <c r="AIQ72"/>
      <c r="AIR72"/>
      <c r="AIS72"/>
      <c r="AIT72"/>
      <c r="AIU72"/>
      <c r="AIV72"/>
      <c r="AIW72"/>
      <c r="AIX72"/>
      <c r="AIY72"/>
      <c r="AIZ72"/>
      <c r="AJA72"/>
      <c r="AJB72"/>
      <c r="AJC72"/>
      <c r="AJD72"/>
      <c r="AJE72"/>
      <c r="AJF72"/>
      <c r="AJG72"/>
      <c r="AJH72"/>
      <c r="AJI72"/>
      <c r="AJJ72"/>
      <c r="AJK72"/>
      <c r="AJL72"/>
      <c r="AJM72"/>
      <c r="AJN72"/>
      <c r="AJO72"/>
      <c r="AJP72"/>
      <c r="AJQ72"/>
      <c r="AJR72"/>
      <c r="AJS72"/>
      <c r="AJT72"/>
      <c r="AJU72"/>
      <c r="AJV72"/>
      <c r="AJW72"/>
      <c r="AJX72"/>
      <c r="AJY72"/>
      <c r="AJZ72"/>
      <c r="AKA72"/>
      <c r="AKB72"/>
      <c r="AKC72"/>
      <c r="AKD72"/>
      <c r="AKE72"/>
      <c r="AKF72"/>
      <c r="AKG72"/>
      <c r="AKH72"/>
      <c r="AKI72"/>
      <c r="AKJ72"/>
      <c r="AKK72"/>
      <c r="AKL72"/>
      <c r="AKM72"/>
      <c r="AKN72"/>
      <c r="AKO72"/>
      <c r="AKP72"/>
      <c r="AKQ72"/>
      <c r="AKR72"/>
      <c r="AKS72"/>
      <c r="AKT72"/>
      <c r="AKU72"/>
      <c r="AKV72"/>
      <c r="AKW72"/>
      <c r="AKX72"/>
      <c r="AKY72"/>
      <c r="AKZ72"/>
      <c r="ALA72"/>
      <c r="ALB72"/>
      <c r="ALC72"/>
      <c r="ALD72"/>
      <c r="ALE72"/>
      <c r="ALF72"/>
      <c r="ALG72"/>
      <c r="ALH72"/>
      <c r="ALI72"/>
      <c r="ALJ72"/>
      <c r="ALK72"/>
      <c r="ALL72"/>
      <c r="ALM72"/>
      <c r="ALN72"/>
      <c r="ALO72"/>
      <c r="ALP72"/>
      <c r="ALQ72"/>
      <c r="ALR72"/>
      <c r="ALS72"/>
      <c r="ALT72"/>
      <c r="ALU72"/>
      <c r="ALV72"/>
      <c r="ALW72"/>
      <c r="ALX72"/>
      <c r="ALY72"/>
      <c r="ALZ72"/>
      <c r="AMA72"/>
      <c r="AMB72"/>
      <c r="AMC72"/>
      <c r="AMD72"/>
      <c r="AME72"/>
    </row>
    <row r="73" spans="1:1019" ht="19.5" x14ac:dyDescent="0.35">
      <c r="A73" s="286" t="s">
        <v>97</v>
      </c>
      <c r="B73" s="287"/>
      <c r="C73" s="287" t="s">
        <v>98</v>
      </c>
      <c r="D73" s="339"/>
      <c r="E73" s="287"/>
      <c r="F73" s="287"/>
      <c r="G73" s="287"/>
      <c r="H73" s="287"/>
      <c r="I73" s="287"/>
      <c r="J73" s="287"/>
      <c r="K73" s="340">
        <f>SUM(K74,K79,K82)</f>
        <v>141367</v>
      </c>
      <c r="L73" s="340">
        <f>SUM(L74,L79,L82)</f>
        <v>139780</v>
      </c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  <c r="AFB73"/>
      <c r="AFC73"/>
      <c r="AFD73"/>
      <c r="AFE73"/>
      <c r="AFF73"/>
      <c r="AFG73"/>
      <c r="AFH73"/>
      <c r="AFI73"/>
      <c r="AFJ73"/>
      <c r="AFK73"/>
      <c r="AFL73"/>
      <c r="AFM73"/>
      <c r="AFN73"/>
      <c r="AFO73"/>
      <c r="AFP73"/>
      <c r="AFQ73"/>
      <c r="AFR73"/>
      <c r="AFS73"/>
      <c r="AFT73"/>
      <c r="AFU73"/>
      <c r="AFV73"/>
      <c r="AFW73"/>
      <c r="AFX73"/>
      <c r="AFY73"/>
      <c r="AFZ73"/>
      <c r="AGA73"/>
      <c r="AGB73"/>
      <c r="AGC73"/>
      <c r="AGD73"/>
      <c r="AGE73"/>
      <c r="AGF73"/>
      <c r="AGG73"/>
      <c r="AGH73"/>
      <c r="AGI73"/>
      <c r="AGJ73"/>
      <c r="AGK73"/>
      <c r="AGL73"/>
      <c r="AGM73"/>
      <c r="AGN73"/>
      <c r="AGO73"/>
      <c r="AGP73"/>
      <c r="AGQ73"/>
      <c r="AGR73"/>
      <c r="AGS73"/>
      <c r="AGT73"/>
      <c r="AGU73"/>
      <c r="AGV73"/>
      <c r="AGW73"/>
      <c r="AGX73"/>
      <c r="AGY73"/>
      <c r="AGZ73"/>
      <c r="AHA73"/>
      <c r="AHB73"/>
      <c r="AHC73"/>
      <c r="AHD73"/>
      <c r="AHE73"/>
      <c r="AHF73"/>
      <c r="AHG73"/>
      <c r="AHH73"/>
      <c r="AHI73"/>
      <c r="AHJ73"/>
      <c r="AHK73"/>
      <c r="AHL73"/>
      <c r="AHM73"/>
      <c r="AHN73"/>
      <c r="AHO73"/>
      <c r="AHP73"/>
      <c r="AHQ73"/>
      <c r="AHR73"/>
      <c r="AHS73"/>
      <c r="AHT73"/>
      <c r="AHU73"/>
      <c r="AHV73"/>
      <c r="AHW73"/>
      <c r="AHX73"/>
      <c r="AHY73"/>
      <c r="AHZ73"/>
      <c r="AIA73"/>
      <c r="AIB73"/>
      <c r="AIC73"/>
      <c r="AID73"/>
      <c r="AIE73"/>
      <c r="AIF73"/>
      <c r="AIG73"/>
      <c r="AIH73"/>
      <c r="AII73"/>
      <c r="AIJ73"/>
      <c r="AIK73"/>
      <c r="AIL73"/>
      <c r="AIM73"/>
      <c r="AIN73"/>
      <c r="AIO73"/>
      <c r="AIP73"/>
      <c r="AIQ73"/>
      <c r="AIR73"/>
      <c r="AIS73"/>
      <c r="AIT73"/>
      <c r="AIU73"/>
      <c r="AIV73"/>
      <c r="AIW73"/>
      <c r="AIX73"/>
      <c r="AIY73"/>
      <c r="AIZ73"/>
      <c r="AJA73"/>
      <c r="AJB73"/>
      <c r="AJC73"/>
      <c r="AJD73"/>
      <c r="AJE73"/>
      <c r="AJF73"/>
      <c r="AJG73"/>
      <c r="AJH73"/>
      <c r="AJI73"/>
      <c r="AJJ73"/>
      <c r="AJK73"/>
      <c r="AJL73"/>
      <c r="AJM73"/>
      <c r="AJN73"/>
      <c r="AJO73"/>
      <c r="AJP73"/>
      <c r="AJQ73"/>
      <c r="AJR73"/>
      <c r="AJS73"/>
      <c r="AJT73"/>
      <c r="AJU73"/>
      <c r="AJV73"/>
      <c r="AJW73"/>
      <c r="AJX73"/>
      <c r="AJY73"/>
      <c r="AJZ73"/>
      <c r="AKA73"/>
      <c r="AKB73"/>
      <c r="AKC73"/>
      <c r="AKD73"/>
      <c r="AKE73"/>
      <c r="AKF73"/>
      <c r="AKG73"/>
      <c r="AKH73"/>
      <c r="AKI73"/>
      <c r="AKJ73"/>
      <c r="AKK73"/>
      <c r="AKL73"/>
      <c r="AKM73"/>
      <c r="AKN73"/>
      <c r="AKO73"/>
      <c r="AKP73"/>
      <c r="AKQ73"/>
      <c r="AKR73"/>
      <c r="AKS73"/>
      <c r="AKT73"/>
      <c r="AKU73"/>
      <c r="AKV73"/>
      <c r="AKW73"/>
      <c r="AKX73"/>
      <c r="AKY73"/>
      <c r="AKZ73"/>
      <c r="ALA73"/>
      <c r="ALB73"/>
      <c r="ALC73"/>
      <c r="ALD73"/>
      <c r="ALE73"/>
      <c r="ALF73"/>
      <c r="ALG73"/>
      <c r="ALH73"/>
      <c r="ALI73"/>
      <c r="ALJ73"/>
      <c r="ALK73"/>
      <c r="ALL73"/>
      <c r="ALM73"/>
      <c r="ALN73"/>
      <c r="ALO73"/>
      <c r="ALP73"/>
      <c r="ALQ73"/>
      <c r="ALR73"/>
      <c r="ALS73"/>
      <c r="ALT73"/>
      <c r="ALU73"/>
      <c r="ALV73"/>
      <c r="ALW73"/>
      <c r="ALX73"/>
      <c r="ALY73"/>
      <c r="ALZ73"/>
      <c r="AMA73"/>
      <c r="AMB73"/>
      <c r="AMC73"/>
      <c r="AMD73"/>
      <c r="AME73"/>
    </row>
    <row r="74" spans="1:1019" ht="18.75" x14ac:dyDescent="0.3">
      <c r="A74" s="289"/>
      <c r="B74" s="290" t="s">
        <v>5</v>
      </c>
      <c r="C74" s="341" t="s">
        <v>99</v>
      </c>
      <c r="D74" s="342"/>
      <c r="E74" s="290"/>
      <c r="F74" s="290"/>
      <c r="G74" s="290"/>
      <c r="H74" s="290"/>
      <c r="I74" s="290"/>
      <c r="J74" s="290"/>
      <c r="K74" s="343">
        <v>3852</v>
      </c>
      <c r="L74" s="343">
        <f>SUM(L75:L78)</f>
        <v>3852</v>
      </c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  <c r="TU74"/>
      <c r="TV74"/>
      <c r="TW74"/>
      <c r="TX74"/>
      <c r="TY74"/>
      <c r="TZ74"/>
      <c r="UA74"/>
      <c r="UB74"/>
      <c r="UC74"/>
      <c r="UD74"/>
      <c r="UE74"/>
      <c r="UF74"/>
      <c r="UG74"/>
      <c r="UH74"/>
      <c r="UI74"/>
      <c r="UJ74"/>
      <c r="UK74"/>
      <c r="UL74"/>
      <c r="UM74"/>
      <c r="UN74"/>
      <c r="UO74"/>
      <c r="UP74"/>
      <c r="UQ74"/>
      <c r="UR74"/>
      <c r="US74"/>
      <c r="UT74"/>
      <c r="UU74"/>
      <c r="UV74"/>
      <c r="UW74"/>
      <c r="UX74"/>
      <c r="UY74"/>
      <c r="UZ74"/>
      <c r="VA74"/>
      <c r="VB74"/>
      <c r="VC74"/>
      <c r="VD74"/>
      <c r="VE74"/>
      <c r="VF74"/>
      <c r="VG74"/>
      <c r="VH74"/>
      <c r="VI74"/>
      <c r="VJ74"/>
      <c r="VK74"/>
      <c r="VL74"/>
      <c r="VM74"/>
      <c r="VN74"/>
      <c r="VO74"/>
      <c r="VP74"/>
      <c r="VQ74"/>
      <c r="VR74"/>
      <c r="VS74"/>
      <c r="VT74"/>
      <c r="VU74"/>
      <c r="VV74"/>
      <c r="VW74"/>
      <c r="VX74"/>
      <c r="VY74"/>
      <c r="VZ74"/>
      <c r="WA74"/>
      <c r="WB74"/>
      <c r="WC74"/>
      <c r="WD74"/>
      <c r="WE74"/>
      <c r="WF74"/>
      <c r="WG74"/>
      <c r="WH74"/>
      <c r="WI74"/>
      <c r="WJ74"/>
      <c r="WK74"/>
      <c r="WL74"/>
      <c r="WM74"/>
      <c r="WN74"/>
      <c r="WO74"/>
      <c r="WP74"/>
      <c r="WQ74"/>
      <c r="WR74"/>
      <c r="WS74"/>
      <c r="WT74"/>
      <c r="WU74"/>
      <c r="WV74"/>
      <c r="WW74"/>
      <c r="WX74"/>
      <c r="WY74"/>
      <c r="WZ74"/>
      <c r="XA74"/>
      <c r="XB74"/>
      <c r="XC74"/>
      <c r="XD74"/>
      <c r="XE74"/>
      <c r="XF74"/>
      <c r="XG74"/>
      <c r="XH74"/>
      <c r="XI74"/>
      <c r="XJ74"/>
      <c r="XK74"/>
      <c r="XL74"/>
      <c r="XM74"/>
      <c r="XN74"/>
      <c r="XO74"/>
      <c r="XP74"/>
      <c r="XQ74"/>
      <c r="XR74"/>
      <c r="XS74"/>
      <c r="XT74"/>
      <c r="XU74"/>
      <c r="XV74"/>
      <c r="XW74"/>
      <c r="XX74"/>
      <c r="XY74"/>
      <c r="XZ74"/>
      <c r="YA74"/>
      <c r="YB74"/>
      <c r="YC74"/>
      <c r="YD74"/>
      <c r="YE74"/>
      <c r="YF74"/>
      <c r="YG74"/>
      <c r="YH74"/>
      <c r="YI74"/>
      <c r="YJ74"/>
      <c r="YK74"/>
      <c r="YL74"/>
      <c r="YM74"/>
      <c r="YN74"/>
      <c r="YO74"/>
      <c r="YP74"/>
      <c r="YQ74"/>
      <c r="YR74"/>
      <c r="YS74"/>
      <c r="YT74"/>
      <c r="YU74"/>
      <c r="YV74"/>
      <c r="YW74"/>
      <c r="YX74"/>
      <c r="YY74"/>
      <c r="YZ74"/>
      <c r="ZA74"/>
      <c r="ZB74"/>
      <c r="ZC74"/>
      <c r="ZD74"/>
      <c r="ZE74"/>
      <c r="ZF74"/>
      <c r="ZG74"/>
      <c r="ZH74"/>
      <c r="ZI74"/>
      <c r="ZJ74"/>
      <c r="ZK74"/>
      <c r="ZL74"/>
      <c r="ZM74"/>
      <c r="ZN74"/>
      <c r="ZO74"/>
      <c r="ZP74"/>
      <c r="ZQ74"/>
      <c r="ZR74"/>
      <c r="ZS74"/>
      <c r="ZT74"/>
      <c r="ZU74"/>
      <c r="ZV74"/>
      <c r="ZW74"/>
      <c r="ZX74"/>
      <c r="ZY74"/>
      <c r="ZZ74"/>
      <c r="AAA74"/>
      <c r="AAB74"/>
      <c r="AAC74"/>
      <c r="AAD74"/>
      <c r="AAE74"/>
      <c r="AAF74"/>
      <c r="AAG74"/>
      <c r="AAH74"/>
      <c r="AAI74"/>
      <c r="AAJ74"/>
      <c r="AAK74"/>
      <c r="AAL74"/>
      <c r="AAM74"/>
      <c r="AAN74"/>
      <c r="AAO74"/>
      <c r="AAP74"/>
      <c r="AAQ74"/>
      <c r="AAR74"/>
      <c r="AAS74"/>
      <c r="AAT74"/>
      <c r="AAU74"/>
      <c r="AAV74"/>
      <c r="AAW74"/>
      <c r="AAX74"/>
      <c r="AAY74"/>
      <c r="AAZ74"/>
      <c r="ABA74"/>
      <c r="ABB74"/>
      <c r="ABC74"/>
      <c r="ABD74"/>
      <c r="ABE74"/>
      <c r="ABF74"/>
      <c r="ABG74"/>
      <c r="ABH74"/>
      <c r="ABI74"/>
      <c r="ABJ74"/>
      <c r="ABK74"/>
      <c r="ABL74"/>
      <c r="ABM74"/>
      <c r="ABN74"/>
      <c r="ABO74"/>
      <c r="ABP74"/>
      <c r="ABQ74"/>
      <c r="ABR74"/>
      <c r="ABS74"/>
      <c r="ABT74"/>
      <c r="ABU74"/>
      <c r="ABV74"/>
      <c r="ABW74"/>
      <c r="ABX74"/>
      <c r="ABY74"/>
      <c r="ABZ74"/>
      <c r="ACA74"/>
      <c r="ACB74"/>
      <c r="ACC74"/>
      <c r="ACD74"/>
      <c r="ACE74"/>
      <c r="ACF74"/>
      <c r="ACG74"/>
      <c r="ACH74"/>
      <c r="ACI74"/>
      <c r="ACJ74"/>
      <c r="ACK74"/>
      <c r="ACL74"/>
      <c r="ACM74"/>
      <c r="ACN74"/>
      <c r="ACO74"/>
      <c r="ACP74"/>
      <c r="ACQ74"/>
      <c r="ACR74"/>
      <c r="ACS74"/>
      <c r="ACT74"/>
      <c r="ACU74"/>
      <c r="ACV74"/>
      <c r="ACW74"/>
      <c r="ACX74"/>
      <c r="ACY74"/>
      <c r="ACZ74"/>
      <c r="ADA74"/>
      <c r="ADB74"/>
      <c r="ADC74"/>
      <c r="ADD74"/>
      <c r="ADE74"/>
      <c r="ADF74"/>
      <c r="ADG74"/>
      <c r="ADH74"/>
      <c r="ADI74"/>
      <c r="ADJ74"/>
      <c r="ADK74"/>
      <c r="ADL74"/>
      <c r="ADM74"/>
      <c r="ADN74"/>
      <c r="ADO74"/>
      <c r="ADP74"/>
      <c r="ADQ74"/>
      <c r="ADR74"/>
      <c r="ADS74"/>
      <c r="ADT74"/>
      <c r="ADU74"/>
      <c r="ADV74"/>
      <c r="ADW74"/>
      <c r="ADX74"/>
      <c r="ADY74"/>
      <c r="ADZ74"/>
      <c r="AEA74"/>
      <c r="AEB74"/>
      <c r="AEC74"/>
      <c r="AED74"/>
      <c r="AEE74"/>
      <c r="AEF74"/>
      <c r="AEG74"/>
      <c r="AEH74"/>
      <c r="AEI74"/>
      <c r="AEJ74"/>
      <c r="AEK74"/>
      <c r="AEL74"/>
      <c r="AEM74"/>
      <c r="AEN74"/>
      <c r="AEO74"/>
      <c r="AEP74"/>
      <c r="AEQ74"/>
      <c r="AER74"/>
      <c r="AES74"/>
      <c r="AET74"/>
      <c r="AEU74"/>
      <c r="AEV74"/>
      <c r="AEW74"/>
      <c r="AEX74"/>
      <c r="AEY74"/>
      <c r="AEZ74"/>
      <c r="AFA74"/>
      <c r="AFB74"/>
      <c r="AFC74"/>
      <c r="AFD74"/>
      <c r="AFE74"/>
      <c r="AFF74"/>
      <c r="AFG74"/>
      <c r="AFH74"/>
      <c r="AFI74"/>
      <c r="AFJ74"/>
      <c r="AFK74"/>
      <c r="AFL74"/>
      <c r="AFM74"/>
      <c r="AFN74"/>
      <c r="AFO74"/>
      <c r="AFP74"/>
      <c r="AFQ74"/>
      <c r="AFR74"/>
      <c r="AFS74"/>
      <c r="AFT74"/>
      <c r="AFU74"/>
      <c r="AFV74"/>
      <c r="AFW74"/>
      <c r="AFX74"/>
      <c r="AFY74"/>
      <c r="AFZ74"/>
      <c r="AGA74"/>
      <c r="AGB74"/>
      <c r="AGC74"/>
      <c r="AGD74"/>
      <c r="AGE74"/>
      <c r="AGF74"/>
      <c r="AGG74"/>
      <c r="AGH74"/>
      <c r="AGI74"/>
      <c r="AGJ74"/>
      <c r="AGK74"/>
      <c r="AGL74"/>
      <c r="AGM74"/>
      <c r="AGN74"/>
      <c r="AGO74"/>
      <c r="AGP74"/>
      <c r="AGQ74"/>
      <c r="AGR74"/>
      <c r="AGS74"/>
      <c r="AGT74"/>
      <c r="AGU74"/>
      <c r="AGV74"/>
      <c r="AGW74"/>
      <c r="AGX74"/>
      <c r="AGY74"/>
      <c r="AGZ74"/>
      <c r="AHA74"/>
      <c r="AHB74"/>
      <c r="AHC74"/>
      <c r="AHD74"/>
      <c r="AHE74"/>
      <c r="AHF74"/>
      <c r="AHG74"/>
      <c r="AHH74"/>
      <c r="AHI74"/>
      <c r="AHJ74"/>
      <c r="AHK74"/>
      <c r="AHL74"/>
      <c r="AHM74"/>
      <c r="AHN74"/>
      <c r="AHO74"/>
      <c r="AHP74"/>
      <c r="AHQ74"/>
      <c r="AHR74"/>
      <c r="AHS74"/>
      <c r="AHT74"/>
      <c r="AHU74"/>
      <c r="AHV74"/>
      <c r="AHW74"/>
      <c r="AHX74"/>
      <c r="AHY74"/>
      <c r="AHZ74"/>
      <c r="AIA74"/>
      <c r="AIB74"/>
      <c r="AIC74"/>
      <c r="AID74"/>
      <c r="AIE74"/>
      <c r="AIF74"/>
      <c r="AIG74"/>
      <c r="AIH74"/>
      <c r="AII74"/>
      <c r="AIJ74"/>
      <c r="AIK74"/>
      <c r="AIL74"/>
      <c r="AIM74"/>
      <c r="AIN74"/>
      <c r="AIO74"/>
      <c r="AIP74"/>
      <c r="AIQ74"/>
      <c r="AIR74"/>
      <c r="AIS74"/>
      <c r="AIT74"/>
      <c r="AIU74"/>
      <c r="AIV74"/>
      <c r="AIW74"/>
      <c r="AIX74"/>
      <c r="AIY74"/>
      <c r="AIZ74"/>
      <c r="AJA74"/>
      <c r="AJB74"/>
      <c r="AJC74"/>
      <c r="AJD74"/>
      <c r="AJE74"/>
      <c r="AJF74"/>
      <c r="AJG74"/>
      <c r="AJH74"/>
      <c r="AJI74"/>
      <c r="AJJ74"/>
      <c r="AJK74"/>
      <c r="AJL74"/>
      <c r="AJM74"/>
      <c r="AJN74"/>
      <c r="AJO74"/>
      <c r="AJP74"/>
      <c r="AJQ74"/>
      <c r="AJR74"/>
      <c r="AJS74"/>
      <c r="AJT74"/>
      <c r="AJU74"/>
      <c r="AJV74"/>
      <c r="AJW74"/>
      <c r="AJX74"/>
      <c r="AJY74"/>
      <c r="AJZ74"/>
      <c r="AKA74"/>
      <c r="AKB74"/>
      <c r="AKC74"/>
      <c r="AKD74"/>
      <c r="AKE74"/>
      <c r="AKF74"/>
      <c r="AKG74"/>
      <c r="AKH74"/>
      <c r="AKI74"/>
      <c r="AKJ74"/>
      <c r="AKK74"/>
      <c r="AKL74"/>
      <c r="AKM74"/>
      <c r="AKN74"/>
      <c r="AKO74"/>
      <c r="AKP74"/>
      <c r="AKQ74"/>
      <c r="AKR74"/>
      <c r="AKS74"/>
      <c r="AKT74"/>
      <c r="AKU74"/>
      <c r="AKV74"/>
      <c r="AKW74"/>
      <c r="AKX74"/>
      <c r="AKY74"/>
      <c r="AKZ74"/>
      <c r="ALA74"/>
      <c r="ALB74"/>
      <c r="ALC74"/>
      <c r="ALD74"/>
      <c r="ALE74"/>
      <c r="ALF74"/>
      <c r="ALG74"/>
      <c r="ALH74"/>
      <c r="ALI74"/>
      <c r="ALJ74"/>
      <c r="ALK74"/>
      <c r="ALL74"/>
      <c r="ALM74"/>
      <c r="ALN74"/>
      <c r="ALO74"/>
      <c r="ALP74"/>
      <c r="ALQ74"/>
      <c r="ALR74"/>
      <c r="ALS74"/>
      <c r="ALT74"/>
      <c r="ALU74"/>
      <c r="ALV74"/>
      <c r="ALW74"/>
      <c r="ALX74"/>
      <c r="ALY74"/>
      <c r="ALZ74"/>
      <c r="AMA74"/>
      <c r="AMB74"/>
      <c r="AMC74"/>
      <c r="AMD74"/>
      <c r="AME74"/>
    </row>
    <row r="75" spans="1:1019" ht="15.75" x14ac:dyDescent="0.25">
      <c r="A75" s="344"/>
      <c r="B75" s="288"/>
      <c r="C75" s="288"/>
      <c r="D75" s="337" t="s">
        <v>100</v>
      </c>
      <c r="E75" s="288" t="s">
        <v>101</v>
      </c>
      <c r="F75" s="288"/>
      <c r="G75" s="288"/>
      <c r="H75" s="288"/>
      <c r="I75" s="288"/>
      <c r="J75" s="288"/>
      <c r="K75" s="345"/>
      <c r="L75" s="34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  <c r="TF75"/>
      <c r="TG75"/>
      <c r="TH75"/>
      <c r="TI75"/>
      <c r="TJ75"/>
      <c r="TK75"/>
      <c r="TL75"/>
      <c r="TM75"/>
      <c r="TN75"/>
      <c r="TO75"/>
      <c r="TP75"/>
      <c r="TQ75"/>
      <c r="TR75"/>
      <c r="TS75"/>
      <c r="TT75"/>
      <c r="TU75"/>
      <c r="TV75"/>
      <c r="TW75"/>
      <c r="TX75"/>
      <c r="TY75"/>
      <c r="TZ75"/>
      <c r="UA75"/>
      <c r="UB75"/>
      <c r="UC75"/>
      <c r="UD75"/>
      <c r="UE75"/>
      <c r="UF75"/>
      <c r="UG75"/>
      <c r="UH75"/>
      <c r="UI75"/>
      <c r="UJ75"/>
      <c r="UK75"/>
      <c r="UL75"/>
      <c r="UM75"/>
      <c r="UN75"/>
      <c r="UO75"/>
      <c r="UP75"/>
      <c r="UQ75"/>
      <c r="UR75"/>
      <c r="US75"/>
      <c r="UT75"/>
      <c r="UU75"/>
      <c r="UV75"/>
      <c r="UW75"/>
      <c r="UX75"/>
      <c r="UY75"/>
      <c r="UZ75"/>
      <c r="VA75"/>
      <c r="VB75"/>
      <c r="VC75"/>
      <c r="VD75"/>
      <c r="VE75"/>
      <c r="VF75"/>
      <c r="VG75"/>
      <c r="VH75"/>
      <c r="VI75"/>
      <c r="VJ75"/>
      <c r="VK75"/>
      <c r="VL75"/>
      <c r="VM75"/>
      <c r="VN75"/>
      <c r="VO75"/>
      <c r="VP75"/>
      <c r="VQ75"/>
      <c r="VR75"/>
      <c r="VS75"/>
      <c r="VT75"/>
      <c r="VU75"/>
      <c r="VV75"/>
      <c r="VW75"/>
      <c r="VX75"/>
      <c r="VY75"/>
      <c r="VZ75"/>
      <c r="WA75"/>
      <c r="WB75"/>
      <c r="WC75"/>
      <c r="WD75"/>
      <c r="WE75"/>
      <c r="WF75"/>
      <c r="WG75"/>
      <c r="WH75"/>
      <c r="WI75"/>
      <c r="WJ75"/>
      <c r="WK75"/>
      <c r="WL75"/>
      <c r="WM75"/>
      <c r="WN75"/>
      <c r="WO75"/>
      <c r="WP75"/>
      <c r="WQ75"/>
      <c r="WR75"/>
      <c r="WS75"/>
      <c r="WT75"/>
      <c r="WU75"/>
      <c r="WV75"/>
      <c r="WW75"/>
      <c r="WX75"/>
      <c r="WY75"/>
      <c r="WZ75"/>
      <c r="XA75"/>
      <c r="XB75"/>
      <c r="XC75"/>
      <c r="XD75"/>
      <c r="XE75"/>
      <c r="XF75"/>
      <c r="XG75"/>
      <c r="XH75"/>
      <c r="XI75"/>
      <c r="XJ75"/>
      <c r="XK75"/>
      <c r="XL75"/>
      <c r="XM75"/>
      <c r="XN75"/>
      <c r="XO75"/>
      <c r="XP75"/>
      <c r="XQ75"/>
      <c r="XR75"/>
      <c r="XS75"/>
      <c r="XT75"/>
      <c r="XU75"/>
      <c r="XV75"/>
      <c r="XW75"/>
      <c r="XX75"/>
      <c r="XY75"/>
      <c r="XZ75"/>
      <c r="YA75"/>
      <c r="YB75"/>
      <c r="YC75"/>
      <c r="YD75"/>
      <c r="YE75"/>
      <c r="YF75"/>
      <c r="YG75"/>
      <c r="YH75"/>
      <c r="YI75"/>
      <c r="YJ75"/>
      <c r="YK75"/>
      <c r="YL75"/>
      <c r="YM75"/>
      <c r="YN75"/>
      <c r="YO75"/>
      <c r="YP75"/>
      <c r="YQ75"/>
      <c r="YR75"/>
      <c r="YS75"/>
      <c r="YT75"/>
      <c r="YU75"/>
      <c r="YV75"/>
      <c r="YW75"/>
      <c r="YX75"/>
      <c r="YY75"/>
      <c r="YZ75"/>
      <c r="ZA75"/>
      <c r="ZB75"/>
      <c r="ZC75"/>
      <c r="ZD75"/>
      <c r="ZE75"/>
      <c r="ZF75"/>
      <c r="ZG75"/>
      <c r="ZH75"/>
      <c r="ZI75"/>
      <c r="ZJ75"/>
      <c r="ZK75"/>
      <c r="ZL75"/>
      <c r="ZM75"/>
      <c r="ZN75"/>
      <c r="ZO75"/>
      <c r="ZP75"/>
      <c r="ZQ75"/>
      <c r="ZR75"/>
      <c r="ZS75"/>
      <c r="ZT75"/>
      <c r="ZU75"/>
      <c r="ZV75"/>
      <c r="ZW75"/>
      <c r="ZX75"/>
      <c r="ZY75"/>
      <c r="ZZ75"/>
      <c r="AAA75"/>
      <c r="AAB75"/>
      <c r="AAC75"/>
      <c r="AAD75"/>
      <c r="AAE75"/>
      <c r="AAF75"/>
      <c r="AAG75"/>
      <c r="AAH75"/>
      <c r="AAI75"/>
      <c r="AAJ75"/>
      <c r="AAK75"/>
      <c r="AAL75"/>
      <c r="AAM75"/>
      <c r="AAN75"/>
      <c r="AAO75"/>
      <c r="AAP75"/>
      <c r="AAQ75"/>
      <c r="AAR75"/>
      <c r="AAS75"/>
      <c r="AAT75"/>
      <c r="AAU75"/>
      <c r="AAV75"/>
      <c r="AAW75"/>
      <c r="AAX75"/>
      <c r="AAY75"/>
      <c r="AAZ75"/>
      <c r="ABA75"/>
      <c r="ABB75"/>
      <c r="ABC75"/>
      <c r="ABD75"/>
      <c r="ABE75"/>
      <c r="ABF75"/>
      <c r="ABG75"/>
      <c r="ABH75"/>
      <c r="ABI75"/>
      <c r="ABJ75"/>
      <c r="ABK75"/>
      <c r="ABL75"/>
      <c r="ABM75"/>
      <c r="ABN75"/>
      <c r="ABO75"/>
      <c r="ABP75"/>
      <c r="ABQ75"/>
      <c r="ABR75"/>
      <c r="ABS75"/>
      <c r="ABT75"/>
      <c r="ABU75"/>
      <c r="ABV75"/>
      <c r="ABW75"/>
      <c r="ABX75"/>
      <c r="ABY75"/>
      <c r="ABZ75"/>
      <c r="ACA75"/>
      <c r="ACB75"/>
      <c r="ACC75"/>
      <c r="ACD75"/>
      <c r="ACE75"/>
      <c r="ACF75"/>
      <c r="ACG75"/>
      <c r="ACH75"/>
      <c r="ACI75"/>
      <c r="ACJ75"/>
      <c r="ACK75"/>
      <c r="ACL75"/>
      <c r="ACM75"/>
      <c r="ACN75"/>
      <c r="ACO75"/>
      <c r="ACP75"/>
      <c r="ACQ75"/>
      <c r="ACR75"/>
      <c r="ACS75"/>
      <c r="ACT75"/>
      <c r="ACU75"/>
      <c r="ACV75"/>
      <c r="ACW75"/>
      <c r="ACX75"/>
      <c r="ACY75"/>
      <c r="ACZ75"/>
      <c r="ADA75"/>
      <c r="ADB75"/>
      <c r="ADC75"/>
      <c r="ADD75"/>
      <c r="ADE75"/>
      <c r="ADF75"/>
      <c r="ADG75"/>
      <c r="ADH75"/>
      <c r="ADI75"/>
      <c r="ADJ75"/>
      <c r="ADK75"/>
      <c r="ADL75"/>
      <c r="ADM75"/>
      <c r="ADN75"/>
      <c r="ADO75"/>
      <c r="ADP75"/>
      <c r="ADQ75"/>
      <c r="ADR75"/>
      <c r="ADS75"/>
      <c r="ADT75"/>
      <c r="ADU75"/>
      <c r="ADV75"/>
      <c r="ADW75"/>
      <c r="ADX75"/>
      <c r="ADY75"/>
      <c r="ADZ75"/>
      <c r="AEA75"/>
      <c r="AEB75"/>
      <c r="AEC75"/>
      <c r="AED75"/>
      <c r="AEE75"/>
      <c r="AEF75"/>
      <c r="AEG75"/>
      <c r="AEH75"/>
      <c r="AEI75"/>
      <c r="AEJ75"/>
      <c r="AEK75"/>
      <c r="AEL75"/>
      <c r="AEM75"/>
      <c r="AEN75"/>
      <c r="AEO75"/>
      <c r="AEP75"/>
      <c r="AEQ75"/>
      <c r="AER75"/>
      <c r="AES75"/>
      <c r="AET75"/>
      <c r="AEU75"/>
      <c r="AEV75"/>
      <c r="AEW75"/>
      <c r="AEX75"/>
      <c r="AEY75"/>
      <c r="AEZ75"/>
      <c r="AFA75"/>
      <c r="AFB75"/>
      <c r="AFC75"/>
      <c r="AFD75"/>
      <c r="AFE75"/>
      <c r="AFF75"/>
      <c r="AFG75"/>
      <c r="AFH75"/>
      <c r="AFI75"/>
      <c r="AFJ75"/>
      <c r="AFK75"/>
      <c r="AFL75"/>
      <c r="AFM75"/>
      <c r="AFN75"/>
      <c r="AFO75"/>
      <c r="AFP75"/>
      <c r="AFQ75"/>
      <c r="AFR75"/>
      <c r="AFS75"/>
      <c r="AFT75"/>
      <c r="AFU75"/>
      <c r="AFV75"/>
      <c r="AFW75"/>
      <c r="AFX75"/>
      <c r="AFY75"/>
      <c r="AFZ75"/>
      <c r="AGA75"/>
      <c r="AGB75"/>
      <c r="AGC75"/>
      <c r="AGD75"/>
      <c r="AGE75"/>
      <c r="AGF75"/>
      <c r="AGG75"/>
      <c r="AGH75"/>
      <c r="AGI75"/>
      <c r="AGJ75"/>
      <c r="AGK75"/>
      <c r="AGL75"/>
      <c r="AGM75"/>
      <c r="AGN75"/>
      <c r="AGO75"/>
      <c r="AGP75"/>
      <c r="AGQ75"/>
      <c r="AGR75"/>
      <c r="AGS75"/>
      <c r="AGT75"/>
      <c r="AGU75"/>
      <c r="AGV75"/>
      <c r="AGW75"/>
      <c r="AGX75"/>
      <c r="AGY75"/>
      <c r="AGZ75"/>
      <c r="AHA75"/>
      <c r="AHB75"/>
      <c r="AHC75"/>
      <c r="AHD75"/>
      <c r="AHE75"/>
      <c r="AHF75"/>
      <c r="AHG75"/>
      <c r="AHH75"/>
      <c r="AHI75"/>
      <c r="AHJ75"/>
      <c r="AHK75"/>
      <c r="AHL75"/>
      <c r="AHM75"/>
      <c r="AHN75"/>
      <c r="AHO75"/>
      <c r="AHP75"/>
      <c r="AHQ75"/>
      <c r="AHR75"/>
      <c r="AHS75"/>
      <c r="AHT75"/>
      <c r="AHU75"/>
      <c r="AHV75"/>
      <c r="AHW75"/>
      <c r="AHX75"/>
      <c r="AHY75"/>
      <c r="AHZ75"/>
      <c r="AIA75"/>
      <c r="AIB75"/>
      <c r="AIC75"/>
      <c r="AID75"/>
      <c r="AIE75"/>
      <c r="AIF75"/>
      <c r="AIG75"/>
      <c r="AIH75"/>
      <c r="AII75"/>
      <c r="AIJ75"/>
      <c r="AIK75"/>
      <c r="AIL75"/>
      <c r="AIM75"/>
      <c r="AIN75"/>
      <c r="AIO75"/>
      <c r="AIP75"/>
      <c r="AIQ75"/>
      <c r="AIR75"/>
      <c r="AIS75"/>
      <c r="AIT75"/>
      <c r="AIU75"/>
      <c r="AIV75"/>
      <c r="AIW75"/>
      <c r="AIX75"/>
      <c r="AIY75"/>
      <c r="AIZ75"/>
      <c r="AJA75"/>
      <c r="AJB75"/>
      <c r="AJC75"/>
      <c r="AJD75"/>
      <c r="AJE75"/>
      <c r="AJF75"/>
      <c r="AJG75"/>
      <c r="AJH75"/>
      <c r="AJI75"/>
      <c r="AJJ75"/>
      <c r="AJK75"/>
      <c r="AJL75"/>
      <c r="AJM75"/>
      <c r="AJN75"/>
      <c r="AJO75"/>
      <c r="AJP75"/>
      <c r="AJQ75"/>
      <c r="AJR75"/>
      <c r="AJS75"/>
      <c r="AJT75"/>
      <c r="AJU75"/>
      <c r="AJV75"/>
      <c r="AJW75"/>
      <c r="AJX75"/>
      <c r="AJY75"/>
      <c r="AJZ75"/>
      <c r="AKA75"/>
      <c r="AKB75"/>
      <c r="AKC75"/>
      <c r="AKD75"/>
      <c r="AKE75"/>
      <c r="AKF75"/>
      <c r="AKG75"/>
      <c r="AKH75"/>
      <c r="AKI75"/>
      <c r="AKJ75"/>
      <c r="AKK75"/>
      <c r="AKL75"/>
      <c r="AKM75"/>
      <c r="AKN75"/>
      <c r="AKO75"/>
      <c r="AKP75"/>
      <c r="AKQ75"/>
      <c r="AKR75"/>
      <c r="AKS75"/>
      <c r="AKT75"/>
      <c r="AKU75"/>
      <c r="AKV75"/>
      <c r="AKW75"/>
      <c r="AKX75"/>
      <c r="AKY75"/>
      <c r="AKZ75"/>
      <c r="ALA75"/>
      <c r="ALB75"/>
      <c r="ALC75"/>
      <c r="ALD75"/>
      <c r="ALE75"/>
      <c r="ALF75"/>
      <c r="ALG75"/>
      <c r="ALH75"/>
      <c r="ALI75"/>
      <c r="ALJ75"/>
      <c r="ALK75"/>
      <c r="ALL75"/>
      <c r="ALM75"/>
      <c r="ALN75"/>
      <c r="ALO75"/>
      <c r="ALP75"/>
      <c r="ALQ75"/>
      <c r="ALR75"/>
      <c r="ALS75"/>
      <c r="ALT75"/>
      <c r="ALU75"/>
      <c r="ALV75"/>
      <c r="ALW75"/>
      <c r="ALX75"/>
      <c r="ALY75"/>
      <c r="ALZ75"/>
      <c r="AMA75"/>
      <c r="AMB75"/>
      <c r="AMC75"/>
      <c r="AMD75"/>
      <c r="AME75"/>
    </row>
    <row r="76" spans="1:1019" ht="15.75" x14ac:dyDescent="0.25">
      <c r="A76" s="344"/>
      <c r="B76" s="288"/>
      <c r="C76" s="288"/>
      <c r="D76" s="337" t="s">
        <v>102</v>
      </c>
      <c r="E76" s="288" t="s">
        <v>103</v>
      </c>
      <c r="F76" s="288"/>
      <c r="G76" s="288"/>
      <c r="H76" s="288"/>
      <c r="I76" s="288"/>
      <c r="J76" s="288"/>
      <c r="K76" s="345">
        <v>3852</v>
      </c>
      <c r="L76" s="345">
        <v>3852</v>
      </c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  <c r="OF76"/>
      <c r="OG76"/>
      <c r="OH76"/>
      <c r="OI76"/>
      <c r="OJ76"/>
      <c r="OK76"/>
      <c r="OL76"/>
      <c r="OM76"/>
      <c r="ON76"/>
      <c r="OO76"/>
      <c r="OP76"/>
      <c r="OQ76"/>
      <c r="OR76"/>
      <c r="OS76"/>
      <c r="OT76"/>
      <c r="OU76"/>
      <c r="OV76"/>
      <c r="OW76"/>
      <c r="OX76"/>
      <c r="OY76"/>
      <c r="OZ76"/>
      <c r="PA76"/>
      <c r="PB76"/>
      <c r="PC76"/>
      <c r="PD76"/>
      <c r="PE76"/>
      <c r="PF76"/>
      <c r="PG76"/>
      <c r="PH76"/>
      <c r="PI76"/>
      <c r="PJ76"/>
      <c r="PK76"/>
      <c r="PL76"/>
      <c r="PM76"/>
      <c r="PN76"/>
      <c r="PO76"/>
      <c r="PP76"/>
      <c r="PQ76"/>
      <c r="PR76"/>
      <c r="PS76"/>
      <c r="PT76"/>
      <c r="PU76"/>
      <c r="PV76"/>
      <c r="PW76"/>
      <c r="PX76"/>
      <c r="PY76"/>
      <c r="PZ76"/>
      <c r="QA76"/>
      <c r="QB76"/>
      <c r="QC76"/>
      <c r="QD76"/>
      <c r="QE76"/>
      <c r="QF76"/>
      <c r="QG76"/>
      <c r="QH76"/>
      <c r="QI76"/>
      <c r="QJ76"/>
      <c r="QK76"/>
      <c r="QL76"/>
      <c r="QM76"/>
      <c r="QN76"/>
      <c r="QO76"/>
      <c r="QP76"/>
      <c r="QQ76"/>
      <c r="QR76"/>
      <c r="QS76"/>
      <c r="QT76"/>
      <c r="QU76"/>
      <c r="QV76"/>
      <c r="QW76"/>
      <c r="QX76"/>
      <c r="QY76"/>
      <c r="QZ76"/>
      <c r="RA76"/>
      <c r="RB76"/>
      <c r="RC76"/>
      <c r="RD76"/>
      <c r="RE76"/>
      <c r="RF76"/>
      <c r="RG76"/>
      <c r="RH76"/>
      <c r="RI76"/>
      <c r="RJ76"/>
      <c r="RK76"/>
      <c r="RL76"/>
      <c r="RM76"/>
      <c r="RN76"/>
      <c r="RO76"/>
      <c r="RP76"/>
      <c r="RQ76"/>
      <c r="RR76"/>
      <c r="RS76"/>
      <c r="RT76"/>
      <c r="RU76"/>
      <c r="RV76"/>
      <c r="RW76"/>
      <c r="RX76"/>
      <c r="RY76"/>
      <c r="RZ76"/>
      <c r="SA76"/>
      <c r="SB76"/>
      <c r="SC76"/>
      <c r="SD76"/>
      <c r="SE76"/>
      <c r="SF76"/>
      <c r="SG76"/>
      <c r="SH76"/>
      <c r="SI76"/>
      <c r="SJ76"/>
      <c r="SK76"/>
      <c r="SL76"/>
      <c r="SM76"/>
      <c r="SN76"/>
      <c r="SO76"/>
      <c r="SP76"/>
      <c r="SQ76"/>
      <c r="SR76"/>
      <c r="SS76"/>
      <c r="ST76"/>
      <c r="SU76"/>
      <c r="SV76"/>
      <c r="SW76"/>
      <c r="SX76"/>
      <c r="SY76"/>
      <c r="SZ76"/>
      <c r="TA76"/>
      <c r="TB76"/>
      <c r="TC76"/>
      <c r="TD76"/>
      <c r="TE76"/>
      <c r="TF76"/>
      <c r="TG76"/>
      <c r="TH76"/>
      <c r="TI76"/>
      <c r="TJ76"/>
      <c r="TK76"/>
      <c r="TL76"/>
      <c r="TM76"/>
      <c r="TN76"/>
      <c r="TO76"/>
      <c r="TP76"/>
      <c r="TQ76"/>
      <c r="TR76"/>
      <c r="TS76"/>
      <c r="TT76"/>
      <c r="TU76"/>
      <c r="TV76"/>
      <c r="TW76"/>
      <c r="TX76"/>
      <c r="TY76"/>
      <c r="TZ76"/>
      <c r="UA76"/>
      <c r="UB76"/>
      <c r="UC76"/>
      <c r="UD76"/>
      <c r="UE76"/>
      <c r="UF76"/>
      <c r="UG76"/>
      <c r="UH76"/>
      <c r="UI76"/>
      <c r="UJ76"/>
      <c r="UK76"/>
      <c r="UL76"/>
      <c r="UM76"/>
      <c r="UN76"/>
      <c r="UO76"/>
      <c r="UP76"/>
      <c r="UQ76"/>
      <c r="UR76"/>
      <c r="US76"/>
      <c r="UT76"/>
      <c r="UU76"/>
      <c r="UV76"/>
      <c r="UW76"/>
      <c r="UX76"/>
      <c r="UY76"/>
      <c r="UZ76"/>
      <c r="VA76"/>
      <c r="VB76"/>
      <c r="VC76"/>
      <c r="VD76"/>
      <c r="VE76"/>
      <c r="VF76"/>
      <c r="VG76"/>
      <c r="VH76"/>
      <c r="VI76"/>
      <c r="VJ76"/>
      <c r="VK76"/>
      <c r="VL76"/>
      <c r="VM76"/>
      <c r="VN76"/>
      <c r="VO76"/>
      <c r="VP76"/>
      <c r="VQ76"/>
      <c r="VR76"/>
      <c r="VS76"/>
      <c r="VT76"/>
      <c r="VU76"/>
      <c r="VV76"/>
      <c r="VW76"/>
      <c r="VX76"/>
      <c r="VY76"/>
      <c r="VZ76"/>
      <c r="WA76"/>
      <c r="WB76"/>
      <c r="WC76"/>
      <c r="WD76"/>
      <c r="WE76"/>
      <c r="WF76"/>
      <c r="WG76"/>
      <c r="WH76"/>
      <c r="WI76"/>
      <c r="WJ76"/>
      <c r="WK76"/>
      <c r="WL76"/>
      <c r="WM76"/>
      <c r="WN76"/>
      <c r="WO76"/>
      <c r="WP76"/>
      <c r="WQ76"/>
      <c r="WR76"/>
      <c r="WS76"/>
      <c r="WT76"/>
      <c r="WU76"/>
      <c r="WV76"/>
      <c r="WW76"/>
      <c r="WX76"/>
      <c r="WY76"/>
      <c r="WZ76"/>
      <c r="XA76"/>
      <c r="XB76"/>
      <c r="XC76"/>
      <c r="XD76"/>
      <c r="XE76"/>
      <c r="XF76"/>
      <c r="XG76"/>
      <c r="XH76"/>
      <c r="XI76"/>
      <c r="XJ76"/>
      <c r="XK76"/>
      <c r="XL76"/>
      <c r="XM76"/>
      <c r="XN76"/>
      <c r="XO76"/>
      <c r="XP76"/>
      <c r="XQ76"/>
      <c r="XR76"/>
      <c r="XS76"/>
      <c r="XT76"/>
      <c r="XU76"/>
      <c r="XV76"/>
      <c r="XW76"/>
      <c r="XX76"/>
      <c r="XY76"/>
      <c r="XZ76"/>
      <c r="YA76"/>
      <c r="YB76"/>
      <c r="YC76"/>
      <c r="YD76"/>
      <c r="YE76"/>
      <c r="YF76"/>
      <c r="YG76"/>
      <c r="YH76"/>
      <c r="YI76"/>
      <c r="YJ76"/>
      <c r="YK76"/>
      <c r="YL76"/>
      <c r="YM76"/>
      <c r="YN76"/>
      <c r="YO76"/>
      <c r="YP76"/>
      <c r="YQ76"/>
      <c r="YR76"/>
      <c r="YS76"/>
      <c r="YT76"/>
      <c r="YU76"/>
      <c r="YV76"/>
      <c r="YW76"/>
      <c r="YX76"/>
      <c r="YY76"/>
      <c r="YZ76"/>
      <c r="ZA76"/>
      <c r="ZB76"/>
      <c r="ZC76"/>
      <c r="ZD76"/>
      <c r="ZE76"/>
      <c r="ZF76"/>
      <c r="ZG76"/>
      <c r="ZH76"/>
      <c r="ZI76"/>
      <c r="ZJ76"/>
      <c r="ZK76"/>
      <c r="ZL76"/>
      <c r="ZM76"/>
      <c r="ZN76"/>
      <c r="ZO76"/>
      <c r="ZP76"/>
      <c r="ZQ76"/>
      <c r="ZR76"/>
      <c r="ZS76"/>
      <c r="ZT76"/>
      <c r="ZU76"/>
      <c r="ZV76"/>
      <c r="ZW76"/>
      <c r="ZX76"/>
      <c r="ZY76"/>
      <c r="ZZ76"/>
      <c r="AAA76"/>
      <c r="AAB76"/>
      <c r="AAC76"/>
      <c r="AAD76"/>
      <c r="AAE76"/>
      <c r="AAF76"/>
      <c r="AAG76"/>
      <c r="AAH76"/>
      <c r="AAI76"/>
      <c r="AAJ76"/>
      <c r="AAK76"/>
      <c r="AAL76"/>
      <c r="AAM76"/>
      <c r="AAN76"/>
      <c r="AAO76"/>
      <c r="AAP76"/>
      <c r="AAQ76"/>
      <c r="AAR76"/>
      <c r="AAS76"/>
      <c r="AAT76"/>
      <c r="AAU76"/>
      <c r="AAV76"/>
      <c r="AAW76"/>
      <c r="AAX76"/>
      <c r="AAY76"/>
      <c r="AAZ76"/>
      <c r="ABA76"/>
      <c r="ABB76"/>
      <c r="ABC76"/>
      <c r="ABD76"/>
      <c r="ABE76"/>
      <c r="ABF76"/>
      <c r="ABG76"/>
      <c r="ABH76"/>
      <c r="ABI76"/>
      <c r="ABJ76"/>
      <c r="ABK76"/>
      <c r="ABL76"/>
      <c r="ABM76"/>
      <c r="ABN76"/>
      <c r="ABO76"/>
      <c r="ABP76"/>
      <c r="ABQ76"/>
      <c r="ABR76"/>
      <c r="ABS76"/>
      <c r="ABT76"/>
      <c r="ABU76"/>
      <c r="ABV76"/>
      <c r="ABW76"/>
      <c r="ABX76"/>
      <c r="ABY76"/>
      <c r="ABZ76"/>
      <c r="ACA76"/>
      <c r="ACB76"/>
      <c r="ACC76"/>
      <c r="ACD76"/>
      <c r="ACE76"/>
      <c r="ACF76"/>
      <c r="ACG76"/>
      <c r="ACH76"/>
      <c r="ACI76"/>
      <c r="ACJ76"/>
      <c r="ACK76"/>
      <c r="ACL76"/>
      <c r="ACM76"/>
      <c r="ACN76"/>
      <c r="ACO76"/>
      <c r="ACP76"/>
      <c r="ACQ76"/>
      <c r="ACR76"/>
      <c r="ACS76"/>
      <c r="ACT76"/>
      <c r="ACU76"/>
      <c r="ACV76"/>
      <c r="ACW76"/>
      <c r="ACX76"/>
      <c r="ACY76"/>
      <c r="ACZ76"/>
      <c r="ADA76"/>
      <c r="ADB76"/>
      <c r="ADC76"/>
      <c r="ADD76"/>
      <c r="ADE76"/>
      <c r="ADF76"/>
      <c r="ADG76"/>
      <c r="ADH76"/>
      <c r="ADI76"/>
      <c r="ADJ76"/>
      <c r="ADK76"/>
      <c r="ADL76"/>
      <c r="ADM76"/>
      <c r="ADN76"/>
      <c r="ADO76"/>
      <c r="ADP76"/>
      <c r="ADQ76"/>
      <c r="ADR76"/>
      <c r="ADS76"/>
      <c r="ADT76"/>
      <c r="ADU76"/>
      <c r="ADV76"/>
      <c r="ADW76"/>
      <c r="ADX76"/>
      <c r="ADY76"/>
      <c r="ADZ76"/>
      <c r="AEA76"/>
      <c r="AEB76"/>
      <c r="AEC76"/>
      <c r="AED76"/>
      <c r="AEE76"/>
      <c r="AEF76"/>
      <c r="AEG76"/>
      <c r="AEH76"/>
      <c r="AEI76"/>
      <c r="AEJ76"/>
      <c r="AEK76"/>
      <c r="AEL76"/>
      <c r="AEM76"/>
      <c r="AEN76"/>
      <c r="AEO76"/>
      <c r="AEP76"/>
      <c r="AEQ76"/>
      <c r="AER76"/>
      <c r="AES76"/>
      <c r="AET76"/>
      <c r="AEU76"/>
      <c r="AEV76"/>
      <c r="AEW76"/>
      <c r="AEX76"/>
      <c r="AEY76"/>
      <c r="AEZ76"/>
      <c r="AFA76"/>
      <c r="AFB76"/>
      <c r="AFC76"/>
      <c r="AFD76"/>
      <c r="AFE76"/>
      <c r="AFF76"/>
      <c r="AFG76"/>
      <c r="AFH76"/>
      <c r="AFI76"/>
      <c r="AFJ76"/>
      <c r="AFK76"/>
      <c r="AFL76"/>
      <c r="AFM76"/>
      <c r="AFN76"/>
      <c r="AFO76"/>
      <c r="AFP76"/>
      <c r="AFQ76"/>
      <c r="AFR76"/>
      <c r="AFS76"/>
      <c r="AFT76"/>
      <c r="AFU76"/>
      <c r="AFV76"/>
      <c r="AFW76"/>
      <c r="AFX76"/>
      <c r="AFY76"/>
      <c r="AFZ76"/>
      <c r="AGA76"/>
      <c r="AGB76"/>
      <c r="AGC76"/>
      <c r="AGD76"/>
      <c r="AGE76"/>
      <c r="AGF76"/>
      <c r="AGG76"/>
      <c r="AGH76"/>
      <c r="AGI76"/>
      <c r="AGJ76"/>
      <c r="AGK76"/>
      <c r="AGL76"/>
      <c r="AGM76"/>
      <c r="AGN76"/>
      <c r="AGO76"/>
      <c r="AGP76"/>
      <c r="AGQ76"/>
      <c r="AGR76"/>
      <c r="AGS76"/>
      <c r="AGT76"/>
      <c r="AGU76"/>
      <c r="AGV76"/>
      <c r="AGW76"/>
      <c r="AGX76"/>
      <c r="AGY76"/>
      <c r="AGZ76"/>
      <c r="AHA76"/>
      <c r="AHB76"/>
      <c r="AHC76"/>
      <c r="AHD76"/>
      <c r="AHE76"/>
      <c r="AHF76"/>
      <c r="AHG76"/>
      <c r="AHH76"/>
      <c r="AHI76"/>
      <c r="AHJ76"/>
      <c r="AHK76"/>
      <c r="AHL76"/>
      <c r="AHM76"/>
      <c r="AHN76"/>
      <c r="AHO76"/>
      <c r="AHP76"/>
      <c r="AHQ76"/>
      <c r="AHR76"/>
      <c r="AHS76"/>
      <c r="AHT76"/>
      <c r="AHU76"/>
      <c r="AHV76"/>
      <c r="AHW76"/>
      <c r="AHX76"/>
      <c r="AHY76"/>
      <c r="AHZ76"/>
      <c r="AIA76"/>
      <c r="AIB76"/>
      <c r="AIC76"/>
      <c r="AID76"/>
      <c r="AIE76"/>
      <c r="AIF76"/>
      <c r="AIG76"/>
      <c r="AIH76"/>
      <c r="AII76"/>
      <c r="AIJ76"/>
      <c r="AIK76"/>
      <c r="AIL76"/>
      <c r="AIM76"/>
      <c r="AIN76"/>
      <c r="AIO76"/>
      <c r="AIP76"/>
      <c r="AIQ76"/>
      <c r="AIR76"/>
      <c r="AIS76"/>
      <c r="AIT76"/>
      <c r="AIU76"/>
      <c r="AIV76"/>
      <c r="AIW76"/>
      <c r="AIX76"/>
      <c r="AIY76"/>
      <c r="AIZ76"/>
      <c r="AJA76"/>
      <c r="AJB76"/>
      <c r="AJC76"/>
      <c r="AJD76"/>
      <c r="AJE76"/>
      <c r="AJF76"/>
      <c r="AJG76"/>
      <c r="AJH76"/>
      <c r="AJI76"/>
      <c r="AJJ76"/>
      <c r="AJK76"/>
      <c r="AJL76"/>
      <c r="AJM76"/>
      <c r="AJN76"/>
      <c r="AJO76"/>
      <c r="AJP76"/>
      <c r="AJQ76"/>
      <c r="AJR76"/>
      <c r="AJS76"/>
      <c r="AJT76"/>
      <c r="AJU76"/>
      <c r="AJV76"/>
      <c r="AJW76"/>
      <c r="AJX76"/>
      <c r="AJY76"/>
      <c r="AJZ76"/>
      <c r="AKA76"/>
      <c r="AKB76"/>
      <c r="AKC76"/>
      <c r="AKD76"/>
      <c r="AKE76"/>
      <c r="AKF76"/>
      <c r="AKG76"/>
      <c r="AKH76"/>
      <c r="AKI76"/>
      <c r="AKJ76"/>
      <c r="AKK76"/>
      <c r="AKL76"/>
      <c r="AKM76"/>
      <c r="AKN76"/>
      <c r="AKO76"/>
      <c r="AKP76"/>
      <c r="AKQ76"/>
      <c r="AKR76"/>
      <c r="AKS76"/>
      <c r="AKT76"/>
      <c r="AKU76"/>
      <c r="AKV76"/>
      <c r="AKW76"/>
      <c r="AKX76"/>
      <c r="AKY76"/>
      <c r="AKZ76"/>
      <c r="ALA76"/>
      <c r="ALB76"/>
      <c r="ALC76"/>
      <c r="ALD76"/>
      <c r="ALE76"/>
      <c r="ALF76"/>
      <c r="ALG76"/>
      <c r="ALH76"/>
      <c r="ALI76"/>
      <c r="ALJ76"/>
      <c r="ALK76"/>
      <c r="ALL76"/>
      <c r="ALM76"/>
      <c r="ALN76"/>
      <c r="ALO76"/>
      <c r="ALP76"/>
      <c r="ALQ76"/>
      <c r="ALR76"/>
      <c r="ALS76"/>
      <c r="ALT76"/>
      <c r="ALU76"/>
      <c r="ALV76"/>
      <c r="ALW76"/>
      <c r="ALX76"/>
      <c r="ALY76"/>
      <c r="ALZ76"/>
      <c r="AMA76"/>
      <c r="AMB76"/>
      <c r="AMC76"/>
      <c r="AMD76"/>
      <c r="AME76"/>
    </row>
    <row r="77" spans="1:1019" s="27" customFormat="1" ht="15.75" x14ac:dyDescent="0.25">
      <c r="A77" s="344"/>
      <c r="B77" s="288"/>
      <c r="C77" s="288"/>
      <c r="D77" s="337" t="s">
        <v>104</v>
      </c>
      <c r="E77" s="288" t="s">
        <v>105</v>
      </c>
      <c r="F77" s="288"/>
      <c r="G77" s="288"/>
      <c r="H77" s="288"/>
      <c r="I77" s="288"/>
      <c r="J77" s="288"/>
      <c r="K77" s="321"/>
      <c r="L77" s="321"/>
    </row>
    <row r="78" spans="1:1019" ht="15.75" x14ac:dyDescent="0.25">
      <c r="A78" s="344"/>
      <c r="B78" s="288"/>
      <c r="C78" s="288"/>
      <c r="D78" s="337" t="s">
        <v>106</v>
      </c>
      <c r="E78" s="288" t="s">
        <v>107</v>
      </c>
      <c r="F78" s="288"/>
      <c r="G78" s="288"/>
      <c r="H78" s="288"/>
      <c r="I78" s="288"/>
      <c r="J78" s="288"/>
      <c r="K78" s="321"/>
      <c r="L78" s="321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/>
      <c r="TN78"/>
      <c r="TO78"/>
      <c r="TP78"/>
      <c r="TQ78"/>
      <c r="TR78"/>
      <c r="TS78"/>
      <c r="TT78"/>
      <c r="TU78"/>
      <c r="TV78"/>
      <c r="TW78"/>
      <c r="TX78"/>
      <c r="TY78"/>
      <c r="TZ78"/>
      <c r="UA78"/>
      <c r="UB78"/>
      <c r="UC78"/>
      <c r="UD78"/>
      <c r="UE78"/>
      <c r="UF78"/>
      <c r="UG78"/>
      <c r="UH78"/>
      <c r="UI78"/>
      <c r="UJ78"/>
      <c r="UK78"/>
      <c r="UL78"/>
      <c r="UM78"/>
      <c r="UN78"/>
      <c r="UO78"/>
      <c r="UP78"/>
      <c r="UQ78"/>
      <c r="UR78"/>
      <c r="US78"/>
      <c r="UT78"/>
      <c r="UU78"/>
      <c r="UV78"/>
      <c r="UW78"/>
      <c r="UX78"/>
      <c r="UY78"/>
      <c r="UZ78"/>
      <c r="VA78"/>
      <c r="VB78"/>
      <c r="VC78"/>
      <c r="VD78"/>
      <c r="VE78"/>
      <c r="VF78"/>
      <c r="VG78"/>
      <c r="VH78"/>
      <c r="VI78"/>
      <c r="VJ78"/>
      <c r="VK78"/>
      <c r="VL78"/>
      <c r="VM78"/>
      <c r="VN78"/>
      <c r="VO78"/>
      <c r="VP78"/>
      <c r="VQ78"/>
      <c r="VR78"/>
      <c r="VS78"/>
      <c r="VT78"/>
      <c r="VU78"/>
      <c r="VV78"/>
      <c r="VW78"/>
      <c r="VX78"/>
      <c r="VY78"/>
      <c r="VZ78"/>
      <c r="WA78"/>
      <c r="WB78"/>
      <c r="WC78"/>
      <c r="WD78"/>
      <c r="WE78"/>
      <c r="WF78"/>
      <c r="WG78"/>
      <c r="WH78"/>
      <c r="WI78"/>
      <c r="WJ78"/>
      <c r="WK78"/>
      <c r="WL78"/>
      <c r="WM78"/>
      <c r="WN78"/>
      <c r="WO78"/>
      <c r="WP78"/>
      <c r="WQ78"/>
      <c r="WR78"/>
      <c r="WS78"/>
      <c r="WT78"/>
      <c r="WU78"/>
      <c r="WV78"/>
      <c r="WW78"/>
      <c r="WX78"/>
      <c r="WY78"/>
      <c r="WZ78"/>
      <c r="XA78"/>
      <c r="XB78"/>
      <c r="XC78"/>
      <c r="XD78"/>
      <c r="XE78"/>
      <c r="XF78"/>
      <c r="XG78"/>
      <c r="XH78"/>
      <c r="XI78"/>
      <c r="XJ78"/>
      <c r="XK78"/>
      <c r="XL78"/>
      <c r="XM78"/>
      <c r="XN78"/>
      <c r="XO78"/>
      <c r="XP78"/>
      <c r="XQ78"/>
      <c r="XR78"/>
      <c r="XS78"/>
      <c r="XT78"/>
      <c r="XU78"/>
      <c r="XV78"/>
      <c r="XW78"/>
      <c r="XX78"/>
      <c r="XY78"/>
      <c r="XZ78"/>
      <c r="YA78"/>
      <c r="YB78"/>
      <c r="YC78"/>
      <c r="YD78"/>
      <c r="YE78"/>
      <c r="YF78"/>
      <c r="YG78"/>
      <c r="YH78"/>
      <c r="YI78"/>
      <c r="YJ78"/>
      <c r="YK78"/>
      <c r="YL78"/>
      <c r="YM78"/>
      <c r="YN78"/>
      <c r="YO78"/>
      <c r="YP78"/>
      <c r="YQ78"/>
      <c r="YR78"/>
      <c r="YS78"/>
      <c r="YT78"/>
      <c r="YU78"/>
      <c r="YV78"/>
      <c r="YW78"/>
      <c r="YX78"/>
      <c r="YY78"/>
      <c r="YZ78"/>
      <c r="ZA78"/>
      <c r="ZB78"/>
      <c r="ZC78"/>
      <c r="ZD78"/>
      <c r="ZE78"/>
      <c r="ZF78"/>
      <c r="ZG78"/>
      <c r="ZH78"/>
      <c r="ZI78"/>
      <c r="ZJ78"/>
      <c r="ZK78"/>
      <c r="ZL78"/>
      <c r="ZM78"/>
      <c r="ZN78"/>
      <c r="ZO78"/>
      <c r="ZP78"/>
      <c r="ZQ78"/>
      <c r="ZR78"/>
      <c r="ZS78"/>
      <c r="ZT78"/>
      <c r="ZU78"/>
      <c r="ZV78"/>
      <c r="ZW78"/>
      <c r="ZX78"/>
      <c r="ZY78"/>
      <c r="ZZ78"/>
      <c r="AAA78"/>
      <c r="AAB78"/>
      <c r="AAC78"/>
      <c r="AAD78"/>
      <c r="AAE78"/>
      <c r="AAF78"/>
      <c r="AAG78"/>
      <c r="AAH78"/>
      <c r="AAI78"/>
      <c r="AAJ78"/>
      <c r="AAK78"/>
      <c r="AAL78"/>
      <c r="AAM78"/>
      <c r="AAN78"/>
      <c r="AAO78"/>
      <c r="AAP78"/>
      <c r="AAQ78"/>
      <c r="AAR78"/>
      <c r="AAS78"/>
      <c r="AAT78"/>
      <c r="AAU78"/>
      <c r="AAV78"/>
      <c r="AAW78"/>
      <c r="AAX78"/>
      <c r="AAY78"/>
      <c r="AAZ78"/>
      <c r="ABA78"/>
      <c r="ABB78"/>
      <c r="ABC78"/>
      <c r="ABD78"/>
      <c r="ABE78"/>
      <c r="ABF78"/>
      <c r="ABG78"/>
      <c r="ABH78"/>
      <c r="ABI78"/>
      <c r="ABJ78"/>
      <c r="ABK78"/>
      <c r="ABL78"/>
      <c r="ABM78"/>
      <c r="ABN78"/>
      <c r="ABO78"/>
      <c r="ABP78"/>
      <c r="ABQ78"/>
      <c r="ABR78"/>
      <c r="ABS78"/>
      <c r="ABT78"/>
      <c r="ABU78"/>
      <c r="ABV78"/>
      <c r="ABW78"/>
      <c r="ABX78"/>
      <c r="ABY78"/>
      <c r="ABZ78"/>
      <c r="ACA78"/>
      <c r="ACB78"/>
      <c r="ACC78"/>
      <c r="ACD78"/>
      <c r="ACE78"/>
      <c r="ACF78"/>
      <c r="ACG78"/>
      <c r="ACH78"/>
      <c r="ACI78"/>
      <c r="ACJ78"/>
      <c r="ACK78"/>
      <c r="ACL78"/>
      <c r="ACM78"/>
      <c r="ACN78"/>
      <c r="ACO78"/>
      <c r="ACP78"/>
      <c r="ACQ78"/>
      <c r="ACR78"/>
      <c r="ACS78"/>
      <c r="ACT78"/>
      <c r="ACU78"/>
      <c r="ACV78"/>
      <c r="ACW78"/>
      <c r="ACX78"/>
      <c r="ACY78"/>
      <c r="ACZ78"/>
      <c r="ADA78"/>
      <c r="ADB78"/>
      <c r="ADC78"/>
      <c r="ADD78"/>
      <c r="ADE78"/>
      <c r="ADF78"/>
      <c r="ADG78"/>
      <c r="ADH78"/>
      <c r="ADI78"/>
      <c r="ADJ78"/>
      <c r="ADK78"/>
      <c r="ADL78"/>
      <c r="ADM78"/>
      <c r="ADN78"/>
      <c r="ADO78"/>
      <c r="ADP78"/>
      <c r="ADQ78"/>
      <c r="ADR78"/>
      <c r="ADS78"/>
      <c r="ADT78"/>
      <c r="ADU78"/>
      <c r="ADV78"/>
      <c r="ADW78"/>
      <c r="ADX78"/>
      <c r="ADY78"/>
      <c r="ADZ78"/>
      <c r="AEA78"/>
      <c r="AEB78"/>
      <c r="AEC78"/>
      <c r="AED78"/>
      <c r="AEE78"/>
      <c r="AEF78"/>
      <c r="AEG78"/>
      <c r="AEH78"/>
      <c r="AEI78"/>
      <c r="AEJ78"/>
      <c r="AEK78"/>
      <c r="AEL78"/>
      <c r="AEM78"/>
      <c r="AEN78"/>
      <c r="AEO78"/>
      <c r="AEP78"/>
      <c r="AEQ78"/>
      <c r="AER78"/>
      <c r="AES78"/>
      <c r="AET78"/>
      <c r="AEU78"/>
      <c r="AEV78"/>
      <c r="AEW78"/>
      <c r="AEX78"/>
      <c r="AEY78"/>
      <c r="AEZ78"/>
      <c r="AFA78"/>
      <c r="AFB78"/>
      <c r="AFC78"/>
      <c r="AFD78"/>
      <c r="AFE78"/>
      <c r="AFF78"/>
      <c r="AFG78"/>
      <c r="AFH78"/>
      <c r="AFI78"/>
      <c r="AFJ78"/>
      <c r="AFK78"/>
      <c r="AFL78"/>
      <c r="AFM78"/>
      <c r="AFN78"/>
      <c r="AFO78"/>
      <c r="AFP78"/>
      <c r="AFQ78"/>
      <c r="AFR78"/>
      <c r="AFS78"/>
      <c r="AFT78"/>
      <c r="AFU78"/>
      <c r="AFV78"/>
      <c r="AFW78"/>
      <c r="AFX78"/>
      <c r="AFY78"/>
      <c r="AFZ78"/>
      <c r="AGA78"/>
      <c r="AGB78"/>
      <c r="AGC78"/>
      <c r="AGD78"/>
      <c r="AGE78"/>
      <c r="AGF78"/>
      <c r="AGG78"/>
      <c r="AGH78"/>
      <c r="AGI78"/>
      <c r="AGJ78"/>
      <c r="AGK78"/>
      <c r="AGL78"/>
      <c r="AGM78"/>
      <c r="AGN78"/>
      <c r="AGO78"/>
      <c r="AGP78"/>
      <c r="AGQ78"/>
      <c r="AGR78"/>
      <c r="AGS78"/>
      <c r="AGT78"/>
      <c r="AGU78"/>
      <c r="AGV78"/>
      <c r="AGW78"/>
      <c r="AGX78"/>
      <c r="AGY78"/>
      <c r="AGZ78"/>
      <c r="AHA78"/>
      <c r="AHB78"/>
      <c r="AHC78"/>
      <c r="AHD78"/>
      <c r="AHE78"/>
      <c r="AHF78"/>
      <c r="AHG78"/>
      <c r="AHH78"/>
      <c r="AHI78"/>
      <c r="AHJ78"/>
      <c r="AHK78"/>
      <c r="AHL78"/>
      <c r="AHM78"/>
      <c r="AHN78"/>
      <c r="AHO78"/>
      <c r="AHP78"/>
      <c r="AHQ78"/>
      <c r="AHR78"/>
      <c r="AHS78"/>
      <c r="AHT78"/>
      <c r="AHU78"/>
      <c r="AHV78"/>
      <c r="AHW78"/>
      <c r="AHX78"/>
      <c r="AHY78"/>
      <c r="AHZ78"/>
      <c r="AIA78"/>
      <c r="AIB78"/>
      <c r="AIC78"/>
      <c r="AID78"/>
      <c r="AIE78"/>
      <c r="AIF78"/>
      <c r="AIG78"/>
      <c r="AIH78"/>
      <c r="AII78"/>
      <c r="AIJ78"/>
      <c r="AIK78"/>
      <c r="AIL78"/>
      <c r="AIM78"/>
      <c r="AIN78"/>
      <c r="AIO78"/>
      <c r="AIP78"/>
      <c r="AIQ78"/>
      <c r="AIR78"/>
      <c r="AIS78"/>
      <c r="AIT78"/>
      <c r="AIU78"/>
      <c r="AIV78"/>
      <c r="AIW78"/>
      <c r="AIX78"/>
      <c r="AIY78"/>
      <c r="AIZ78"/>
      <c r="AJA78"/>
      <c r="AJB78"/>
      <c r="AJC78"/>
      <c r="AJD78"/>
      <c r="AJE78"/>
      <c r="AJF78"/>
      <c r="AJG78"/>
      <c r="AJH78"/>
      <c r="AJI78"/>
      <c r="AJJ78"/>
      <c r="AJK78"/>
      <c r="AJL78"/>
      <c r="AJM78"/>
      <c r="AJN78"/>
      <c r="AJO78"/>
      <c r="AJP78"/>
      <c r="AJQ78"/>
      <c r="AJR78"/>
      <c r="AJS78"/>
      <c r="AJT78"/>
      <c r="AJU78"/>
      <c r="AJV78"/>
      <c r="AJW78"/>
      <c r="AJX78"/>
      <c r="AJY78"/>
      <c r="AJZ78"/>
      <c r="AKA78"/>
      <c r="AKB78"/>
      <c r="AKC78"/>
      <c r="AKD78"/>
      <c r="AKE78"/>
      <c r="AKF78"/>
      <c r="AKG78"/>
      <c r="AKH78"/>
      <c r="AKI78"/>
      <c r="AKJ78"/>
      <c r="AKK78"/>
      <c r="AKL78"/>
      <c r="AKM78"/>
      <c r="AKN78"/>
      <c r="AKO78"/>
      <c r="AKP78"/>
      <c r="AKQ78"/>
      <c r="AKR78"/>
      <c r="AKS78"/>
      <c r="AKT78"/>
      <c r="AKU78"/>
      <c r="AKV78"/>
      <c r="AKW78"/>
      <c r="AKX78"/>
      <c r="AKY78"/>
      <c r="AKZ78"/>
      <c r="ALA78"/>
      <c r="ALB78"/>
      <c r="ALC78"/>
      <c r="ALD78"/>
      <c r="ALE78"/>
      <c r="ALF78"/>
      <c r="ALG78"/>
      <c r="ALH78"/>
      <c r="ALI78"/>
      <c r="ALJ78"/>
      <c r="ALK78"/>
      <c r="ALL78"/>
      <c r="ALM78"/>
      <c r="ALN78"/>
      <c r="ALO78"/>
      <c r="ALP78"/>
      <c r="ALQ78"/>
      <c r="ALR78"/>
      <c r="ALS78"/>
      <c r="ALT78"/>
      <c r="ALU78"/>
      <c r="ALV78"/>
      <c r="ALW78"/>
      <c r="ALX78"/>
      <c r="ALY78"/>
      <c r="ALZ78"/>
      <c r="AMA78"/>
      <c r="AMB78"/>
      <c r="AMC78"/>
      <c r="AMD78"/>
      <c r="AME78"/>
    </row>
    <row r="79" spans="1:1019" s="4" customFormat="1" ht="18.75" x14ac:dyDescent="0.3">
      <c r="A79" s="289"/>
      <c r="B79" s="290" t="s">
        <v>7</v>
      </c>
      <c r="C79" s="341" t="s">
        <v>108</v>
      </c>
      <c r="D79" s="342"/>
      <c r="E79" s="290"/>
      <c r="F79" s="290"/>
      <c r="G79" s="290"/>
      <c r="H79" s="290"/>
      <c r="I79" s="290"/>
      <c r="J79" s="290"/>
      <c r="K79" s="343"/>
      <c r="L79" s="343"/>
    </row>
    <row r="80" spans="1:1019" s="4" customFormat="1" ht="15.75" x14ac:dyDescent="0.25">
      <c r="A80" s="344"/>
      <c r="B80" s="288"/>
      <c r="C80" s="288"/>
      <c r="D80" s="337" t="s">
        <v>109</v>
      </c>
      <c r="E80" s="288" t="s">
        <v>110</v>
      </c>
      <c r="F80" s="288"/>
      <c r="G80" s="288"/>
      <c r="H80" s="288"/>
      <c r="I80" s="288"/>
      <c r="J80" s="288"/>
      <c r="K80" s="321"/>
      <c r="L80" s="321"/>
    </row>
    <row r="81" spans="1:1019" s="4" customFormat="1" ht="15.75" x14ac:dyDescent="0.25">
      <c r="A81" s="344"/>
      <c r="B81" s="288"/>
      <c r="C81" s="288"/>
      <c r="D81" s="337" t="s">
        <v>111</v>
      </c>
      <c r="E81" s="288" t="s">
        <v>112</v>
      </c>
      <c r="F81" s="288"/>
      <c r="G81" s="288"/>
      <c r="H81" s="288"/>
      <c r="I81" s="288"/>
      <c r="J81" s="288"/>
      <c r="K81" s="321"/>
      <c r="L81" s="321"/>
    </row>
    <row r="82" spans="1:1019" s="4" customFormat="1" ht="18.75" x14ac:dyDescent="0.3">
      <c r="A82" s="289"/>
      <c r="B82" s="290" t="s">
        <v>9</v>
      </c>
      <c r="C82" s="341" t="s">
        <v>113</v>
      </c>
      <c r="D82" s="342"/>
      <c r="E82" s="290"/>
      <c r="F82" s="290"/>
      <c r="G82" s="290"/>
      <c r="H82" s="290"/>
      <c r="I82" s="290"/>
      <c r="J82" s="290"/>
      <c r="K82" s="343">
        <f>K83+K84+K85</f>
        <v>137515</v>
      </c>
      <c r="L82" s="343">
        <f>SUM(L83:L85)</f>
        <v>135928</v>
      </c>
    </row>
    <row r="83" spans="1:1019" s="6" customFormat="1" ht="15.75" x14ac:dyDescent="0.25">
      <c r="A83" s="344"/>
      <c r="B83" s="288"/>
      <c r="C83" s="288"/>
      <c r="D83" s="337" t="s">
        <v>114</v>
      </c>
      <c r="E83" s="288" t="s">
        <v>115</v>
      </c>
      <c r="F83" s="288"/>
      <c r="G83" s="288"/>
      <c r="H83" s="288"/>
      <c r="I83" s="288"/>
      <c r="J83" s="288"/>
      <c r="K83" s="321">
        <v>118945</v>
      </c>
      <c r="L83" s="321">
        <v>117358</v>
      </c>
    </row>
    <row r="84" spans="1:1019" s="4" customFormat="1" ht="15.75" x14ac:dyDescent="0.25">
      <c r="A84" s="344"/>
      <c r="B84" s="288"/>
      <c r="C84" s="288"/>
      <c r="D84" s="337" t="s">
        <v>26</v>
      </c>
      <c r="E84" s="288" t="s">
        <v>116</v>
      </c>
      <c r="F84" s="288"/>
      <c r="G84" s="288"/>
      <c r="H84" s="288"/>
      <c r="I84" s="288"/>
      <c r="J84" s="288"/>
      <c r="K84" s="321"/>
      <c r="L84" s="321"/>
    </row>
    <row r="85" spans="1:1019" s="4" customFormat="1" ht="15.75" x14ac:dyDescent="0.25">
      <c r="A85" s="344"/>
      <c r="B85" s="288"/>
      <c r="C85" s="288"/>
      <c r="D85" s="337" t="s">
        <v>117</v>
      </c>
      <c r="E85" s="288" t="s">
        <v>118</v>
      </c>
      <c r="F85" s="288"/>
      <c r="G85" s="288"/>
      <c r="H85" s="288"/>
      <c r="I85" s="288"/>
      <c r="J85" s="288"/>
      <c r="K85" s="321">
        <v>18570</v>
      </c>
      <c r="L85" s="321">
        <v>18570</v>
      </c>
    </row>
    <row r="86" spans="1:1019" s="6" customFormat="1" ht="18.75" x14ac:dyDescent="0.3">
      <c r="A86" s="288"/>
      <c r="B86" s="288"/>
      <c r="C86" s="288"/>
      <c r="D86" s="288"/>
      <c r="E86" s="288"/>
      <c r="F86" s="288"/>
      <c r="G86" s="288"/>
      <c r="H86" s="288"/>
      <c r="I86" s="288"/>
      <c r="J86" s="288"/>
      <c r="K86" s="338"/>
      <c r="L86" s="338"/>
    </row>
    <row r="87" spans="1:1019" s="4" customFormat="1" ht="19.5" x14ac:dyDescent="0.35">
      <c r="A87" s="286" t="s">
        <v>33</v>
      </c>
      <c r="B87" s="287"/>
      <c r="C87" s="287" t="s">
        <v>119</v>
      </c>
      <c r="D87" s="287"/>
      <c r="E87" s="287"/>
      <c r="F87" s="287"/>
      <c r="G87" s="287"/>
      <c r="H87" s="287"/>
      <c r="I87" s="287"/>
      <c r="J87" s="287"/>
      <c r="K87" s="340">
        <v>679</v>
      </c>
      <c r="L87" s="346">
        <v>679</v>
      </c>
    </row>
    <row r="88" spans="1:1019" s="4" customFormat="1" ht="18.75" x14ac:dyDescent="0.3">
      <c r="A88" s="290"/>
      <c r="B88" s="290"/>
      <c r="C88" s="290"/>
      <c r="D88" s="290"/>
      <c r="E88" s="290"/>
      <c r="F88" s="290"/>
      <c r="G88" s="290"/>
      <c r="H88" s="290"/>
      <c r="I88" s="290"/>
      <c r="J88" s="290"/>
      <c r="K88" s="338"/>
      <c r="L88" s="338"/>
    </row>
    <row r="89" spans="1:1019" s="4" customFormat="1" ht="19.5" x14ac:dyDescent="0.35">
      <c r="A89" s="286" t="s">
        <v>120</v>
      </c>
      <c r="B89" s="287"/>
      <c r="C89" s="287" t="s">
        <v>121</v>
      </c>
      <c r="D89" s="287"/>
      <c r="E89" s="287"/>
      <c r="F89" s="287"/>
      <c r="G89" s="287"/>
      <c r="H89" s="287"/>
      <c r="I89" s="287"/>
      <c r="J89" s="287"/>
      <c r="K89" s="340">
        <v>14276</v>
      </c>
      <c r="L89" s="340">
        <f>L90+L91</f>
        <v>14637</v>
      </c>
    </row>
    <row r="90" spans="1:1019" ht="18.75" x14ac:dyDescent="0.3">
      <c r="A90" s="289"/>
      <c r="B90" s="290" t="s">
        <v>5</v>
      </c>
      <c r="C90" s="290"/>
      <c r="D90" s="452" t="s">
        <v>341</v>
      </c>
      <c r="E90" s="452"/>
      <c r="F90" s="452"/>
      <c r="G90" s="452"/>
      <c r="H90" s="452"/>
      <c r="I90" s="452"/>
      <c r="J90" s="453"/>
      <c r="K90" s="343"/>
      <c r="L90" s="343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  <c r="LK90"/>
      <c r="LL90"/>
      <c r="LM90"/>
      <c r="LN90"/>
      <c r="LO90"/>
      <c r="LP90"/>
      <c r="LQ90"/>
      <c r="LR90"/>
      <c r="LS90"/>
      <c r="LT90"/>
      <c r="LU90"/>
      <c r="LV90"/>
      <c r="LW90"/>
      <c r="LX90"/>
      <c r="LY90"/>
      <c r="LZ90"/>
      <c r="MA90"/>
      <c r="MB90"/>
      <c r="MC90"/>
      <c r="MD90"/>
      <c r="ME90"/>
      <c r="MF90"/>
      <c r="MG90"/>
      <c r="MH90"/>
      <c r="MI90"/>
      <c r="MJ90"/>
      <c r="MK90"/>
      <c r="ML90"/>
      <c r="MM90"/>
      <c r="MN90"/>
      <c r="MO90"/>
      <c r="MP90"/>
      <c r="MQ90"/>
      <c r="MR90"/>
      <c r="MS90"/>
      <c r="MT90"/>
      <c r="MU90"/>
      <c r="MV90"/>
      <c r="MW90"/>
      <c r="MX90"/>
      <c r="MY90"/>
      <c r="MZ90"/>
      <c r="NA90"/>
      <c r="NB90"/>
      <c r="NC90"/>
      <c r="ND90"/>
      <c r="NE90"/>
      <c r="NF90"/>
      <c r="NG90"/>
      <c r="NH90"/>
      <c r="NI90"/>
      <c r="NJ90"/>
      <c r="NK90"/>
      <c r="NL90"/>
      <c r="NM90"/>
      <c r="NN90"/>
      <c r="NO90"/>
      <c r="NP90"/>
      <c r="NQ90"/>
      <c r="NR90"/>
      <c r="NS90"/>
      <c r="NT90"/>
      <c r="NU90"/>
      <c r="NV90"/>
      <c r="NW90"/>
      <c r="NX90"/>
      <c r="NY90"/>
      <c r="NZ90"/>
      <c r="OA90"/>
      <c r="OB90"/>
      <c r="OC90"/>
      <c r="OD90"/>
      <c r="OE90"/>
      <c r="OF90"/>
      <c r="OG90"/>
      <c r="OH90"/>
      <c r="OI90"/>
      <c r="OJ90"/>
      <c r="OK90"/>
      <c r="OL90"/>
      <c r="OM90"/>
      <c r="ON90"/>
      <c r="OO90"/>
      <c r="OP90"/>
      <c r="OQ90"/>
      <c r="OR90"/>
      <c r="OS90"/>
      <c r="OT90"/>
      <c r="OU90"/>
      <c r="OV90"/>
      <c r="OW90"/>
      <c r="OX90"/>
      <c r="OY90"/>
      <c r="OZ90"/>
      <c r="PA90"/>
      <c r="PB90"/>
      <c r="PC90"/>
      <c r="PD90"/>
      <c r="PE90"/>
      <c r="PF90"/>
      <c r="PG90"/>
      <c r="PH90"/>
      <c r="PI90"/>
      <c r="PJ90"/>
      <c r="PK90"/>
      <c r="PL90"/>
      <c r="PM90"/>
      <c r="PN90"/>
      <c r="PO90"/>
      <c r="PP90"/>
      <c r="PQ90"/>
      <c r="PR90"/>
      <c r="PS90"/>
      <c r="PT90"/>
      <c r="PU90"/>
      <c r="PV90"/>
      <c r="PW90"/>
      <c r="PX90"/>
      <c r="PY90"/>
      <c r="PZ90"/>
      <c r="QA90"/>
      <c r="QB90"/>
      <c r="QC90"/>
      <c r="QD90"/>
      <c r="QE90"/>
      <c r="QF90"/>
      <c r="QG90"/>
      <c r="QH90"/>
      <c r="QI90"/>
      <c r="QJ90"/>
      <c r="QK90"/>
      <c r="QL90"/>
      <c r="QM90"/>
      <c r="QN90"/>
      <c r="QO90"/>
      <c r="QP90"/>
      <c r="QQ90"/>
      <c r="QR90"/>
      <c r="QS90"/>
      <c r="QT90"/>
      <c r="QU90"/>
      <c r="QV90"/>
      <c r="QW90"/>
      <c r="QX90"/>
      <c r="QY90"/>
      <c r="QZ90"/>
      <c r="RA90"/>
      <c r="RB90"/>
      <c r="RC90"/>
      <c r="RD90"/>
      <c r="RE90"/>
      <c r="RF90"/>
      <c r="RG90"/>
      <c r="RH90"/>
      <c r="RI90"/>
      <c r="RJ90"/>
      <c r="RK90"/>
      <c r="RL90"/>
      <c r="RM90"/>
      <c r="RN90"/>
      <c r="RO90"/>
      <c r="RP90"/>
      <c r="RQ90"/>
      <c r="RR90"/>
      <c r="RS90"/>
      <c r="RT90"/>
      <c r="RU90"/>
      <c r="RV90"/>
      <c r="RW90"/>
      <c r="RX90"/>
      <c r="RY90"/>
      <c r="RZ90"/>
      <c r="SA90"/>
      <c r="SB90"/>
      <c r="SC90"/>
      <c r="SD90"/>
      <c r="SE90"/>
      <c r="SF90"/>
      <c r="SG90"/>
      <c r="SH90"/>
      <c r="SI90"/>
      <c r="SJ90"/>
      <c r="SK90"/>
      <c r="SL90"/>
      <c r="SM90"/>
      <c r="SN90"/>
      <c r="SO90"/>
      <c r="SP90"/>
      <c r="SQ90"/>
      <c r="SR90"/>
      <c r="SS90"/>
      <c r="ST90"/>
      <c r="SU90"/>
      <c r="SV90"/>
      <c r="SW90"/>
      <c r="SX90"/>
      <c r="SY90"/>
      <c r="SZ90"/>
      <c r="TA90"/>
      <c r="TB90"/>
      <c r="TC90"/>
      <c r="TD90"/>
      <c r="TE90"/>
      <c r="TF90"/>
      <c r="TG90"/>
      <c r="TH90"/>
      <c r="TI90"/>
      <c r="TJ90"/>
      <c r="TK90"/>
      <c r="TL90"/>
      <c r="TM90"/>
      <c r="TN90"/>
      <c r="TO90"/>
      <c r="TP90"/>
      <c r="TQ90"/>
      <c r="TR90"/>
      <c r="TS90"/>
      <c r="TT90"/>
      <c r="TU90"/>
      <c r="TV90"/>
      <c r="TW90"/>
      <c r="TX90"/>
      <c r="TY90"/>
      <c r="TZ90"/>
      <c r="UA90"/>
      <c r="UB90"/>
      <c r="UC90"/>
      <c r="UD90"/>
      <c r="UE90"/>
      <c r="UF90"/>
      <c r="UG90"/>
      <c r="UH90"/>
      <c r="UI90"/>
      <c r="UJ90"/>
      <c r="UK90"/>
      <c r="UL90"/>
      <c r="UM90"/>
      <c r="UN90"/>
      <c r="UO90"/>
      <c r="UP90"/>
      <c r="UQ90"/>
      <c r="UR90"/>
      <c r="US90"/>
      <c r="UT90"/>
      <c r="UU90"/>
      <c r="UV90"/>
      <c r="UW90"/>
      <c r="UX90"/>
      <c r="UY90"/>
      <c r="UZ90"/>
      <c r="VA90"/>
      <c r="VB90"/>
      <c r="VC90"/>
      <c r="VD90"/>
      <c r="VE90"/>
      <c r="VF90"/>
      <c r="VG90"/>
      <c r="VH90"/>
      <c r="VI90"/>
      <c r="VJ90"/>
      <c r="VK90"/>
      <c r="VL90"/>
      <c r="VM90"/>
      <c r="VN90"/>
      <c r="VO90"/>
      <c r="VP90"/>
      <c r="VQ90"/>
      <c r="VR90"/>
      <c r="VS90"/>
      <c r="VT90"/>
      <c r="VU90"/>
      <c r="VV90"/>
      <c r="VW90"/>
      <c r="VX90"/>
      <c r="VY90"/>
      <c r="VZ90"/>
      <c r="WA90"/>
      <c r="WB90"/>
      <c r="WC90"/>
      <c r="WD90"/>
      <c r="WE90"/>
      <c r="WF90"/>
      <c r="WG90"/>
      <c r="WH90"/>
      <c r="WI90"/>
      <c r="WJ90"/>
      <c r="WK90"/>
      <c r="WL90"/>
      <c r="WM90"/>
      <c r="WN90"/>
      <c r="WO90"/>
      <c r="WP90"/>
      <c r="WQ90"/>
      <c r="WR90"/>
      <c r="WS90"/>
      <c r="WT90"/>
      <c r="WU90"/>
      <c r="WV90"/>
      <c r="WW90"/>
      <c r="WX90"/>
      <c r="WY90"/>
      <c r="WZ90"/>
      <c r="XA90"/>
      <c r="XB90"/>
      <c r="XC90"/>
      <c r="XD90"/>
      <c r="XE90"/>
      <c r="XF90"/>
      <c r="XG90"/>
      <c r="XH90"/>
      <c r="XI90"/>
      <c r="XJ90"/>
      <c r="XK90"/>
      <c r="XL90"/>
      <c r="XM90"/>
      <c r="XN90"/>
      <c r="XO90"/>
      <c r="XP90"/>
      <c r="XQ90"/>
      <c r="XR90"/>
      <c r="XS90"/>
      <c r="XT90"/>
      <c r="XU90"/>
      <c r="XV90"/>
      <c r="XW90"/>
      <c r="XX90"/>
      <c r="XY90"/>
      <c r="XZ90"/>
      <c r="YA90"/>
      <c r="YB90"/>
      <c r="YC90"/>
      <c r="YD90"/>
      <c r="YE90"/>
      <c r="YF90"/>
      <c r="YG90"/>
      <c r="YH90"/>
      <c r="YI90"/>
      <c r="YJ90"/>
      <c r="YK90"/>
      <c r="YL90"/>
      <c r="YM90"/>
      <c r="YN90"/>
      <c r="YO90"/>
      <c r="YP90"/>
      <c r="YQ90"/>
      <c r="YR90"/>
      <c r="YS90"/>
      <c r="YT90"/>
      <c r="YU90"/>
      <c r="YV90"/>
      <c r="YW90"/>
      <c r="YX90"/>
      <c r="YY90"/>
      <c r="YZ90"/>
      <c r="ZA90"/>
      <c r="ZB90"/>
      <c r="ZC90"/>
      <c r="ZD90"/>
      <c r="ZE90"/>
      <c r="ZF90"/>
      <c r="ZG90"/>
      <c r="ZH90"/>
      <c r="ZI90"/>
      <c r="ZJ90"/>
      <c r="ZK90"/>
      <c r="ZL90"/>
      <c r="ZM90"/>
      <c r="ZN90"/>
      <c r="ZO90"/>
      <c r="ZP90"/>
      <c r="ZQ90"/>
      <c r="ZR90"/>
      <c r="ZS90"/>
      <c r="ZT90"/>
      <c r="ZU90"/>
      <c r="ZV90"/>
      <c r="ZW90"/>
      <c r="ZX90"/>
      <c r="ZY90"/>
      <c r="ZZ90"/>
      <c r="AAA90"/>
      <c r="AAB90"/>
      <c r="AAC90"/>
      <c r="AAD90"/>
      <c r="AAE90"/>
      <c r="AAF90"/>
      <c r="AAG90"/>
      <c r="AAH90"/>
      <c r="AAI90"/>
      <c r="AAJ90"/>
      <c r="AAK90"/>
      <c r="AAL90"/>
      <c r="AAM90"/>
      <c r="AAN90"/>
      <c r="AAO90"/>
      <c r="AAP90"/>
      <c r="AAQ90"/>
      <c r="AAR90"/>
      <c r="AAS90"/>
      <c r="AAT90"/>
      <c r="AAU90"/>
      <c r="AAV90"/>
      <c r="AAW90"/>
      <c r="AAX90"/>
      <c r="AAY90"/>
      <c r="AAZ90"/>
      <c r="ABA90"/>
      <c r="ABB90"/>
      <c r="ABC90"/>
      <c r="ABD90"/>
      <c r="ABE90"/>
      <c r="ABF90"/>
      <c r="ABG90"/>
      <c r="ABH90"/>
      <c r="ABI90"/>
      <c r="ABJ90"/>
      <c r="ABK90"/>
      <c r="ABL90"/>
      <c r="ABM90"/>
      <c r="ABN90"/>
      <c r="ABO90"/>
      <c r="ABP90"/>
      <c r="ABQ90"/>
      <c r="ABR90"/>
      <c r="ABS90"/>
      <c r="ABT90"/>
      <c r="ABU90"/>
      <c r="ABV90"/>
      <c r="ABW90"/>
      <c r="ABX90"/>
      <c r="ABY90"/>
      <c r="ABZ90"/>
      <c r="ACA90"/>
      <c r="ACB90"/>
      <c r="ACC90"/>
      <c r="ACD90"/>
      <c r="ACE90"/>
      <c r="ACF90"/>
      <c r="ACG90"/>
      <c r="ACH90"/>
      <c r="ACI90"/>
      <c r="ACJ90"/>
      <c r="ACK90"/>
      <c r="ACL90"/>
      <c r="ACM90"/>
      <c r="ACN90"/>
      <c r="ACO90"/>
      <c r="ACP90"/>
      <c r="ACQ90"/>
      <c r="ACR90"/>
      <c r="ACS90"/>
      <c r="ACT90"/>
      <c r="ACU90"/>
      <c r="ACV90"/>
      <c r="ACW90"/>
      <c r="ACX90"/>
      <c r="ACY90"/>
      <c r="ACZ90"/>
      <c r="ADA90"/>
      <c r="ADB90"/>
      <c r="ADC90"/>
      <c r="ADD90"/>
      <c r="ADE90"/>
      <c r="ADF90"/>
      <c r="ADG90"/>
      <c r="ADH90"/>
      <c r="ADI90"/>
      <c r="ADJ90"/>
      <c r="ADK90"/>
      <c r="ADL90"/>
      <c r="ADM90"/>
      <c r="ADN90"/>
      <c r="ADO90"/>
      <c r="ADP90"/>
      <c r="ADQ90"/>
      <c r="ADR90"/>
      <c r="ADS90"/>
      <c r="ADT90"/>
      <c r="ADU90"/>
      <c r="ADV90"/>
      <c r="ADW90"/>
      <c r="ADX90"/>
      <c r="ADY90"/>
      <c r="ADZ90"/>
      <c r="AEA90"/>
      <c r="AEB90"/>
      <c r="AEC90"/>
      <c r="AED90"/>
      <c r="AEE90"/>
      <c r="AEF90"/>
      <c r="AEG90"/>
      <c r="AEH90"/>
      <c r="AEI90"/>
      <c r="AEJ90"/>
      <c r="AEK90"/>
      <c r="AEL90"/>
      <c r="AEM90"/>
      <c r="AEN90"/>
      <c r="AEO90"/>
      <c r="AEP90"/>
      <c r="AEQ90"/>
      <c r="AER90"/>
      <c r="AES90"/>
      <c r="AET90"/>
      <c r="AEU90"/>
      <c r="AEV90"/>
      <c r="AEW90"/>
      <c r="AEX90"/>
      <c r="AEY90"/>
      <c r="AEZ90"/>
      <c r="AFA90"/>
      <c r="AFB90"/>
      <c r="AFC90"/>
      <c r="AFD90"/>
      <c r="AFE90"/>
      <c r="AFF90"/>
      <c r="AFG90"/>
      <c r="AFH90"/>
      <c r="AFI90"/>
      <c r="AFJ90"/>
      <c r="AFK90"/>
      <c r="AFL90"/>
      <c r="AFM90"/>
      <c r="AFN90"/>
      <c r="AFO90"/>
      <c r="AFP90"/>
      <c r="AFQ90"/>
      <c r="AFR90"/>
      <c r="AFS90"/>
      <c r="AFT90"/>
      <c r="AFU90"/>
      <c r="AFV90"/>
      <c r="AFW90"/>
      <c r="AFX90"/>
      <c r="AFY90"/>
      <c r="AFZ90"/>
      <c r="AGA90"/>
      <c r="AGB90"/>
      <c r="AGC90"/>
      <c r="AGD90"/>
      <c r="AGE90"/>
      <c r="AGF90"/>
      <c r="AGG90"/>
      <c r="AGH90"/>
      <c r="AGI90"/>
      <c r="AGJ90"/>
      <c r="AGK90"/>
      <c r="AGL90"/>
      <c r="AGM90"/>
      <c r="AGN90"/>
      <c r="AGO90"/>
      <c r="AGP90"/>
      <c r="AGQ90"/>
      <c r="AGR90"/>
      <c r="AGS90"/>
      <c r="AGT90"/>
      <c r="AGU90"/>
      <c r="AGV90"/>
      <c r="AGW90"/>
      <c r="AGX90"/>
      <c r="AGY90"/>
      <c r="AGZ90"/>
      <c r="AHA90"/>
      <c r="AHB90"/>
      <c r="AHC90"/>
      <c r="AHD90"/>
      <c r="AHE90"/>
      <c r="AHF90"/>
      <c r="AHG90"/>
      <c r="AHH90"/>
      <c r="AHI90"/>
      <c r="AHJ90"/>
      <c r="AHK90"/>
      <c r="AHL90"/>
      <c r="AHM90"/>
      <c r="AHN90"/>
      <c r="AHO90"/>
      <c r="AHP90"/>
      <c r="AHQ90"/>
      <c r="AHR90"/>
      <c r="AHS90"/>
      <c r="AHT90"/>
      <c r="AHU90"/>
      <c r="AHV90"/>
      <c r="AHW90"/>
      <c r="AHX90"/>
      <c r="AHY90"/>
      <c r="AHZ90"/>
      <c r="AIA90"/>
      <c r="AIB90"/>
      <c r="AIC90"/>
      <c r="AID90"/>
      <c r="AIE90"/>
      <c r="AIF90"/>
      <c r="AIG90"/>
      <c r="AIH90"/>
      <c r="AII90"/>
      <c r="AIJ90"/>
      <c r="AIK90"/>
      <c r="AIL90"/>
      <c r="AIM90"/>
      <c r="AIN90"/>
      <c r="AIO90"/>
      <c r="AIP90"/>
      <c r="AIQ90"/>
      <c r="AIR90"/>
      <c r="AIS90"/>
      <c r="AIT90"/>
      <c r="AIU90"/>
      <c r="AIV90"/>
      <c r="AIW90"/>
      <c r="AIX90"/>
      <c r="AIY90"/>
      <c r="AIZ90"/>
      <c r="AJA90"/>
      <c r="AJB90"/>
      <c r="AJC90"/>
      <c r="AJD90"/>
      <c r="AJE90"/>
      <c r="AJF90"/>
      <c r="AJG90"/>
      <c r="AJH90"/>
      <c r="AJI90"/>
      <c r="AJJ90"/>
      <c r="AJK90"/>
      <c r="AJL90"/>
      <c r="AJM90"/>
      <c r="AJN90"/>
      <c r="AJO90"/>
      <c r="AJP90"/>
      <c r="AJQ90"/>
      <c r="AJR90"/>
      <c r="AJS90"/>
      <c r="AJT90"/>
      <c r="AJU90"/>
      <c r="AJV90"/>
      <c r="AJW90"/>
      <c r="AJX90"/>
      <c r="AJY90"/>
      <c r="AJZ90"/>
      <c r="AKA90"/>
      <c r="AKB90"/>
      <c r="AKC90"/>
      <c r="AKD90"/>
      <c r="AKE90"/>
      <c r="AKF90"/>
      <c r="AKG90"/>
      <c r="AKH90"/>
      <c r="AKI90"/>
      <c r="AKJ90"/>
      <c r="AKK90"/>
      <c r="AKL90"/>
      <c r="AKM90"/>
      <c r="AKN90"/>
      <c r="AKO90"/>
      <c r="AKP90"/>
      <c r="AKQ90"/>
      <c r="AKR90"/>
      <c r="AKS90"/>
      <c r="AKT90"/>
      <c r="AKU90"/>
      <c r="AKV90"/>
      <c r="AKW90"/>
      <c r="AKX90"/>
      <c r="AKY90"/>
      <c r="AKZ90"/>
      <c r="ALA90"/>
      <c r="ALB90"/>
      <c r="ALC90"/>
      <c r="ALD90"/>
      <c r="ALE90"/>
      <c r="ALF90"/>
      <c r="ALG90"/>
      <c r="ALH90"/>
      <c r="ALI90"/>
      <c r="ALJ90"/>
      <c r="ALK90"/>
      <c r="ALL90"/>
      <c r="ALM90"/>
      <c r="ALN90"/>
      <c r="ALO90"/>
      <c r="ALP90"/>
      <c r="ALQ90"/>
      <c r="ALR90"/>
      <c r="ALS90"/>
      <c r="ALT90"/>
      <c r="ALU90"/>
      <c r="ALV90"/>
      <c r="ALW90"/>
      <c r="ALX90"/>
      <c r="ALY90"/>
      <c r="ALZ90"/>
      <c r="AMA90"/>
      <c r="AMB90"/>
      <c r="AMC90"/>
      <c r="AMD90"/>
      <c r="AME90"/>
    </row>
    <row r="91" spans="1:1019" s="3" customFormat="1" ht="18.75" x14ac:dyDescent="0.3">
      <c r="A91" s="289"/>
      <c r="B91" s="290" t="s">
        <v>7</v>
      </c>
      <c r="C91" s="290"/>
      <c r="D91" s="452" t="s">
        <v>122</v>
      </c>
      <c r="E91" s="452"/>
      <c r="F91" s="452"/>
      <c r="G91" s="452"/>
      <c r="H91" s="452"/>
      <c r="I91" s="452"/>
      <c r="J91" s="453"/>
      <c r="K91" s="343">
        <v>14276</v>
      </c>
      <c r="L91" s="343">
        <v>14637</v>
      </c>
    </row>
    <row r="92" spans="1:1019" ht="18.75" x14ac:dyDescent="0.3">
      <c r="A92" s="288"/>
      <c r="B92" s="288"/>
      <c r="C92" s="288"/>
      <c r="D92" s="288"/>
      <c r="E92" s="288"/>
      <c r="F92" s="288"/>
      <c r="G92" s="288"/>
      <c r="H92" s="288"/>
      <c r="I92" s="288"/>
      <c r="J92" s="288"/>
      <c r="K92" s="285"/>
      <c r="L92" s="347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  <c r="QZ92"/>
      <c r="RA92"/>
      <c r="RB92"/>
      <c r="RC92"/>
      <c r="RD92"/>
      <c r="RE92"/>
      <c r="RF92"/>
      <c r="RG92"/>
      <c r="RH92"/>
      <c r="RI92"/>
      <c r="RJ92"/>
      <c r="RK92"/>
      <c r="RL92"/>
      <c r="RM92"/>
      <c r="RN92"/>
      <c r="RO92"/>
      <c r="RP92"/>
      <c r="RQ92"/>
      <c r="RR92"/>
      <c r="RS92"/>
      <c r="RT92"/>
      <c r="RU92"/>
      <c r="RV92"/>
      <c r="RW92"/>
      <c r="RX92"/>
      <c r="RY92"/>
      <c r="RZ92"/>
      <c r="SA92"/>
      <c r="SB92"/>
      <c r="SC92"/>
      <c r="SD92"/>
      <c r="SE92"/>
      <c r="SF92"/>
      <c r="SG92"/>
      <c r="SH92"/>
      <c r="SI92"/>
      <c r="SJ92"/>
      <c r="SK92"/>
      <c r="SL92"/>
      <c r="SM92"/>
      <c r="SN92"/>
      <c r="SO92"/>
      <c r="SP92"/>
      <c r="SQ92"/>
      <c r="SR92"/>
      <c r="SS92"/>
      <c r="ST92"/>
      <c r="SU92"/>
      <c r="SV92"/>
      <c r="SW92"/>
      <c r="SX92"/>
      <c r="SY92"/>
      <c r="SZ92"/>
      <c r="TA92"/>
      <c r="TB92"/>
      <c r="TC92"/>
      <c r="TD92"/>
      <c r="TE92"/>
      <c r="TF92"/>
      <c r="TG92"/>
      <c r="TH92"/>
      <c r="TI92"/>
      <c r="TJ92"/>
      <c r="TK92"/>
      <c r="TL92"/>
      <c r="TM92"/>
      <c r="TN92"/>
      <c r="TO92"/>
      <c r="TP92"/>
      <c r="TQ92"/>
      <c r="TR92"/>
      <c r="TS92"/>
      <c r="TT92"/>
      <c r="TU92"/>
      <c r="TV92"/>
      <c r="TW92"/>
      <c r="TX92"/>
      <c r="TY92"/>
      <c r="TZ92"/>
      <c r="UA92"/>
      <c r="UB92"/>
      <c r="UC92"/>
      <c r="UD92"/>
      <c r="UE92"/>
      <c r="UF92"/>
      <c r="UG92"/>
      <c r="UH92"/>
      <c r="UI92"/>
      <c r="UJ92"/>
      <c r="UK92"/>
      <c r="UL92"/>
      <c r="UM92"/>
      <c r="UN92"/>
      <c r="UO92"/>
      <c r="UP92"/>
      <c r="UQ92"/>
      <c r="UR92"/>
      <c r="US92"/>
      <c r="UT92"/>
      <c r="UU92"/>
      <c r="UV92"/>
      <c r="UW92"/>
      <c r="UX92"/>
      <c r="UY92"/>
      <c r="UZ92"/>
      <c r="VA92"/>
      <c r="VB92"/>
      <c r="VC92"/>
      <c r="VD92"/>
      <c r="VE92"/>
      <c r="VF92"/>
      <c r="VG92"/>
      <c r="VH92"/>
      <c r="VI92"/>
      <c r="VJ92"/>
      <c r="VK92"/>
      <c r="VL92"/>
      <c r="VM92"/>
      <c r="VN92"/>
      <c r="VO92"/>
      <c r="VP92"/>
      <c r="VQ92"/>
      <c r="VR92"/>
      <c r="VS92"/>
      <c r="VT92"/>
      <c r="VU92"/>
      <c r="VV92"/>
      <c r="VW92"/>
      <c r="VX92"/>
      <c r="VY92"/>
      <c r="VZ92"/>
      <c r="WA92"/>
      <c r="WB92"/>
      <c r="WC92"/>
      <c r="WD92"/>
      <c r="WE92"/>
      <c r="WF92"/>
      <c r="WG92"/>
      <c r="WH92"/>
      <c r="WI92"/>
      <c r="WJ92"/>
      <c r="WK92"/>
      <c r="WL92"/>
      <c r="WM92"/>
      <c r="WN92"/>
      <c r="WO92"/>
      <c r="WP92"/>
      <c r="WQ92"/>
      <c r="WR92"/>
      <c r="WS92"/>
      <c r="WT92"/>
      <c r="WU92"/>
      <c r="WV92"/>
      <c r="WW92"/>
      <c r="WX92"/>
      <c r="WY92"/>
      <c r="WZ92"/>
      <c r="XA92"/>
      <c r="XB92"/>
      <c r="XC92"/>
      <c r="XD92"/>
      <c r="XE92"/>
      <c r="XF92"/>
      <c r="XG92"/>
      <c r="XH92"/>
      <c r="XI92"/>
      <c r="XJ92"/>
      <c r="XK92"/>
      <c r="XL92"/>
      <c r="XM92"/>
      <c r="XN92"/>
      <c r="XO92"/>
      <c r="XP92"/>
      <c r="XQ92"/>
      <c r="XR92"/>
      <c r="XS92"/>
      <c r="XT92"/>
      <c r="XU92"/>
      <c r="XV92"/>
      <c r="XW92"/>
      <c r="XX92"/>
      <c r="XY92"/>
      <c r="XZ92"/>
      <c r="YA92"/>
      <c r="YB92"/>
      <c r="YC92"/>
      <c r="YD92"/>
      <c r="YE92"/>
      <c r="YF92"/>
      <c r="YG92"/>
      <c r="YH92"/>
      <c r="YI92"/>
      <c r="YJ92"/>
      <c r="YK92"/>
      <c r="YL92"/>
      <c r="YM92"/>
      <c r="YN92"/>
      <c r="YO92"/>
      <c r="YP92"/>
      <c r="YQ92"/>
      <c r="YR92"/>
      <c r="YS92"/>
      <c r="YT92"/>
      <c r="YU92"/>
      <c r="YV92"/>
      <c r="YW92"/>
      <c r="YX92"/>
      <c r="YY92"/>
      <c r="YZ92"/>
      <c r="ZA92"/>
      <c r="ZB92"/>
      <c r="ZC92"/>
      <c r="ZD92"/>
      <c r="ZE92"/>
      <c r="ZF92"/>
      <c r="ZG92"/>
      <c r="ZH92"/>
      <c r="ZI92"/>
      <c r="ZJ92"/>
      <c r="ZK92"/>
      <c r="ZL92"/>
      <c r="ZM92"/>
      <c r="ZN92"/>
      <c r="ZO92"/>
      <c r="ZP92"/>
      <c r="ZQ92"/>
      <c r="ZR92"/>
      <c r="ZS92"/>
      <c r="ZT92"/>
      <c r="ZU92"/>
      <c r="ZV92"/>
      <c r="ZW92"/>
      <c r="ZX92"/>
      <c r="ZY92"/>
      <c r="ZZ92"/>
      <c r="AAA92"/>
      <c r="AAB92"/>
      <c r="AAC92"/>
      <c r="AAD92"/>
      <c r="AAE92"/>
      <c r="AAF92"/>
      <c r="AAG92"/>
      <c r="AAH92"/>
      <c r="AAI92"/>
      <c r="AAJ92"/>
      <c r="AAK92"/>
      <c r="AAL92"/>
      <c r="AAM92"/>
      <c r="AAN92"/>
      <c r="AAO92"/>
      <c r="AAP92"/>
      <c r="AAQ92"/>
      <c r="AAR92"/>
      <c r="AAS92"/>
      <c r="AAT92"/>
      <c r="AAU92"/>
      <c r="AAV92"/>
      <c r="AAW92"/>
      <c r="AAX92"/>
      <c r="AAY92"/>
      <c r="AAZ92"/>
      <c r="ABA92"/>
      <c r="ABB92"/>
      <c r="ABC92"/>
      <c r="ABD92"/>
      <c r="ABE92"/>
      <c r="ABF92"/>
      <c r="ABG92"/>
      <c r="ABH92"/>
      <c r="ABI92"/>
      <c r="ABJ92"/>
      <c r="ABK92"/>
      <c r="ABL92"/>
      <c r="ABM92"/>
      <c r="ABN92"/>
      <c r="ABO92"/>
      <c r="ABP92"/>
      <c r="ABQ92"/>
      <c r="ABR92"/>
      <c r="ABS92"/>
      <c r="ABT92"/>
      <c r="ABU92"/>
      <c r="ABV92"/>
      <c r="ABW92"/>
      <c r="ABX92"/>
      <c r="ABY92"/>
      <c r="ABZ92"/>
      <c r="ACA92"/>
      <c r="ACB92"/>
      <c r="ACC92"/>
      <c r="ACD92"/>
      <c r="ACE92"/>
      <c r="ACF92"/>
      <c r="ACG92"/>
      <c r="ACH92"/>
      <c r="ACI92"/>
      <c r="ACJ92"/>
      <c r="ACK92"/>
      <c r="ACL92"/>
      <c r="ACM92"/>
      <c r="ACN92"/>
      <c r="ACO92"/>
      <c r="ACP92"/>
      <c r="ACQ92"/>
      <c r="ACR92"/>
      <c r="ACS92"/>
      <c r="ACT92"/>
      <c r="ACU92"/>
      <c r="ACV92"/>
      <c r="ACW92"/>
      <c r="ACX92"/>
      <c r="ACY92"/>
      <c r="ACZ92"/>
      <c r="ADA92"/>
      <c r="ADB92"/>
      <c r="ADC92"/>
      <c r="ADD92"/>
      <c r="ADE92"/>
      <c r="ADF92"/>
      <c r="ADG92"/>
      <c r="ADH92"/>
      <c r="ADI92"/>
      <c r="ADJ92"/>
      <c r="ADK92"/>
      <c r="ADL92"/>
      <c r="ADM92"/>
      <c r="ADN92"/>
      <c r="ADO92"/>
      <c r="ADP92"/>
      <c r="ADQ92"/>
      <c r="ADR92"/>
      <c r="ADS92"/>
      <c r="ADT92"/>
      <c r="ADU92"/>
      <c r="ADV92"/>
      <c r="ADW92"/>
      <c r="ADX92"/>
      <c r="ADY92"/>
      <c r="ADZ92"/>
      <c r="AEA92"/>
      <c r="AEB92"/>
      <c r="AEC92"/>
      <c r="AED92"/>
      <c r="AEE92"/>
      <c r="AEF92"/>
      <c r="AEG92"/>
      <c r="AEH92"/>
      <c r="AEI92"/>
      <c r="AEJ92"/>
      <c r="AEK92"/>
      <c r="AEL92"/>
      <c r="AEM92"/>
      <c r="AEN92"/>
      <c r="AEO92"/>
      <c r="AEP92"/>
      <c r="AEQ92"/>
      <c r="AER92"/>
      <c r="AES92"/>
      <c r="AET92"/>
      <c r="AEU92"/>
      <c r="AEV92"/>
      <c r="AEW92"/>
      <c r="AEX92"/>
      <c r="AEY92"/>
      <c r="AEZ92"/>
      <c r="AFA92"/>
      <c r="AFB92"/>
      <c r="AFC92"/>
      <c r="AFD92"/>
      <c r="AFE92"/>
      <c r="AFF92"/>
      <c r="AFG92"/>
      <c r="AFH92"/>
      <c r="AFI92"/>
      <c r="AFJ92"/>
      <c r="AFK92"/>
      <c r="AFL92"/>
      <c r="AFM92"/>
      <c r="AFN92"/>
      <c r="AFO92"/>
      <c r="AFP92"/>
      <c r="AFQ92"/>
      <c r="AFR92"/>
      <c r="AFS92"/>
      <c r="AFT92"/>
      <c r="AFU92"/>
      <c r="AFV92"/>
      <c r="AFW92"/>
      <c r="AFX92"/>
      <c r="AFY92"/>
      <c r="AFZ92"/>
      <c r="AGA92"/>
      <c r="AGB92"/>
      <c r="AGC92"/>
      <c r="AGD92"/>
      <c r="AGE92"/>
      <c r="AGF92"/>
      <c r="AGG92"/>
      <c r="AGH92"/>
      <c r="AGI92"/>
      <c r="AGJ92"/>
      <c r="AGK92"/>
      <c r="AGL92"/>
      <c r="AGM92"/>
      <c r="AGN92"/>
      <c r="AGO92"/>
      <c r="AGP92"/>
      <c r="AGQ92"/>
      <c r="AGR92"/>
      <c r="AGS92"/>
      <c r="AGT92"/>
      <c r="AGU92"/>
      <c r="AGV92"/>
      <c r="AGW92"/>
      <c r="AGX92"/>
      <c r="AGY92"/>
      <c r="AGZ92"/>
      <c r="AHA92"/>
      <c r="AHB92"/>
      <c r="AHC92"/>
      <c r="AHD92"/>
      <c r="AHE92"/>
      <c r="AHF92"/>
      <c r="AHG92"/>
      <c r="AHH92"/>
      <c r="AHI92"/>
      <c r="AHJ92"/>
      <c r="AHK92"/>
      <c r="AHL92"/>
      <c r="AHM92"/>
      <c r="AHN92"/>
      <c r="AHO92"/>
      <c r="AHP92"/>
      <c r="AHQ92"/>
      <c r="AHR92"/>
      <c r="AHS92"/>
      <c r="AHT92"/>
      <c r="AHU92"/>
      <c r="AHV92"/>
      <c r="AHW92"/>
      <c r="AHX92"/>
      <c r="AHY92"/>
      <c r="AHZ92"/>
      <c r="AIA92"/>
      <c r="AIB92"/>
      <c r="AIC92"/>
      <c r="AID92"/>
      <c r="AIE92"/>
      <c r="AIF92"/>
      <c r="AIG92"/>
      <c r="AIH92"/>
      <c r="AII92"/>
      <c r="AIJ92"/>
      <c r="AIK92"/>
      <c r="AIL92"/>
      <c r="AIM92"/>
      <c r="AIN92"/>
      <c r="AIO92"/>
      <c r="AIP92"/>
      <c r="AIQ92"/>
      <c r="AIR92"/>
      <c r="AIS92"/>
      <c r="AIT92"/>
      <c r="AIU92"/>
      <c r="AIV92"/>
      <c r="AIW92"/>
      <c r="AIX92"/>
      <c r="AIY92"/>
      <c r="AIZ92"/>
      <c r="AJA92"/>
      <c r="AJB92"/>
      <c r="AJC92"/>
      <c r="AJD92"/>
      <c r="AJE92"/>
      <c r="AJF92"/>
      <c r="AJG92"/>
      <c r="AJH92"/>
      <c r="AJI92"/>
      <c r="AJJ92"/>
      <c r="AJK92"/>
      <c r="AJL92"/>
      <c r="AJM92"/>
      <c r="AJN92"/>
      <c r="AJO92"/>
      <c r="AJP92"/>
      <c r="AJQ92"/>
      <c r="AJR92"/>
      <c r="AJS92"/>
      <c r="AJT92"/>
      <c r="AJU92"/>
      <c r="AJV92"/>
      <c r="AJW92"/>
      <c r="AJX92"/>
      <c r="AJY92"/>
      <c r="AJZ92"/>
      <c r="AKA92"/>
      <c r="AKB92"/>
      <c r="AKC92"/>
      <c r="AKD92"/>
      <c r="AKE92"/>
      <c r="AKF92"/>
      <c r="AKG92"/>
      <c r="AKH92"/>
      <c r="AKI92"/>
      <c r="AKJ92"/>
      <c r="AKK92"/>
      <c r="AKL92"/>
      <c r="AKM92"/>
      <c r="AKN92"/>
      <c r="AKO92"/>
      <c r="AKP92"/>
      <c r="AKQ92"/>
      <c r="AKR92"/>
      <c r="AKS92"/>
      <c r="AKT92"/>
      <c r="AKU92"/>
      <c r="AKV92"/>
      <c r="AKW92"/>
      <c r="AKX92"/>
      <c r="AKY92"/>
      <c r="AKZ92"/>
      <c r="ALA92"/>
      <c r="ALB92"/>
      <c r="ALC92"/>
      <c r="ALD92"/>
      <c r="ALE92"/>
      <c r="ALF92"/>
      <c r="ALG92"/>
      <c r="ALH92"/>
      <c r="ALI92"/>
      <c r="ALJ92"/>
      <c r="ALK92"/>
      <c r="ALL92"/>
      <c r="ALM92"/>
      <c r="ALN92"/>
      <c r="ALO92"/>
      <c r="ALP92"/>
      <c r="ALQ92"/>
      <c r="ALR92"/>
      <c r="ALS92"/>
      <c r="ALT92"/>
      <c r="ALU92"/>
      <c r="ALV92"/>
      <c r="ALW92"/>
      <c r="ALX92"/>
      <c r="ALY92"/>
      <c r="ALZ92"/>
      <c r="AMA92"/>
      <c r="AMB92"/>
      <c r="AMC92"/>
      <c r="AMD92"/>
      <c r="AME92"/>
    </row>
    <row r="93" spans="1:1019" s="3" customFormat="1" ht="19.5" x14ac:dyDescent="0.3">
      <c r="A93" s="293" t="s">
        <v>40</v>
      </c>
      <c r="B93" s="348"/>
      <c r="C93" s="348" t="s">
        <v>342</v>
      </c>
      <c r="D93" s="348"/>
      <c r="E93" s="348"/>
      <c r="F93" s="348"/>
      <c r="G93" s="348"/>
      <c r="H93" s="348"/>
      <c r="I93" s="348"/>
      <c r="J93" s="348"/>
      <c r="K93" s="296">
        <f>SUM(K36+K73+K87+K89)</f>
        <v>239608</v>
      </c>
      <c r="L93" s="296">
        <f>SUM(L36+L73+L87+L89)</f>
        <v>239608</v>
      </c>
    </row>
    <row r="94" spans="1:1019" s="7" customFormat="1" ht="19.5" x14ac:dyDescent="0.3">
      <c r="A94" s="349"/>
      <c r="B94" s="349"/>
      <c r="C94" s="349"/>
      <c r="D94" s="349"/>
      <c r="E94" s="349"/>
      <c r="F94" s="349"/>
      <c r="G94" s="349"/>
      <c r="H94" s="349"/>
      <c r="I94" s="349"/>
      <c r="J94" s="349"/>
      <c r="K94" s="350"/>
      <c r="L94" s="349"/>
    </row>
    <row r="95" spans="1:1019" ht="19.5" x14ac:dyDescent="0.3">
      <c r="A95" s="351" t="s">
        <v>123</v>
      </c>
      <c r="B95" s="348"/>
      <c r="C95" s="454" t="s">
        <v>124</v>
      </c>
      <c r="D95" s="454"/>
      <c r="E95" s="454"/>
      <c r="F95" s="454"/>
      <c r="G95" s="454"/>
      <c r="H95" s="454"/>
      <c r="I95" s="454"/>
      <c r="J95" s="455"/>
      <c r="K95" s="296">
        <f>SUM(K97)</f>
        <v>0</v>
      </c>
      <c r="L95" s="296">
        <f>SUM(L97)</f>
        <v>0</v>
      </c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  <c r="IW95"/>
      <c r="IX95"/>
      <c r="IY95"/>
      <c r="IZ95"/>
      <c r="JA95"/>
      <c r="JB95"/>
      <c r="JC95"/>
      <c r="JD95"/>
      <c r="JE95"/>
      <c r="JF95"/>
      <c r="JG95"/>
      <c r="JH95"/>
      <c r="JI95"/>
      <c r="JJ95"/>
      <c r="JK95"/>
      <c r="JL95"/>
      <c r="JM95"/>
      <c r="JN95"/>
      <c r="JO95"/>
      <c r="JP95"/>
      <c r="JQ95"/>
      <c r="JR95"/>
      <c r="JS95"/>
      <c r="JT95"/>
      <c r="JU95"/>
      <c r="JV95"/>
      <c r="JW95"/>
      <c r="JX95"/>
      <c r="JY95"/>
      <c r="JZ95"/>
      <c r="KA95"/>
      <c r="KB95"/>
      <c r="KC95"/>
      <c r="KD95"/>
      <c r="KE95"/>
      <c r="KF95"/>
      <c r="KG95"/>
      <c r="KH95"/>
      <c r="KI95"/>
      <c r="KJ95"/>
      <c r="KK95"/>
      <c r="KL95"/>
      <c r="KM95"/>
      <c r="KN95"/>
      <c r="KO95"/>
      <c r="KP95"/>
      <c r="KQ95"/>
      <c r="KR95"/>
      <c r="KS95"/>
      <c r="KT95"/>
      <c r="KU95"/>
      <c r="KV95"/>
      <c r="KW95"/>
      <c r="KX95"/>
      <c r="KY95"/>
      <c r="KZ95"/>
      <c r="LA95"/>
      <c r="LB95"/>
      <c r="LC95"/>
      <c r="LD95"/>
      <c r="LE95"/>
      <c r="LF95"/>
      <c r="LG95"/>
      <c r="LH95"/>
      <c r="LI95"/>
      <c r="LJ95"/>
      <c r="LK95"/>
      <c r="LL95"/>
      <c r="LM95"/>
      <c r="LN95"/>
      <c r="LO95"/>
      <c r="LP95"/>
      <c r="LQ95"/>
      <c r="LR95"/>
      <c r="LS95"/>
      <c r="LT95"/>
      <c r="LU95"/>
      <c r="LV95"/>
      <c r="LW95"/>
      <c r="LX95"/>
      <c r="LY95"/>
      <c r="LZ95"/>
      <c r="MA95"/>
      <c r="MB95"/>
      <c r="MC95"/>
      <c r="MD95"/>
      <c r="ME95"/>
      <c r="MF95"/>
      <c r="MG95"/>
      <c r="MH95"/>
      <c r="MI95"/>
      <c r="MJ95"/>
      <c r="MK95"/>
      <c r="ML95"/>
      <c r="MM95"/>
      <c r="MN95"/>
      <c r="MO95"/>
      <c r="MP95"/>
      <c r="MQ95"/>
      <c r="MR95"/>
      <c r="MS95"/>
      <c r="MT95"/>
      <c r="MU95"/>
      <c r="MV95"/>
      <c r="MW95"/>
      <c r="MX95"/>
      <c r="MY95"/>
      <c r="MZ95"/>
      <c r="NA95"/>
      <c r="NB95"/>
      <c r="NC95"/>
      <c r="ND95"/>
      <c r="NE95"/>
      <c r="NF95"/>
      <c r="NG95"/>
      <c r="NH95"/>
      <c r="NI95"/>
      <c r="NJ95"/>
      <c r="NK95"/>
      <c r="NL95"/>
      <c r="NM95"/>
      <c r="NN95"/>
      <c r="NO95"/>
      <c r="NP95"/>
      <c r="NQ95"/>
      <c r="NR95"/>
      <c r="NS95"/>
      <c r="NT95"/>
      <c r="NU95"/>
      <c r="NV95"/>
      <c r="NW95"/>
      <c r="NX95"/>
      <c r="NY95"/>
      <c r="NZ95"/>
      <c r="OA95"/>
      <c r="OB95"/>
      <c r="OC95"/>
      <c r="OD95"/>
      <c r="OE95"/>
      <c r="OF95"/>
      <c r="OG95"/>
      <c r="OH95"/>
      <c r="OI95"/>
      <c r="OJ95"/>
      <c r="OK95"/>
      <c r="OL95"/>
      <c r="OM95"/>
      <c r="ON95"/>
      <c r="OO95"/>
      <c r="OP95"/>
      <c r="OQ95"/>
      <c r="OR95"/>
      <c r="OS95"/>
      <c r="OT95"/>
      <c r="OU95"/>
      <c r="OV95"/>
      <c r="OW95"/>
      <c r="OX95"/>
      <c r="OY95"/>
      <c r="OZ95"/>
      <c r="PA95"/>
      <c r="PB95"/>
      <c r="PC95"/>
      <c r="PD95"/>
      <c r="PE95"/>
      <c r="PF95"/>
      <c r="PG95"/>
      <c r="PH95"/>
      <c r="PI95"/>
      <c r="PJ95"/>
      <c r="PK95"/>
      <c r="PL95"/>
      <c r="PM95"/>
      <c r="PN95"/>
      <c r="PO95"/>
      <c r="PP95"/>
      <c r="PQ95"/>
      <c r="PR95"/>
      <c r="PS95"/>
      <c r="PT95"/>
      <c r="PU95"/>
      <c r="PV95"/>
      <c r="PW95"/>
      <c r="PX95"/>
      <c r="PY95"/>
      <c r="PZ95"/>
      <c r="QA95"/>
      <c r="QB95"/>
      <c r="QC95"/>
      <c r="QD95"/>
      <c r="QE95"/>
      <c r="QF95"/>
      <c r="QG95"/>
      <c r="QH95"/>
      <c r="QI95"/>
      <c r="QJ95"/>
      <c r="QK95"/>
      <c r="QL95"/>
      <c r="QM95"/>
      <c r="QN95"/>
      <c r="QO95"/>
      <c r="QP95"/>
      <c r="QQ95"/>
      <c r="QR95"/>
      <c r="QS95"/>
      <c r="QT95"/>
      <c r="QU95"/>
      <c r="QV95"/>
      <c r="QW95"/>
      <c r="QX95"/>
      <c r="QY95"/>
      <c r="QZ95"/>
      <c r="RA95"/>
      <c r="RB95"/>
      <c r="RC95"/>
      <c r="RD95"/>
      <c r="RE95"/>
      <c r="RF95"/>
      <c r="RG95"/>
      <c r="RH95"/>
      <c r="RI95"/>
      <c r="RJ95"/>
      <c r="RK95"/>
      <c r="RL95"/>
      <c r="RM95"/>
      <c r="RN95"/>
      <c r="RO95"/>
      <c r="RP95"/>
      <c r="RQ95"/>
      <c r="RR95"/>
      <c r="RS95"/>
      <c r="RT95"/>
      <c r="RU95"/>
      <c r="RV95"/>
      <c r="RW95"/>
      <c r="RX95"/>
      <c r="RY95"/>
      <c r="RZ95"/>
      <c r="SA95"/>
      <c r="SB95"/>
      <c r="SC95"/>
      <c r="SD95"/>
      <c r="SE95"/>
      <c r="SF95"/>
      <c r="SG95"/>
      <c r="SH95"/>
      <c r="SI95"/>
      <c r="SJ95"/>
      <c r="SK95"/>
      <c r="SL95"/>
      <c r="SM95"/>
      <c r="SN95"/>
      <c r="SO95"/>
      <c r="SP95"/>
      <c r="SQ95"/>
      <c r="SR95"/>
      <c r="SS95"/>
      <c r="ST95"/>
      <c r="SU95"/>
      <c r="SV95"/>
      <c r="SW95"/>
      <c r="SX95"/>
      <c r="SY95"/>
      <c r="SZ95"/>
      <c r="TA95"/>
      <c r="TB95"/>
      <c r="TC95"/>
      <c r="TD95"/>
      <c r="TE95"/>
      <c r="TF95"/>
      <c r="TG95"/>
      <c r="TH95"/>
      <c r="TI95"/>
      <c r="TJ95"/>
      <c r="TK95"/>
      <c r="TL95"/>
      <c r="TM95"/>
      <c r="TN95"/>
      <c r="TO95"/>
      <c r="TP95"/>
      <c r="TQ95"/>
      <c r="TR95"/>
      <c r="TS95"/>
      <c r="TT95"/>
      <c r="TU95"/>
      <c r="TV95"/>
      <c r="TW95"/>
      <c r="TX95"/>
      <c r="TY95"/>
      <c r="TZ95"/>
      <c r="UA95"/>
      <c r="UB95"/>
      <c r="UC95"/>
      <c r="UD95"/>
      <c r="UE95"/>
      <c r="UF95"/>
      <c r="UG95"/>
      <c r="UH95"/>
      <c r="UI95"/>
      <c r="UJ95"/>
      <c r="UK95"/>
      <c r="UL95"/>
      <c r="UM95"/>
      <c r="UN95"/>
      <c r="UO95"/>
      <c r="UP95"/>
      <c r="UQ95"/>
      <c r="UR95"/>
      <c r="US95"/>
      <c r="UT95"/>
      <c r="UU95"/>
      <c r="UV95"/>
      <c r="UW95"/>
      <c r="UX95"/>
      <c r="UY95"/>
      <c r="UZ95"/>
      <c r="VA95"/>
      <c r="VB95"/>
      <c r="VC95"/>
      <c r="VD95"/>
      <c r="VE95"/>
      <c r="VF95"/>
      <c r="VG95"/>
      <c r="VH95"/>
      <c r="VI95"/>
      <c r="VJ95"/>
      <c r="VK95"/>
      <c r="VL95"/>
      <c r="VM95"/>
      <c r="VN95"/>
      <c r="VO95"/>
      <c r="VP95"/>
      <c r="VQ95"/>
      <c r="VR95"/>
      <c r="VS95"/>
      <c r="VT95"/>
      <c r="VU95"/>
      <c r="VV95"/>
      <c r="VW95"/>
      <c r="VX95"/>
      <c r="VY95"/>
      <c r="VZ95"/>
      <c r="WA95"/>
      <c r="WB95"/>
      <c r="WC95"/>
      <c r="WD95"/>
      <c r="WE95"/>
      <c r="WF95"/>
      <c r="WG95"/>
      <c r="WH95"/>
      <c r="WI95"/>
      <c r="WJ95"/>
      <c r="WK95"/>
      <c r="WL95"/>
      <c r="WM95"/>
      <c r="WN95"/>
      <c r="WO95"/>
      <c r="WP95"/>
      <c r="WQ95"/>
      <c r="WR95"/>
      <c r="WS95"/>
      <c r="WT95"/>
      <c r="WU95"/>
      <c r="WV95"/>
      <c r="WW95"/>
      <c r="WX95"/>
      <c r="WY95"/>
      <c r="WZ95"/>
      <c r="XA95"/>
      <c r="XB95"/>
      <c r="XC95"/>
      <c r="XD95"/>
      <c r="XE95"/>
      <c r="XF95"/>
      <c r="XG95"/>
      <c r="XH95"/>
      <c r="XI95"/>
      <c r="XJ95"/>
      <c r="XK95"/>
      <c r="XL95"/>
      <c r="XM95"/>
      <c r="XN95"/>
      <c r="XO95"/>
      <c r="XP95"/>
      <c r="XQ95"/>
      <c r="XR95"/>
      <c r="XS95"/>
      <c r="XT95"/>
      <c r="XU95"/>
      <c r="XV95"/>
      <c r="XW95"/>
      <c r="XX95"/>
      <c r="XY95"/>
      <c r="XZ95"/>
      <c r="YA95"/>
      <c r="YB95"/>
      <c r="YC95"/>
      <c r="YD95"/>
      <c r="YE95"/>
      <c r="YF95"/>
      <c r="YG95"/>
      <c r="YH95"/>
      <c r="YI95"/>
      <c r="YJ95"/>
      <c r="YK95"/>
      <c r="YL95"/>
      <c r="YM95"/>
      <c r="YN95"/>
      <c r="YO95"/>
      <c r="YP95"/>
      <c r="YQ95"/>
      <c r="YR95"/>
      <c r="YS95"/>
      <c r="YT95"/>
      <c r="YU95"/>
      <c r="YV95"/>
      <c r="YW95"/>
      <c r="YX95"/>
      <c r="YY95"/>
      <c r="YZ95"/>
      <c r="ZA95"/>
      <c r="ZB95"/>
      <c r="ZC95"/>
      <c r="ZD95"/>
      <c r="ZE95"/>
      <c r="ZF95"/>
      <c r="ZG95"/>
      <c r="ZH95"/>
      <c r="ZI95"/>
      <c r="ZJ95"/>
      <c r="ZK95"/>
      <c r="ZL95"/>
      <c r="ZM95"/>
      <c r="ZN95"/>
      <c r="ZO95"/>
      <c r="ZP95"/>
      <c r="ZQ95"/>
      <c r="ZR95"/>
      <c r="ZS95"/>
      <c r="ZT95"/>
      <c r="ZU95"/>
      <c r="ZV95"/>
      <c r="ZW95"/>
      <c r="ZX95"/>
      <c r="ZY95"/>
      <c r="ZZ95"/>
      <c r="AAA95"/>
      <c r="AAB95"/>
      <c r="AAC95"/>
      <c r="AAD95"/>
      <c r="AAE95"/>
      <c r="AAF95"/>
      <c r="AAG95"/>
      <c r="AAH95"/>
      <c r="AAI95"/>
      <c r="AAJ95"/>
      <c r="AAK95"/>
      <c r="AAL95"/>
      <c r="AAM95"/>
      <c r="AAN95"/>
      <c r="AAO95"/>
      <c r="AAP95"/>
      <c r="AAQ95"/>
      <c r="AAR95"/>
      <c r="AAS95"/>
      <c r="AAT95"/>
      <c r="AAU95"/>
      <c r="AAV95"/>
      <c r="AAW95"/>
      <c r="AAX95"/>
      <c r="AAY95"/>
      <c r="AAZ95"/>
      <c r="ABA95"/>
      <c r="ABB95"/>
      <c r="ABC95"/>
      <c r="ABD95"/>
      <c r="ABE95"/>
      <c r="ABF95"/>
      <c r="ABG95"/>
      <c r="ABH95"/>
      <c r="ABI95"/>
      <c r="ABJ95"/>
      <c r="ABK95"/>
      <c r="ABL95"/>
      <c r="ABM95"/>
      <c r="ABN95"/>
      <c r="ABO95"/>
      <c r="ABP95"/>
      <c r="ABQ95"/>
      <c r="ABR95"/>
      <c r="ABS95"/>
      <c r="ABT95"/>
      <c r="ABU95"/>
      <c r="ABV95"/>
      <c r="ABW95"/>
      <c r="ABX95"/>
      <c r="ABY95"/>
      <c r="ABZ95"/>
      <c r="ACA95"/>
      <c r="ACB95"/>
      <c r="ACC95"/>
      <c r="ACD95"/>
      <c r="ACE95"/>
      <c r="ACF95"/>
      <c r="ACG95"/>
      <c r="ACH95"/>
      <c r="ACI95"/>
      <c r="ACJ95"/>
      <c r="ACK95"/>
      <c r="ACL95"/>
      <c r="ACM95"/>
      <c r="ACN95"/>
      <c r="ACO95"/>
      <c r="ACP95"/>
      <c r="ACQ95"/>
      <c r="ACR95"/>
      <c r="ACS95"/>
      <c r="ACT95"/>
      <c r="ACU95"/>
      <c r="ACV95"/>
      <c r="ACW95"/>
      <c r="ACX95"/>
      <c r="ACY95"/>
      <c r="ACZ95"/>
      <c r="ADA95"/>
      <c r="ADB95"/>
      <c r="ADC95"/>
      <c r="ADD95"/>
      <c r="ADE95"/>
      <c r="ADF95"/>
      <c r="ADG95"/>
      <c r="ADH95"/>
      <c r="ADI95"/>
      <c r="ADJ95"/>
      <c r="ADK95"/>
      <c r="ADL95"/>
      <c r="ADM95"/>
      <c r="ADN95"/>
      <c r="ADO95"/>
      <c r="ADP95"/>
      <c r="ADQ95"/>
      <c r="ADR95"/>
      <c r="ADS95"/>
      <c r="ADT95"/>
      <c r="ADU95"/>
      <c r="ADV95"/>
      <c r="ADW95"/>
      <c r="ADX95"/>
      <c r="ADY95"/>
      <c r="ADZ95"/>
      <c r="AEA95"/>
      <c r="AEB95"/>
      <c r="AEC95"/>
      <c r="AED95"/>
      <c r="AEE95"/>
      <c r="AEF95"/>
      <c r="AEG95"/>
      <c r="AEH95"/>
      <c r="AEI95"/>
      <c r="AEJ95"/>
      <c r="AEK95"/>
      <c r="AEL95"/>
      <c r="AEM95"/>
      <c r="AEN95"/>
      <c r="AEO95"/>
      <c r="AEP95"/>
      <c r="AEQ95"/>
      <c r="AER95"/>
      <c r="AES95"/>
      <c r="AET95"/>
      <c r="AEU95"/>
      <c r="AEV95"/>
      <c r="AEW95"/>
      <c r="AEX95"/>
      <c r="AEY95"/>
      <c r="AEZ95"/>
      <c r="AFA95"/>
      <c r="AFB95"/>
      <c r="AFC95"/>
      <c r="AFD95"/>
      <c r="AFE95"/>
      <c r="AFF95"/>
      <c r="AFG95"/>
      <c r="AFH95"/>
      <c r="AFI95"/>
      <c r="AFJ95"/>
      <c r="AFK95"/>
      <c r="AFL95"/>
      <c r="AFM95"/>
      <c r="AFN95"/>
      <c r="AFO95"/>
      <c r="AFP95"/>
      <c r="AFQ95"/>
      <c r="AFR95"/>
      <c r="AFS95"/>
      <c r="AFT95"/>
      <c r="AFU95"/>
      <c r="AFV95"/>
      <c r="AFW95"/>
      <c r="AFX95"/>
      <c r="AFY95"/>
      <c r="AFZ95"/>
      <c r="AGA95"/>
      <c r="AGB95"/>
      <c r="AGC95"/>
      <c r="AGD95"/>
      <c r="AGE95"/>
      <c r="AGF95"/>
      <c r="AGG95"/>
      <c r="AGH95"/>
      <c r="AGI95"/>
      <c r="AGJ95"/>
      <c r="AGK95"/>
      <c r="AGL95"/>
      <c r="AGM95"/>
      <c r="AGN95"/>
      <c r="AGO95"/>
      <c r="AGP95"/>
      <c r="AGQ95"/>
      <c r="AGR95"/>
      <c r="AGS95"/>
      <c r="AGT95"/>
      <c r="AGU95"/>
      <c r="AGV95"/>
      <c r="AGW95"/>
      <c r="AGX95"/>
      <c r="AGY95"/>
      <c r="AGZ95"/>
      <c r="AHA95"/>
      <c r="AHB95"/>
      <c r="AHC95"/>
      <c r="AHD95"/>
      <c r="AHE95"/>
      <c r="AHF95"/>
      <c r="AHG95"/>
      <c r="AHH95"/>
      <c r="AHI95"/>
      <c r="AHJ95"/>
      <c r="AHK95"/>
      <c r="AHL95"/>
      <c r="AHM95"/>
      <c r="AHN95"/>
      <c r="AHO95"/>
      <c r="AHP95"/>
      <c r="AHQ95"/>
      <c r="AHR95"/>
      <c r="AHS95"/>
      <c r="AHT95"/>
      <c r="AHU95"/>
      <c r="AHV95"/>
      <c r="AHW95"/>
      <c r="AHX95"/>
      <c r="AHY95"/>
      <c r="AHZ95"/>
      <c r="AIA95"/>
      <c r="AIB95"/>
      <c r="AIC95"/>
      <c r="AID95"/>
      <c r="AIE95"/>
      <c r="AIF95"/>
      <c r="AIG95"/>
      <c r="AIH95"/>
      <c r="AII95"/>
      <c r="AIJ95"/>
      <c r="AIK95"/>
      <c r="AIL95"/>
      <c r="AIM95"/>
      <c r="AIN95"/>
      <c r="AIO95"/>
      <c r="AIP95"/>
      <c r="AIQ95"/>
      <c r="AIR95"/>
      <c r="AIS95"/>
      <c r="AIT95"/>
      <c r="AIU95"/>
      <c r="AIV95"/>
      <c r="AIW95"/>
      <c r="AIX95"/>
      <c r="AIY95"/>
      <c r="AIZ95"/>
      <c r="AJA95"/>
      <c r="AJB95"/>
      <c r="AJC95"/>
      <c r="AJD95"/>
      <c r="AJE95"/>
      <c r="AJF95"/>
      <c r="AJG95"/>
      <c r="AJH95"/>
      <c r="AJI95"/>
      <c r="AJJ95"/>
      <c r="AJK95"/>
      <c r="AJL95"/>
      <c r="AJM95"/>
      <c r="AJN95"/>
      <c r="AJO95"/>
      <c r="AJP95"/>
      <c r="AJQ95"/>
      <c r="AJR95"/>
      <c r="AJS95"/>
      <c r="AJT95"/>
      <c r="AJU95"/>
      <c r="AJV95"/>
      <c r="AJW95"/>
      <c r="AJX95"/>
      <c r="AJY95"/>
      <c r="AJZ95"/>
      <c r="AKA95"/>
      <c r="AKB95"/>
      <c r="AKC95"/>
      <c r="AKD95"/>
      <c r="AKE95"/>
      <c r="AKF95"/>
      <c r="AKG95"/>
      <c r="AKH95"/>
      <c r="AKI95"/>
      <c r="AKJ95"/>
      <c r="AKK95"/>
      <c r="AKL95"/>
      <c r="AKM95"/>
      <c r="AKN95"/>
      <c r="AKO95"/>
      <c r="AKP95"/>
      <c r="AKQ95"/>
      <c r="AKR95"/>
      <c r="AKS95"/>
      <c r="AKT95"/>
      <c r="AKU95"/>
      <c r="AKV95"/>
      <c r="AKW95"/>
      <c r="AKX95"/>
      <c r="AKY95"/>
      <c r="AKZ95"/>
      <c r="ALA95"/>
      <c r="ALB95"/>
      <c r="ALC95"/>
      <c r="ALD95"/>
      <c r="ALE95"/>
      <c r="ALF95"/>
      <c r="ALG95"/>
      <c r="ALH95"/>
      <c r="ALI95"/>
      <c r="ALJ95"/>
      <c r="ALK95"/>
      <c r="ALL95"/>
      <c r="ALM95"/>
      <c r="ALN95"/>
      <c r="ALO95"/>
      <c r="ALP95"/>
      <c r="ALQ95"/>
      <c r="ALR95"/>
      <c r="ALS95"/>
      <c r="ALT95"/>
      <c r="ALU95"/>
      <c r="ALV95"/>
      <c r="ALW95"/>
      <c r="ALX95"/>
      <c r="ALY95"/>
      <c r="ALZ95"/>
      <c r="AMA95"/>
      <c r="AMB95"/>
      <c r="AMC95"/>
      <c r="AMD95"/>
      <c r="AME95"/>
    </row>
    <row r="96" spans="1:1019" ht="15.6" customHeight="1" x14ac:dyDescent="0.3">
      <c r="A96" s="299"/>
      <c r="B96" s="291"/>
      <c r="C96" s="299"/>
      <c r="D96" s="291"/>
      <c r="E96" s="291"/>
      <c r="F96" s="291"/>
      <c r="G96" s="291"/>
      <c r="H96" s="291"/>
      <c r="I96" s="291"/>
      <c r="J96" s="291"/>
      <c r="K96" s="292"/>
      <c r="L96" s="297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  <c r="LK96"/>
      <c r="LL96"/>
      <c r="LM96"/>
      <c r="LN96"/>
      <c r="LO96"/>
      <c r="LP96"/>
      <c r="LQ96"/>
      <c r="LR96"/>
      <c r="LS96"/>
      <c r="LT96"/>
      <c r="LU96"/>
      <c r="LV96"/>
      <c r="LW96"/>
      <c r="LX96"/>
      <c r="LY96"/>
      <c r="LZ96"/>
      <c r="MA96"/>
      <c r="MB96"/>
      <c r="MC96"/>
      <c r="MD96"/>
      <c r="ME96"/>
      <c r="MF96"/>
      <c r="MG96"/>
      <c r="MH96"/>
      <c r="MI96"/>
      <c r="MJ96"/>
      <c r="MK96"/>
      <c r="ML96"/>
      <c r="MM96"/>
      <c r="MN96"/>
      <c r="MO96"/>
      <c r="MP96"/>
      <c r="MQ96"/>
      <c r="MR96"/>
      <c r="MS96"/>
      <c r="MT96"/>
      <c r="MU96"/>
      <c r="MV96"/>
      <c r="MW96"/>
      <c r="MX96"/>
      <c r="MY96"/>
      <c r="MZ96"/>
      <c r="NA96"/>
      <c r="NB96"/>
      <c r="NC96"/>
      <c r="ND96"/>
      <c r="NE96"/>
      <c r="NF96"/>
      <c r="NG96"/>
      <c r="NH96"/>
      <c r="NI96"/>
      <c r="NJ96"/>
      <c r="NK96"/>
      <c r="NL96"/>
      <c r="NM96"/>
      <c r="NN96"/>
      <c r="NO96"/>
      <c r="NP96"/>
      <c r="NQ96"/>
      <c r="NR96"/>
      <c r="NS96"/>
      <c r="NT96"/>
      <c r="NU96"/>
      <c r="NV96"/>
      <c r="NW96"/>
      <c r="NX96"/>
      <c r="NY96"/>
      <c r="NZ96"/>
      <c r="OA96"/>
      <c r="OB96"/>
      <c r="OC96"/>
      <c r="OD96"/>
      <c r="OE96"/>
      <c r="OF96"/>
      <c r="OG96"/>
      <c r="OH96"/>
      <c r="OI96"/>
      <c r="OJ96"/>
      <c r="OK96"/>
      <c r="OL96"/>
      <c r="OM96"/>
      <c r="ON96"/>
      <c r="OO96"/>
      <c r="OP96"/>
      <c r="OQ96"/>
      <c r="OR96"/>
      <c r="OS96"/>
      <c r="OT96"/>
      <c r="OU96"/>
      <c r="OV96"/>
      <c r="OW96"/>
      <c r="OX96"/>
      <c r="OY96"/>
      <c r="OZ96"/>
      <c r="PA96"/>
      <c r="PB96"/>
      <c r="PC96"/>
      <c r="PD96"/>
      <c r="PE96"/>
      <c r="PF96"/>
      <c r="PG96"/>
      <c r="PH96"/>
      <c r="PI96"/>
      <c r="PJ96"/>
      <c r="PK96"/>
      <c r="PL96"/>
      <c r="PM96"/>
      <c r="PN96"/>
      <c r="PO96"/>
      <c r="PP96"/>
      <c r="PQ96"/>
      <c r="PR96"/>
      <c r="PS96"/>
      <c r="PT96"/>
      <c r="PU96"/>
      <c r="PV96"/>
      <c r="PW96"/>
      <c r="PX96"/>
      <c r="PY96"/>
      <c r="PZ96"/>
      <c r="QA96"/>
      <c r="QB96"/>
      <c r="QC96"/>
      <c r="QD96"/>
      <c r="QE96"/>
      <c r="QF96"/>
      <c r="QG96"/>
      <c r="QH96"/>
      <c r="QI96"/>
      <c r="QJ96"/>
      <c r="QK96"/>
      <c r="QL96"/>
      <c r="QM96"/>
      <c r="QN96"/>
      <c r="QO96"/>
      <c r="QP96"/>
      <c r="QQ96"/>
      <c r="QR96"/>
      <c r="QS96"/>
      <c r="QT96"/>
      <c r="QU96"/>
      <c r="QV96"/>
      <c r="QW96"/>
      <c r="QX96"/>
      <c r="QY96"/>
      <c r="QZ96"/>
      <c r="RA96"/>
      <c r="RB96"/>
      <c r="RC96"/>
      <c r="RD96"/>
      <c r="RE96"/>
      <c r="RF96"/>
      <c r="RG96"/>
      <c r="RH96"/>
      <c r="RI96"/>
      <c r="RJ96"/>
      <c r="RK96"/>
      <c r="RL96"/>
      <c r="RM96"/>
      <c r="RN96"/>
      <c r="RO96"/>
      <c r="RP96"/>
      <c r="RQ96"/>
      <c r="RR96"/>
      <c r="RS96"/>
      <c r="RT96"/>
      <c r="RU96"/>
      <c r="RV96"/>
      <c r="RW96"/>
      <c r="RX96"/>
      <c r="RY96"/>
      <c r="RZ96"/>
      <c r="SA96"/>
      <c r="SB96"/>
      <c r="SC96"/>
      <c r="SD96"/>
      <c r="SE96"/>
      <c r="SF96"/>
      <c r="SG96"/>
      <c r="SH96"/>
      <c r="SI96"/>
      <c r="SJ96"/>
      <c r="SK96"/>
      <c r="SL96"/>
      <c r="SM96"/>
      <c r="SN96"/>
      <c r="SO96"/>
      <c r="SP96"/>
      <c r="SQ96"/>
      <c r="SR96"/>
      <c r="SS96"/>
      <c r="ST96"/>
      <c r="SU96"/>
      <c r="SV96"/>
      <c r="SW96"/>
      <c r="SX96"/>
      <c r="SY96"/>
      <c r="SZ96"/>
      <c r="TA96"/>
      <c r="TB96"/>
      <c r="TC96"/>
      <c r="TD96"/>
      <c r="TE96"/>
      <c r="TF96"/>
      <c r="TG96"/>
      <c r="TH96"/>
      <c r="TI96"/>
      <c r="TJ96"/>
      <c r="TK96"/>
      <c r="TL96"/>
      <c r="TM96"/>
      <c r="TN96"/>
      <c r="TO96"/>
      <c r="TP96"/>
      <c r="TQ96"/>
      <c r="TR96"/>
      <c r="TS96"/>
      <c r="TT96"/>
      <c r="TU96"/>
      <c r="TV96"/>
      <c r="TW96"/>
      <c r="TX96"/>
      <c r="TY96"/>
      <c r="TZ96"/>
      <c r="UA96"/>
      <c r="UB96"/>
      <c r="UC96"/>
      <c r="UD96"/>
      <c r="UE96"/>
      <c r="UF96"/>
      <c r="UG96"/>
      <c r="UH96"/>
      <c r="UI96"/>
      <c r="UJ96"/>
      <c r="UK96"/>
      <c r="UL96"/>
      <c r="UM96"/>
      <c r="UN96"/>
      <c r="UO96"/>
      <c r="UP96"/>
      <c r="UQ96"/>
      <c r="UR96"/>
      <c r="US96"/>
      <c r="UT96"/>
      <c r="UU96"/>
      <c r="UV96"/>
      <c r="UW96"/>
      <c r="UX96"/>
      <c r="UY96"/>
      <c r="UZ96"/>
      <c r="VA96"/>
      <c r="VB96"/>
      <c r="VC96"/>
      <c r="VD96"/>
      <c r="VE96"/>
      <c r="VF96"/>
      <c r="VG96"/>
      <c r="VH96"/>
      <c r="VI96"/>
      <c r="VJ96"/>
      <c r="VK96"/>
      <c r="VL96"/>
      <c r="VM96"/>
      <c r="VN96"/>
      <c r="VO96"/>
      <c r="VP96"/>
      <c r="VQ96"/>
      <c r="VR96"/>
      <c r="VS96"/>
      <c r="VT96"/>
      <c r="VU96"/>
      <c r="VV96"/>
      <c r="VW96"/>
      <c r="VX96"/>
      <c r="VY96"/>
      <c r="VZ96"/>
      <c r="WA96"/>
      <c r="WB96"/>
      <c r="WC96"/>
      <c r="WD96"/>
      <c r="WE96"/>
      <c r="WF96"/>
      <c r="WG96"/>
      <c r="WH96"/>
      <c r="WI96"/>
      <c r="WJ96"/>
      <c r="WK96"/>
      <c r="WL96"/>
      <c r="WM96"/>
      <c r="WN96"/>
      <c r="WO96"/>
      <c r="WP96"/>
      <c r="WQ96"/>
      <c r="WR96"/>
      <c r="WS96"/>
      <c r="WT96"/>
      <c r="WU96"/>
      <c r="WV96"/>
      <c r="WW96"/>
      <c r="WX96"/>
      <c r="WY96"/>
      <c r="WZ96"/>
      <c r="XA96"/>
      <c r="XB96"/>
      <c r="XC96"/>
      <c r="XD96"/>
      <c r="XE96"/>
      <c r="XF96"/>
      <c r="XG96"/>
      <c r="XH96"/>
      <c r="XI96"/>
      <c r="XJ96"/>
      <c r="XK96"/>
      <c r="XL96"/>
      <c r="XM96"/>
      <c r="XN96"/>
      <c r="XO96"/>
      <c r="XP96"/>
      <c r="XQ96"/>
      <c r="XR96"/>
      <c r="XS96"/>
      <c r="XT96"/>
      <c r="XU96"/>
      <c r="XV96"/>
      <c r="XW96"/>
      <c r="XX96"/>
      <c r="XY96"/>
      <c r="XZ96"/>
      <c r="YA96"/>
      <c r="YB96"/>
      <c r="YC96"/>
      <c r="YD96"/>
      <c r="YE96"/>
      <c r="YF96"/>
      <c r="YG96"/>
      <c r="YH96"/>
      <c r="YI96"/>
      <c r="YJ96"/>
      <c r="YK96"/>
      <c r="YL96"/>
      <c r="YM96"/>
      <c r="YN96"/>
      <c r="YO96"/>
      <c r="YP96"/>
      <c r="YQ96"/>
      <c r="YR96"/>
      <c r="YS96"/>
      <c r="YT96"/>
      <c r="YU96"/>
      <c r="YV96"/>
      <c r="YW96"/>
      <c r="YX96"/>
      <c r="YY96"/>
      <c r="YZ96"/>
      <c r="ZA96"/>
      <c r="ZB96"/>
      <c r="ZC96"/>
      <c r="ZD96"/>
      <c r="ZE96"/>
      <c r="ZF96"/>
      <c r="ZG96"/>
      <c r="ZH96"/>
      <c r="ZI96"/>
      <c r="ZJ96"/>
      <c r="ZK96"/>
      <c r="ZL96"/>
      <c r="ZM96"/>
      <c r="ZN96"/>
      <c r="ZO96"/>
      <c r="ZP96"/>
      <c r="ZQ96"/>
      <c r="ZR96"/>
      <c r="ZS96"/>
      <c r="ZT96"/>
      <c r="ZU96"/>
      <c r="ZV96"/>
      <c r="ZW96"/>
      <c r="ZX96"/>
      <c r="ZY96"/>
      <c r="ZZ96"/>
      <c r="AAA96"/>
      <c r="AAB96"/>
      <c r="AAC96"/>
      <c r="AAD96"/>
      <c r="AAE96"/>
      <c r="AAF96"/>
      <c r="AAG96"/>
      <c r="AAH96"/>
      <c r="AAI96"/>
      <c r="AAJ96"/>
      <c r="AAK96"/>
      <c r="AAL96"/>
      <c r="AAM96"/>
      <c r="AAN96"/>
      <c r="AAO96"/>
      <c r="AAP96"/>
      <c r="AAQ96"/>
      <c r="AAR96"/>
      <c r="AAS96"/>
      <c r="AAT96"/>
      <c r="AAU96"/>
      <c r="AAV96"/>
      <c r="AAW96"/>
      <c r="AAX96"/>
      <c r="AAY96"/>
      <c r="AAZ96"/>
      <c r="ABA96"/>
      <c r="ABB96"/>
      <c r="ABC96"/>
      <c r="ABD96"/>
      <c r="ABE96"/>
      <c r="ABF96"/>
      <c r="ABG96"/>
      <c r="ABH96"/>
      <c r="ABI96"/>
      <c r="ABJ96"/>
      <c r="ABK96"/>
      <c r="ABL96"/>
      <c r="ABM96"/>
      <c r="ABN96"/>
      <c r="ABO96"/>
      <c r="ABP96"/>
      <c r="ABQ96"/>
      <c r="ABR96"/>
      <c r="ABS96"/>
      <c r="ABT96"/>
      <c r="ABU96"/>
      <c r="ABV96"/>
      <c r="ABW96"/>
      <c r="ABX96"/>
      <c r="ABY96"/>
      <c r="ABZ96"/>
      <c r="ACA96"/>
      <c r="ACB96"/>
      <c r="ACC96"/>
      <c r="ACD96"/>
      <c r="ACE96"/>
      <c r="ACF96"/>
      <c r="ACG96"/>
      <c r="ACH96"/>
      <c r="ACI96"/>
      <c r="ACJ96"/>
      <c r="ACK96"/>
      <c r="ACL96"/>
      <c r="ACM96"/>
      <c r="ACN96"/>
      <c r="ACO96"/>
      <c r="ACP96"/>
      <c r="ACQ96"/>
      <c r="ACR96"/>
      <c r="ACS96"/>
      <c r="ACT96"/>
      <c r="ACU96"/>
      <c r="ACV96"/>
      <c r="ACW96"/>
      <c r="ACX96"/>
      <c r="ACY96"/>
      <c r="ACZ96"/>
      <c r="ADA96"/>
      <c r="ADB96"/>
      <c r="ADC96"/>
      <c r="ADD96"/>
      <c r="ADE96"/>
      <c r="ADF96"/>
      <c r="ADG96"/>
      <c r="ADH96"/>
      <c r="ADI96"/>
      <c r="ADJ96"/>
      <c r="ADK96"/>
      <c r="ADL96"/>
      <c r="ADM96"/>
      <c r="ADN96"/>
      <c r="ADO96"/>
      <c r="ADP96"/>
      <c r="ADQ96"/>
      <c r="ADR96"/>
      <c r="ADS96"/>
      <c r="ADT96"/>
      <c r="ADU96"/>
      <c r="ADV96"/>
      <c r="ADW96"/>
      <c r="ADX96"/>
      <c r="ADY96"/>
      <c r="ADZ96"/>
      <c r="AEA96"/>
      <c r="AEB96"/>
      <c r="AEC96"/>
      <c r="AED96"/>
      <c r="AEE96"/>
      <c r="AEF96"/>
      <c r="AEG96"/>
      <c r="AEH96"/>
      <c r="AEI96"/>
      <c r="AEJ96"/>
      <c r="AEK96"/>
      <c r="AEL96"/>
      <c r="AEM96"/>
      <c r="AEN96"/>
      <c r="AEO96"/>
      <c r="AEP96"/>
      <c r="AEQ96"/>
      <c r="AER96"/>
      <c r="AES96"/>
      <c r="AET96"/>
      <c r="AEU96"/>
      <c r="AEV96"/>
      <c r="AEW96"/>
      <c r="AEX96"/>
      <c r="AEY96"/>
      <c r="AEZ96"/>
      <c r="AFA96"/>
      <c r="AFB96"/>
      <c r="AFC96"/>
      <c r="AFD96"/>
      <c r="AFE96"/>
      <c r="AFF96"/>
      <c r="AFG96"/>
      <c r="AFH96"/>
      <c r="AFI96"/>
      <c r="AFJ96"/>
      <c r="AFK96"/>
      <c r="AFL96"/>
      <c r="AFM96"/>
      <c r="AFN96"/>
      <c r="AFO96"/>
      <c r="AFP96"/>
      <c r="AFQ96"/>
      <c r="AFR96"/>
      <c r="AFS96"/>
      <c r="AFT96"/>
      <c r="AFU96"/>
      <c r="AFV96"/>
      <c r="AFW96"/>
      <c r="AFX96"/>
      <c r="AFY96"/>
      <c r="AFZ96"/>
      <c r="AGA96"/>
      <c r="AGB96"/>
      <c r="AGC96"/>
      <c r="AGD96"/>
      <c r="AGE96"/>
      <c r="AGF96"/>
      <c r="AGG96"/>
      <c r="AGH96"/>
      <c r="AGI96"/>
      <c r="AGJ96"/>
      <c r="AGK96"/>
      <c r="AGL96"/>
      <c r="AGM96"/>
      <c r="AGN96"/>
      <c r="AGO96"/>
      <c r="AGP96"/>
      <c r="AGQ96"/>
      <c r="AGR96"/>
      <c r="AGS96"/>
      <c r="AGT96"/>
      <c r="AGU96"/>
      <c r="AGV96"/>
      <c r="AGW96"/>
      <c r="AGX96"/>
      <c r="AGY96"/>
      <c r="AGZ96"/>
      <c r="AHA96"/>
      <c r="AHB96"/>
      <c r="AHC96"/>
      <c r="AHD96"/>
      <c r="AHE96"/>
      <c r="AHF96"/>
      <c r="AHG96"/>
      <c r="AHH96"/>
      <c r="AHI96"/>
      <c r="AHJ96"/>
      <c r="AHK96"/>
      <c r="AHL96"/>
      <c r="AHM96"/>
      <c r="AHN96"/>
      <c r="AHO96"/>
      <c r="AHP96"/>
      <c r="AHQ96"/>
      <c r="AHR96"/>
      <c r="AHS96"/>
      <c r="AHT96"/>
      <c r="AHU96"/>
      <c r="AHV96"/>
      <c r="AHW96"/>
      <c r="AHX96"/>
      <c r="AHY96"/>
      <c r="AHZ96"/>
      <c r="AIA96"/>
      <c r="AIB96"/>
      <c r="AIC96"/>
      <c r="AID96"/>
      <c r="AIE96"/>
      <c r="AIF96"/>
      <c r="AIG96"/>
      <c r="AIH96"/>
      <c r="AII96"/>
      <c r="AIJ96"/>
      <c r="AIK96"/>
      <c r="AIL96"/>
      <c r="AIM96"/>
      <c r="AIN96"/>
      <c r="AIO96"/>
      <c r="AIP96"/>
      <c r="AIQ96"/>
      <c r="AIR96"/>
      <c r="AIS96"/>
      <c r="AIT96"/>
      <c r="AIU96"/>
      <c r="AIV96"/>
      <c r="AIW96"/>
      <c r="AIX96"/>
      <c r="AIY96"/>
      <c r="AIZ96"/>
      <c r="AJA96"/>
      <c r="AJB96"/>
      <c r="AJC96"/>
      <c r="AJD96"/>
      <c r="AJE96"/>
      <c r="AJF96"/>
      <c r="AJG96"/>
      <c r="AJH96"/>
      <c r="AJI96"/>
      <c r="AJJ96"/>
      <c r="AJK96"/>
      <c r="AJL96"/>
      <c r="AJM96"/>
      <c r="AJN96"/>
      <c r="AJO96"/>
      <c r="AJP96"/>
      <c r="AJQ96"/>
      <c r="AJR96"/>
      <c r="AJS96"/>
      <c r="AJT96"/>
      <c r="AJU96"/>
      <c r="AJV96"/>
      <c r="AJW96"/>
      <c r="AJX96"/>
      <c r="AJY96"/>
      <c r="AJZ96"/>
      <c r="AKA96"/>
      <c r="AKB96"/>
      <c r="AKC96"/>
      <c r="AKD96"/>
      <c r="AKE96"/>
      <c r="AKF96"/>
      <c r="AKG96"/>
      <c r="AKH96"/>
      <c r="AKI96"/>
      <c r="AKJ96"/>
      <c r="AKK96"/>
      <c r="AKL96"/>
      <c r="AKM96"/>
      <c r="AKN96"/>
      <c r="AKO96"/>
      <c r="AKP96"/>
      <c r="AKQ96"/>
      <c r="AKR96"/>
      <c r="AKS96"/>
      <c r="AKT96"/>
      <c r="AKU96"/>
      <c r="AKV96"/>
      <c r="AKW96"/>
      <c r="AKX96"/>
      <c r="AKY96"/>
      <c r="AKZ96"/>
      <c r="ALA96"/>
      <c r="ALB96"/>
      <c r="ALC96"/>
      <c r="ALD96"/>
      <c r="ALE96"/>
      <c r="ALF96"/>
      <c r="ALG96"/>
      <c r="ALH96"/>
      <c r="ALI96"/>
      <c r="ALJ96"/>
      <c r="ALK96"/>
      <c r="ALL96"/>
      <c r="ALM96"/>
      <c r="ALN96"/>
      <c r="ALO96"/>
      <c r="ALP96"/>
      <c r="ALQ96"/>
      <c r="ALR96"/>
      <c r="ALS96"/>
      <c r="ALT96"/>
      <c r="ALU96"/>
      <c r="ALV96"/>
      <c r="ALW96"/>
      <c r="ALX96"/>
      <c r="ALY96"/>
      <c r="ALZ96"/>
      <c r="AMA96"/>
      <c r="AMB96"/>
      <c r="AMC96"/>
      <c r="AMD96"/>
      <c r="AME96"/>
    </row>
    <row r="97" spans="1:1019" ht="19.5" x14ac:dyDescent="0.35">
      <c r="A97" s="352" t="s">
        <v>125</v>
      </c>
      <c r="B97" s="353"/>
      <c r="C97" s="353" t="s">
        <v>126</v>
      </c>
      <c r="D97" s="353"/>
      <c r="E97" s="353"/>
      <c r="F97" s="353"/>
      <c r="G97" s="353"/>
      <c r="H97" s="353"/>
      <c r="I97" s="353"/>
      <c r="J97" s="353"/>
      <c r="K97" s="272">
        <f>SUM(K98:K99)</f>
        <v>0</v>
      </c>
      <c r="L97" s="354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  <c r="IW97"/>
      <c r="IX97"/>
      <c r="IY97"/>
      <c r="IZ97"/>
      <c r="JA97"/>
      <c r="JB97"/>
      <c r="JC97"/>
      <c r="JD97"/>
      <c r="JE97"/>
      <c r="JF97"/>
      <c r="JG97"/>
      <c r="JH97"/>
      <c r="JI97"/>
      <c r="JJ97"/>
      <c r="JK97"/>
      <c r="JL97"/>
      <c r="JM97"/>
      <c r="JN97"/>
      <c r="JO97"/>
      <c r="JP97"/>
      <c r="JQ97"/>
      <c r="JR97"/>
      <c r="JS97"/>
      <c r="JT97"/>
      <c r="JU97"/>
      <c r="JV97"/>
      <c r="JW97"/>
      <c r="JX97"/>
      <c r="JY97"/>
      <c r="JZ97"/>
      <c r="KA97"/>
      <c r="KB97"/>
      <c r="KC97"/>
      <c r="KD97"/>
      <c r="KE97"/>
      <c r="KF97"/>
      <c r="KG97"/>
      <c r="KH97"/>
      <c r="KI97"/>
      <c r="KJ97"/>
      <c r="KK97"/>
      <c r="KL97"/>
      <c r="KM97"/>
      <c r="KN97"/>
      <c r="KO97"/>
      <c r="KP97"/>
      <c r="KQ97"/>
      <c r="KR97"/>
      <c r="KS97"/>
      <c r="KT97"/>
      <c r="KU97"/>
      <c r="KV97"/>
      <c r="KW97"/>
      <c r="KX97"/>
      <c r="KY97"/>
      <c r="KZ97"/>
      <c r="LA97"/>
      <c r="LB97"/>
      <c r="LC97"/>
      <c r="LD97"/>
      <c r="LE97"/>
      <c r="LF97"/>
      <c r="LG97"/>
      <c r="LH97"/>
      <c r="LI97"/>
      <c r="LJ97"/>
      <c r="LK97"/>
      <c r="LL97"/>
      <c r="LM97"/>
      <c r="LN97"/>
      <c r="LO97"/>
      <c r="LP97"/>
      <c r="LQ97"/>
      <c r="LR97"/>
      <c r="LS97"/>
      <c r="LT97"/>
      <c r="LU97"/>
      <c r="LV97"/>
      <c r="LW97"/>
      <c r="LX97"/>
      <c r="LY97"/>
      <c r="LZ97"/>
      <c r="MA97"/>
      <c r="MB97"/>
      <c r="MC97"/>
      <c r="MD97"/>
      <c r="ME97"/>
      <c r="MF97"/>
      <c r="MG97"/>
      <c r="MH97"/>
      <c r="MI97"/>
      <c r="MJ97"/>
      <c r="MK97"/>
      <c r="ML97"/>
      <c r="MM97"/>
      <c r="MN97"/>
      <c r="MO97"/>
      <c r="MP97"/>
      <c r="MQ97"/>
      <c r="MR97"/>
      <c r="MS97"/>
      <c r="MT97"/>
      <c r="MU97"/>
      <c r="MV97"/>
      <c r="MW97"/>
      <c r="MX97"/>
      <c r="MY97"/>
      <c r="MZ97"/>
      <c r="NA97"/>
      <c r="NB97"/>
      <c r="NC97"/>
      <c r="ND97"/>
      <c r="NE97"/>
      <c r="NF97"/>
      <c r="NG97"/>
      <c r="NH97"/>
      <c r="NI97"/>
      <c r="NJ97"/>
      <c r="NK97"/>
      <c r="NL97"/>
      <c r="NM97"/>
      <c r="NN97"/>
      <c r="NO97"/>
      <c r="NP97"/>
      <c r="NQ97"/>
      <c r="NR97"/>
      <c r="NS97"/>
      <c r="NT97"/>
      <c r="NU97"/>
      <c r="NV97"/>
      <c r="NW97"/>
      <c r="NX97"/>
      <c r="NY97"/>
      <c r="NZ97"/>
      <c r="OA97"/>
      <c r="OB97"/>
      <c r="OC97"/>
      <c r="OD97"/>
      <c r="OE97"/>
      <c r="OF97"/>
      <c r="OG97"/>
      <c r="OH97"/>
      <c r="OI97"/>
      <c r="OJ97"/>
      <c r="OK97"/>
      <c r="OL97"/>
      <c r="OM97"/>
      <c r="ON97"/>
      <c r="OO97"/>
      <c r="OP97"/>
      <c r="OQ97"/>
      <c r="OR97"/>
      <c r="OS97"/>
      <c r="OT97"/>
      <c r="OU97"/>
      <c r="OV97"/>
      <c r="OW97"/>
      <c r="OX97"/>
      <c r="OY97"/>
      <c r="OZ97"/>
      <c r="PA97"/>
      <c r="PB97"/>
      <c r="PC97"/>
      <c r="PD97"/>
      <c r="PE97"/>
      <c r="PF97"/>
      <c r="PG97"/>
      <c r="PH97"/>
      <c r="PI97"/>
      <c r="PJ97"/>
      <c r="PK97"/>
      <c r="PL97"/>
      <c r="PM97"/>
      <c r="PN97"/>
      <c r="PO97"/>
      <c r="PP97"/>
      <c r="PQ97"/>
      <c r="PR97"/>
      <c r="PS97"/>
      <c r="PT97"/>
      <c r="PU97"/>
      <c r="PV97"/>
      <c r="PW97"/>
      <c r="PX97"/>
      <c r="PY97"/>
      <c r="PZ97"/>
      <c r="QA97"/>
      <c r="QB97"/>
      <c r="QC97"/>
      <c r="QD97"/>
      <c r="QE97"/>
      <c r="QF97"/>
      <c r="QG97"/>
      <c r="QH97"/>
      <c r="QI97"/>
      <c r="QJ97"/>
      <c r="QK97"/>
      <c r="QL97"/>
      <c r="QM97"/>
      <c r="QN97"/>
      <c r="QO97"/>
      <c r="QP97"/>
      <c r="QQ97"/>
      <c r="QR97"/>
      <c r="QS97"/>
      <c r="QT97"/>
      <c r="QU97"/>
      <c r="QV97"/>
      <c r="QW97"/>
      <c r="QX97"/>
      <c r="QY97"/>
      <c r="QZ97"/>
      <c r="RA97"/>
      <c r="RB97"/>
      <c r="RC97"/>
      <c r="RD97"/>
      <c r="RE97"/>
      <c r="RF97"/>
      <c r="RG97"/>
      <c r="RH97"/>
      <c r="RI97"/>
      <c r="RJ97"/>
      <c r="RK97"/>
      <c r="RL97"/>
      <c r="RM97"/>
      <c r="RN97"/>
      <c r="RO97"/>
      <c r="RP97"/>
      <c r="RQ97"/>
      <c r="RR97"/>
      <c r="RS97"/>
      <c r="RT97"/>
      <c r="RU97"/>
      <c r="RV97"/>
      <c r="RW97"/>
      <c r="RX97"/>
      <c r="RY97"/>
      <c r="RZ97"/>
      <c r="SA97"/>
      <c r="SB97"/>
      <c r="SC97"/>
      <c r="SD97"/>
      <c r="SE97"/>
      <c r="SF97"/>
      <c r="SG97"/>
      <c r="SH97"/>
      <c r="SI97"/>
      <c r="SJ97"/>
      <c r="SK97"/>
      <c r="SL97"/>
      <c r="SM97"/>
      <c r="SN97"/>
      <c r="SO97"/>
      <c r="SP97"/>
      <c r="SQ97"/>
      <c r="SR97"/>
      <c r="SS97"/>
      <c r="ST97"/>
      <c r="SU97"/>
      <c r="SV97"/>
      <c r="SW97"/>
      <c r="SX97"/>
      <c r="SY97"/>
      <c r="SZ97"/>
      <c r="TA97"/>
      <c r="TB97"/>
      <c r="TC97"/>
      <c r="TD97"/>
      <c r="TE97"/>
      <c r="TF97"/>
      <c r="TG97"/>
      <c r="TH97"/>
      <c r="TI97"/>
      <c r="TJ97"/>
      <c r="TK97"/>
      <c r="TL97"/>
      <c r="TM97"/>
      <c r="TN97"/>
      <c r="TO97"/>
      <c r="TP97"/>
      <c r="TQ97"/>
      <c r="TR97"/>
      <c r="TS97"/>
      <c r="TT97"/>
      <c r="TU97"/>
      <c r="TV97"/>
      <c r="TW97"/>
      <c r="TX97"/>
      <c r="TY97"/>
      <c r="TZ97"/>
      <c r="UA97"/>
      <c r="UB97"/>
      <c r="UC97"/>
      <c r="UD97"/>
      <c r="UE97"/>
      <c r="UF97"/>
      <c r="UG97"/>
      <c r="UH97"/>
      <c r="UI97"/>
      <c r="UJ97"/>
      <c r="UK97"/>
      <c r="UL97"/>
      <c r="UM97"/>
      <c r="UN97"/>
      <c r="UO97"/>
      <c r="UP97"/>
      <c r="UQ97"/>
      <c r="UR97"/>
      <c r="US97"/>
      <c r="UT97"/>
      <c r="UU97"/>
      <c r="UV97"/>
      <c r="UW97"/>
      <c r="UX97"/>
      <c r="UY97"/>
      <c r="UZ97"/>
      <c r="VA97"/>
      <c r="VB97"/>
      <c r="VC97"/>
      <c r="VD97"/>
      <c r="VE97"/>
      <c r="VF97"/>
      <c r="VG97"/>
      <c r="VH97"/>
      <c r="VI97"/>
      <c r="VJ97"/>
      <c r="VK97"/>
      <c r="VL97"/>
      <c r="VM97"/>
      <c r="VN97"/>
      <c r="VO97"/>
      <c r="VP97"/>
      <c r="VQ97"/>
      <c r="VR97"/>
      <c r="VS97"/>
      <c r="VT97"/>
      <c r="VU97"/>
      <c r="VV97"/>
      <c r="VW97"/>
      <c r="VX97"/>
      <c r="VY97"/>
      <c r="VZ97"/>
      <c r="WA97"/>
      <c r="WB97"/>
      <c r="WC97"/>
      <c r="WD97"/>
      <c r="WE97"/>
      <c r="WF97"/>
      <c r="WG97"/>
      <c r="WH97"/>
      <c r="WI97"/>
      <c r="WJ97"/>
      <c r="WK97"/>
      <c r="WL97"/>
      <c r="WM97"/>
      <c r="WN97"/>
      <c r="WO97"/>
      <c r="WP97"/>
      <c r="WQ97"/>
      <c r="WR97"/>
      <c r="WS97"/>
      <c r="WT97"/>
      <c r="WU97"/>
      <c r="WV97"/>
      <c r="WW97"/>
      <c r="WX97"/>
      <c r="WY97"/>
      <c r="WZ97"/>
      <c r="XA97"/>
      <c r="XB97"/>
      <c r="XC97"/>
      <c r="XD97"/>
      <c r="XE97"/>
      <c r="XF97"/>
      <c r="XG97"/>
      <c r="XH97"/>
      <c r="XI97"/>
      <c r="XJ97"/>
      <c r="XK97"/>
      <c r="XL97"/>
      <c r="XM97"/>
      <c r="XN97"/>
      <c r="XO97"/>
      <c r="XP97"/>
      <c r="XQ97"/>
      <c r="XR97"/>
      <c r="XS97"/>
      <c r="XT97"/>
      <c r="XU97"/>
      <c r="XV97"/>
      <c r="XW97"/>
      <c r="XX97"/>
      <c r="XY97"/>
      <c r="XZ97"/>
      <c r="YA97"/>
      <c r="YB97"/>
      <c r="YC97"/>
      <c r="YD97"/>
      <c r="YE97"/>
      <c r="YF97"/>
      <c r="YG97"/>
      <c r="YH97"/>
      <c r="YI97"/>
      <c r="YJ97"/>
      <c r="YK97"/>
      <c r="YL97"/>
      <c r="YM97"/>
      <c r="YN97"/>
      <c r="YO97"/>
      <c r="YP97"/>
      <c r="YQ97"/>
      <c r="YR97"/>
      <c r="YS97"/>
      <c r="YT97"/>
      <c r="YU97"/>
      <c r="YV97"/>
      <c r="YW97"/>
      <c r="YX97"/>
      <c r="YY97"/>
      <c r="YZ97"/>
      <c r="ZA97"/>
      <c r="ZB97"/>
      <c r="ZC97"/>
      <c r="ZD97"/>
      <c r="ZE97"/>
      <c r="ZF97"/>
      <c r="ZG97"/>
      <c r="ZH97"/>
      <c r="ZI97"/>
      <c r="ZJ97"/>
      <c r="ZK97"/>
      <c r="ZL97"/>
      <c r="ZM97"/>
      <c r="ZN97"/>
      <c r="ZO97"/>
      <c r="ZP97"/>
      <c r="ZQ97"/>
      <c r="ZR97"/>
      <c r="ZS97"/>
      <c r="ZT97"/>
      <c r="ZU97"/>
      <c r="ZV97"/>
      <c r="ZW97"/>
      <c r="ZX97"/>
      <c r="ZY97"/>
      <c r="ZZ97"/>
      <c r="AAA97"/>
      <c r="AAB97"/>
      <c r="AAC97"/>
      <c r="AAD97"/>
      <c r="AAE97"/>
      <c r="AAF97"/>
      <c r="AAG97"/>
      <c r="AAH97"/>
      <c r="AAI97"/>
      <c r="AAJ97"/>
      <c r="AAK97"/>
      <c r="AAL97"/>
      <c r="AAM97"/>
      <c r="AAN97"/>
      <c r="AAO97"/>
      <c r="AAP97"/>
      <c r="AAQ97"/>
      <c r="AAR97"/>
      <c r="AAS97"/>
      <c r="AAT97"/>
      <c r="AAU97"/>
      <c r="AAV97"/>
      <c r="AAW97"/>
      <c r="AAX97"/>
      <c r="AAY97"/>
      <c r="AAZ97"/>
      <c r="ABA97"/>
      <c r="ABB97"/>
      <c r="ABC97"/>
      <c r="ABD97"/>
      <c r="ABE97"/>
      <c r="ABF97"/>
      <c r="ABG97"/>
      <c r="ABH97"/>
      <c r="ABI97"/>
      <c r="ABJ97"/>
      <c r="ABK97"/>
      <c r="ABL97"/>
      <c r="ABM97"/>
      <c r="ABN97"/>
      <c r="ABO97"/>
      <c r="ABP97"/>
      <c r="ABQ97"/>
      <c r="ABR97"/>
      <c r="ABS97"/>
      <c r="ABT97"/>
      <c r="ABU97"/>
      <c r="ABV97"/>
      <c r="ABW97"/>
      <c r="ABX97"/>
      <c r="ABY97"/>
      <c r="ABZ97"/>
      <c r="ACA97"/>
      <c r="ACB97"/>
      <c r="ACC97"/>
      <c r="ACD97"/>
      <c r="ACE97"/>
      <c r="ACF97"/>
      <c r="ACG97"/>
      <c r="ACH97"/>
      <c r="ACI97"/>
      <c r="ACJ97"/>
      <c r="ACK97"/>
      <c r="ACL97"/>
      <c r="ACM97"/>
      <c r="ACN97"/>
      <c r="ACO97"/>
      <c r="ACP97"/>
      <c r="ACQ97"/>
      <c r="ACR97"/>
      <c r="ACS97"/>
      <c r="ACT97"/>
      <c r="ACU97"/>
      <c r="ACV97"/>
      <c r="ACW97"/>
      <c r="ACX97"/>
      <c r="ACY97"/>
      <c r="ACZ97"/>
      <c r="ADA97"/>
      <c r="ADB97"/>
      <c r="ADC97"/>
      <c r="ADD97"/>
      <c r="ADE97"/>
      <c r="ADF97"/>
      <c r="ADG97"/>
      <c r="ADH97"/>
      <c r="ADI97"/>
      <c r="ADJ97"/>
      <c r="ADK97"/>
      <c r="ADL97"/>
      <c r="ADM97"/>
      <c r="ADN97"/>
      <c r="ADO97"/>
      <c r="ADP97"/>
      <c r="ADQ97"/>
      <c r="ADR97"/>
      <c r="ADS97"/>
      <c r="ADT97"/>
      <c r="ADU97"/>
      <c r="ADV97"/>
      <c r="ADW97"/>
      <c r="ADX97"/>
      <c r="ADY97"/>
      <c r="ADZ97"/>
      <c r="AEA97"/>
      <c r="AEB97"/>
      <c r="AEC97"/>
      <c r="AED97"/>
      <c r="AEE97"/>
      <c r="AEF97"/>
      <c r="AEG97"/>
      <c r="AEH97"/>
      <c r="AEI97"/>
      <c r="AEJ97"/>
      <c r="AEK97"/>
      <c r="AEL97"/>
      <c r="AEM97"/>
      <c r="AEN97"/>
      <c r="AEO97"/>
      <c r="AEP97"/>
      <c r="AEQ97"/>
      <c r="AER97"/>
      <c r="AES97"/>
      <c r="AET97"/>
      <c r="AEU97"/>
      <c r="AEV97"/>
      <c r="AEW97"/>
      <c r="AEX97"/>
      <c r="AEY97"/>
      <c r="AEZ97"/>
      <c r="AFA97"/>
      <c r="AFB97"/>
      <c r="AFC97"/>
      <c r="AFD97"/>
      <c r="AFE97"/>
      <c r="AFF97"/>
      <c r="AFG97"/>
      <c r="AFH97"/>
      <c r="AFI97"/>
      <c r="AFJ97"/>
      <c r="AFK97"/>
      <c r="AFL97"/>
      <c r="AFM97"/>
      <c r="AFN97"/>
      <c r="AFO97"/>
      <c r="AFP97"/>
      <c r="AFQ97"/>
      <c r="AFR97"/>
      <c r="AFS97"/>
      <c r="AFT97"/>
      <c r="AFU97"/>
      <c r="AFV97"/>
      <c r="AFW97"/>
      <c r="AFX97"/>
      <c r="AFY97"/>
      <c r="AFZ97"/>
      <c r="AGA97"/>
      <c r="AGB97"/>
      <c r="AGC97"/>
      <c r="AGD97"/>
      <c r="AGE97"/>
      <c r="AGF97"/>
      <c r="AGG97"/>
      <c r="AGH97"/>
      <c r="AGI97"/>
      <c r="AGJ97"/>
      <c r="AGK97"/>
      <c r="AGL97"/>
      <c r="AGM97"/>
      <c r="AGN97"/>
      <c r="AGO97"/>
      <c r="AGP97"/>
      <c r="AGQ97"/>
      <c r="AGR97"/>
      <c r="AGS97"/>
      <c r="AGT97"/>
      <c r="AGU97"/>
      <c r="AGV97"/>
      <c r="AGW97"/>
      <c r="AGX97"/>
      <c r="AGY97"/>
      <c r="AGZ97"/>
      <c r="AHA97"/>
      <c r="AHB97"/>
      <c r="AHC97"/>
      <c r="AHD97"/>
      <c r="AHE97"/>
      <c r="AHF97"/>
      <c r="AHG97"/>
      <c r="AHH97"/>
      <c r="AHI97"/>
      <c r="AHJ97"/>
      <c r="AHK97"/>
      <c r="AHL97"/>
      <c r="AHM97"/>
      <c r="AHN97"/>
      <c r="AHO97"/>
      <c r="AHP97"/>
      <c r="AHQ97"/>
      <c r="AHR97"/>
      <c r="AHS97"/>
      <c r="AHT97"/>
      <c r="AHU97"/>
      <c r="AHV97"/>
      <c r="AHW97"/>
      <c r="AHX97"/>
      <c r="AHY97"/>
      <c r="AHZ97"/>
      <c r="AIA97"/>
      <c r="AIB97"/>
      <c r="AIC97"/>
      <c r="AID97"/>
      <c r="AIE97"/>
      <c r="AIF97"/>
      <c r="AIG97"/>
      <c r="AIH97"/>
      <c r="AII97"/>
      <c r="AIJ97"/>
      <c r="AIK97"/>
      <c r="AIL97"/>
      <c r="AIM97"/>
      <c r="AIN97"/>
      <c r="AIO97"/>
      <c r="AIP97"/>
      <c r="AIQ97"/>
      <c r="AIR97"/>
      <c r="AIS97"/>
      <c r="AIT97"/>
      <c r="AIU97"/>
      <c r="AIV97"/>
      <c r="AIW97"/>
      <c r="AIX97"/>
      <c r="AIY97"/>
      <c r="AIZ97"/>
      <c r="AJA97"/>
      <c r="AJB97"/>
      <c r="AJC97"/>
      <c r="AJD97"/>
      <c r="AJE97"/>
      <c r="AJF97"/>
      <c r="AJG97"/>
      <c r="AJH97"/>
      <c r="AJI97"/>
      <c r="AJJ97"/>
      <c r="AJK97"/>
      <c r="AJL97"/>
      <c r="AJM97"/>
      <c r="AJN97"/>
      <c r="AJO97"/>
      <c r="AJP97"/>
      <c r="AJQ97"/>
      <c r="AJR97"/>
      <c r="AJS97"/>
      <c r="AJT97"/>
      <c r="AJU97"/>
      <c r="AJV97"/>
      <c r="AJW97"/>
      <c r="AJX97"/>
      <c r="AJY97"/>
      <c r="AJZ97"/>
      <c r="AKA97"/>
      <c r="AKB97"/>
      <c r="AKC97"/>
      <c r="AKD97"/>
      <c r="AKE97"/>
      <c r="AKF97"/>
      <c r="AKG97"/>
      <c r="AKH97"/>
      <c r="AKI97"/>
      <c r="AKJ97"/>
      <c r="AKK97"/>
      <c r="AKL97"/>
      <c r="AKM97"/>
      <c r="AKN97"/>
      <c r="AKO97"/>
      <c r="AKP97"/>
      <c r="AKQ97"/>
      <c r="AKR97"/>
      <c r="AKS97"/>
      <c r="AKT97"/>
      <c r="AKU97"/>
      <c r="AKV97"/>
      <c r="AKW97"/>
      <c r="AKX97"/>
      <c r="AKY97"/>
      <c r="AKZ97"/>
      <c r="ALA97"/>
      <c r="ALB97"/>
      <c r="ALC97"/>
      <c r="ALD97"/>
      <c r="ALE97"/>
      <c r="ALF97"/>
      <c r="ALG97"/>
      <c r="ALH97"/>
      <c r="ALI97"/>
      <c r="ALJ97"/>
      <c r="ALK97"/>
      <c r="ALL97"/>
      <c r="ALM97"/>
      <c r="ALN97"/>
      <c r="ALO97"/>
      <c r="ALP97"/>
      <c r="ALQ97"/>
      <c r="ALR97"/>
      <c r="ALS97"/>
      <c r="ALT97"/>
      <c r="ALU97"/>
      <c r="ALV97"/>
      <c r="ALW97"/>
      <c r="ALX97"/>
      <c r="ALY97"/>
      <c r="ALZ97"/>
      <c r="AMA97"/>
      <c r="AMB97"/>
      <c r="AMC97"/>
      <c r="AMD97"/>
      <c r="AME97"/>
    </row>
    <row r="98" spans="1:1019" ht="18.75" x14ac:dyDescent="0.3">
      <c r="A98" s="355"/>
      <c r="B98" s="288" t="s">
        <v>5</v>
      </c>
      <c r="C98" s="356"/>
      <c r="D98" s="288" t="s">
        <v>127</v>
      </c>
      <c r="E98" s="288"/>
      <c r="F98" s="288"/>
      <c r="G98" s="288"/>
      <c r="H98" s="288"/>
      <c r="I98" s="288"/>
      <c r="J98" s="288"/>
      <c r="K98" s="275"/>
      <c r="L98" s="357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  <c r="IX98"/>
      <c r="IY98"/>
      <c r="IZ98"/>
      <c r="JA98"/>
      <c r="JB98"/>
      <c r="JC98"/>
      <c r="JD98"/>
      <c r="JE98"/>
      <c r="JF98"/>
      <c r="JG98"/>
      <c r="JH98"/>
      <c r="JI98"/>
      <c r="JJ98"/>
      <c r="JK98"/>
      <c r="JL98"/>
      <c r="JM98"/>
      <c r="JN98"/>
      <c r="JO98"/>
      <c r="JP98"/>
      <c r="JQ98"/>
      <c r="JR98"/>
      <c r="JS98"/>
      <c r="JT98"/>
      <c r="JU98"/>
      <c r="JV98"/>
      <c r="JW98"/>
      <c r="JX98"/>
      <c r="JY98"/>
      <c r="JZ98"/>
      <c r="KA98"/>
      <c r="KB98"/>
      <c r="KC98"/>
      <c r="KD98"/>
      <c r="KE98"/>
      <c r="KF98"/>
      <c r="KG98"/>
      <c r="KH98"/>
      <c r="KI98"/>
      <c r="KJ98"/>
      <c r="KK98"/>
      <c r="KL98"/>
      <c r="KM98"/>
      <c r="KN98"/>
      <c r="KO98"/>
      <c r="KP98"/>
      <c r="KQ98"/>
      <c r="KR98"/>
      <c r="KS98"/>
      <c r="KT98"/>
      <c r="KU98"/>
      <c r="KV98"/>
      <c r="KW98"/>
      <c r="KX98"/>
      <c r="KY98"/>
      <c r="KZ98"/>
      <c r="LA98"/>
      <c r="LB98"/>
      <c r="LC98"/>
      <c r="LD98"/>
      <c r="LE98"/>
      <c r="LF98"/>
      <c r="LG98"/>
      <c r="LH98"/>
      <c r="LI98"/>
      <c r="LJ98"/>
      <c r="LK98"/>
      <c r="LL98"/>
      <c r="LM98"/>
      <c r="LN98"/>
      <c r="LO98"/>
      <c r="LP98"/>
      <c r="LQ98"/>
      <c r="LR98"/>
      <c r="LS98"/>
      <c r="LT98"/>
      <c r="LU98"/>
      <c r="LV98"/>
      <c r="LW98"/>
      <c r="LX98"/>
      <c r="LY98"/>
      <c r="LZ98"/>
      <c r="MA98"/>
      <c r="MB98"/>
      <c r="MC98"/>
      <c r="MD98"/>
      <c r="ME98"/>
      <c r="MF98"/>
      <c r="MG98"/>
      <c r="MH98"/>
      <c r="MI98"/>
      <c r="MJ98"/>
      <c r="MK98"/>
      <c r="ML98"/>
      <c r="MM98"/>
      <c r="MN98"/>
      <c r="MO98"/>
      <c r="MP98"/>
      <c r="MQ98"/>
      <c r="MR98"/>
      <c r="MS98"/>
      <c r="MT98"/>
      <c r="MU98"/>
      <c r="MV98"/>
      <c r="MW98"/>
      <c r="MX98"/>
      <c r="MY98"/>
      <c r="MZ98"/>
      <c r="NA98"/>
      <c r="NB98"/>
      <c r="NC98"/>
      <c r="ND98"/>
      <c r="NE98"/>
      <c r="NF98"/>
      <c r="NG98"/>
      <c r="NH98"/>
      <c r="NI98"/>
      <c r="NJ98"/>
      <c r="NK98"/>
      <c r="NL98"/>
      <c r="NM98"/>
      <c r="NN98"/>
      <c r="NO98"/>
      <c r="NP98"/>
      <c r="NQ98"/>
      <c r="NR98"/>
      <c r="NS98"/>
      <c r="NT98"/>
      <c r="NU98"/>
      <c r="NV98"/>
      <c r="NW98"/>
      <c r="NX98"/>
      <c r="NY98"/>
      <c r="NZ98"/>
      <c r="OA98"/>
      <c r="OB98"/>
      <c r="OC98"/>
      <c r="OD98"/>
      <c r="OE98"/>
      <c r="OF98"/>
      <c r="OG98"/>
      <c r="OH98"/>
      <c r="OI98"/>
      <c r="OJ98"/>
      <c r="OK98"/>
      <c r="OL98"/>
      <c r="OM98"/>
      <c r="ON98"/>
      <c r="OO98"/>
      <c r="OP98"/>
      <c r="OQ98"/>
      <c r="OR98"/>
      <c r="OS98"/>
      <c r="OT98"/>
      <c r="OU98"/>
      <c r="OV98"/>
      <c r="OW98"/>
      <c r="OX98"/>
      <c r="OY98"/>
      <c r="OZ98"/>
      <c r="PA98"/>
      <c r="PB98"/>
      <c r="PC98"/>
      <c r="PD98"/>
      <c r="PE98"/>
      <c r="PF98"/>
      <c r="PG98"/>
      <c r="PH98"/>
      <c r="PI98"/>
      <c r="PJ98"/>
      <c r="PK98"/>
      <c r="PL98"/>
      <c r="PM98"/>
      <c r="PN98"/>
      <c r="PO98"/>
      <c r="PP98"/>
      <c r="PQ98"/>
      <c r="PR98"/>
      <c r="PS98"/>
      <c r="PT98"/>
      <c r="PU98"/>
      <c r="PV98"/>
      <c r="PW98"/>
      <c r="PX98"/>
      <c r="PY98"/>
      <c r="PZ98"/>
      <c r="QA98"/>
      <c r="QB98"/>
      <c r="QC98"/>
      <c r="QD98"/>
      <c r="QE98"/>
      <c r="QF98"/>
      <c r="QG98"/>
      <c r="QH98"/>
      <c r="QI98"/>
      <c r="QJ98"/>
      <c r="QK98"/>
      <c r="QL98"/>
      <c r="QM98"/>
      <c r="QN98"/>
      <c r="QO98"/>
      <c r="QP98"/>
      <c r="QQ98"/>
      <c r="QR98"/>
      <c r="QS98"/>
      <c r="QT98"/>
      <c r="QU98"/>
      <c r="QV98"/>
      <c r="QW98"/>
      <c r="QX98"/>
      <c r="QY98"/>
      <c r="QZ98"/>
      <c r="RA98"/>
      <c r="RB98"/>
      <c r="RC98"/>
      <c r="RD98"/>
      <c r="RE98"/>
      <c r="RF98"/>
      <c r="RG98"/>
      <c r="RH98"/>
      <c r="RI98"/>
      <c r="RJ98"/>
      <c r="RK98"/>
      <c r="RL98"/>
      <c r="RM98"/>
      <c r="RN98"/>
      <c r="RO98"/>
      <c r="RP98"/>
      <c r="RQ98"/>
      <c r="RR98"/>
      <c r="RS98"/>
      <c r="RT98"/>
      <c r="RU98"/>
      <c r="RV98"/>
      <c r="RW98"/>
      <c r="RX98"/>
      <c r="RY98"/>
      <c r="RZ98"/>
      <c r="SA98"/>
      <c r="SB98"/>
      <c r="SC98"/>
      <c r="SD98"/>
      <c r="SE98"/>
      <c r="SF98"/>
      <c r="SG98"/>
      <c r="SH98"/>
      <c r="SI98"/>
      <c r="SJ98"/>
      <c r="SK98"/>
      <c r="SL98"/>
      <c r="SM98"/>
      <c r="SN98"/>
      <c r="SO98"/>
      <c r="SP98"/>
      <c r="SQ98"/>
      <c r="SR98"/>
      <c r="SS98"/>
      <c r="ST98"/>
      <c r="SU98"/>
      <c r="SV98"/>
      <c r="SW98"/>
      <c r="SX98"/>
      <c r="SY98"/>
      <c r="SZ98"/>
      <c r="TA98"/>
      <c r="TB98"/>
      <c r="TC98"/>
      <c r="TD98"/>
      <c r="TE98"/>
      <c r="TF98"/>
      <c r="TG98"/>
      <c r="TH98"/>
      <c r="TI98"/>
      <c r="TJ98"/>
      <c r="TK98"/>
      <c r="TL98"/>
      <c r="TM98"/>
      <c r="TN98"/>
      <c r="TO98"/>
      <c r="TP98"/>
      <c r="TQ98"/>
      <c r="TR98"/>
      <c r="TS98"/>
      <c r="TT98"/>
      <c r="TU98"/>
      <c r="TV98"/>
      <c r="TW98"/>
      <c r="TX98"/>
      <c r="TY98"/>
      <c r="TZ98"/>
      <c r="UA98"/>
      <c r="UB98"/>
      <c r="UC98"/>
      <c r="UD98"/>
      <c r="UE98"/>
      <c r="UF98"/>
      <c r="UG98"/>
      <c r="UH98"/>
      <c r="UI98"/>
      <c r="UJ98"/>
      <c r="UK98"/>
      <c r="UL98"/>
      <c r="UM98"/>
      <c r="UN98"/>
      <c r="UO98"/>
      <c r="UP98"/>
      <c r="UQ98"/>
      <c r="UR98"/>
      <c r="US98"/>
      <c r="UT98"/>
      <c r="UU98"/>
      <c r="UV98"/>
      <c r="UW98"/>
      <c r="UX98"/>
      <c r="UY98"/>
      <c r="UZ98"/>
      <c r="VA98"/>
      <c r="VB98"/>
      <c r="VC98"/>
      <c r="VD98"/>
      <c r="VE98"/>
      <c r="VF98"/>
      <c r="VG98"/>
      <c r="VH98"/>
      <c r="VI98"/>
      <c r="VJ98"/>
      <c r="VK98"/>
      <c r="VL98"/>
      <c r="VM98"/>
      <c r="VN98"/>
      <c r="VO98"/>
      <c r="VP98"/>
      <c r="VQ98"/>
      <c r="VR98"/>
      <c r="VS98"/>
      <c r="VT98"/>
      <c r="VU98"/>
      <c r="VV98"/>
      <c r="VW98"/>
      <c r="VX98"/>
      <c r="VY98"/>
      <c r="VZ98"/>
      <c r="WA98"/>
      <c r="WB98"/>
      <c r="WC98"/>
      <c r="WD98"/>
      <c r="WE98"/>
      <c r="WF98"/>
      <c r="WG98"/>
      <c r="WH98"/>
      <c r="WI98"/>
      <c r="WJ98"/>
      <c r="WK98"/>
      <c r="WL98"/>
      <c r="WM98"/>
      <c r="WN98"/>
      <c r="WO98"/>
      <c r="WP98"/>
      <c r="WQ98"/>
      <c r="WR98"/>
      <c r="WS98"/>
      <c r="WT98"/>
      <c r="WU98"/>
      <c r="WV98"/>
      <c r="WW98"/>
      <c r="WX98"/>
      <c r="WY98"/>
      <c r="WZ98"/>
      <c r="XA98"/>
      <c r="XB98"/>
      <c r="XC98"/>
      <c r="XD98"/>
      <c r="XE98"/>
      <c r="XF98"/>
      <c r="XG98"/>
      <c r="XH98"/>
      <c r="XI98"/>
      <c r="XJ98"/>
      <c r="XK98"/>
      <c r="XL98"/>
      <c r="XM98"/>
      <c r="XN98"/>
      <c r="XO98"/>
      <c r="XP98"/>
      <c r="XQ98"/>
      <c r="XR98"/>
      <c r="XS98"/>
      <c r="XT98"/>
      <c r="XU98"/>
      <c r="XV98"/>
      <c r="XW98"/>
      <c r="XX98"/>
      <c r="XY98"/>
      <c r="XZ98"/>
      <c r="YA98"/>
      <c r="YB98"/>
      <c r="YC98"/>
      <c r="YD98"/>
      <c r="YE98"/>
      <c r="YF98"/>
      <c r="YG98"/>
      <c r="YH98"/>
      <c r="YI98"/>
      <c r="YJ98"/>
      <c r="YK98"/>
      <c r="YL98"/>
      <c r="YM98"/>
      <c r="YN98"/>
      <c r="YO98"/>
      <c r="YP98"/>
      <c r="YQ98"/>
      <c r="YR98"/>
      <c r="YS98"/>
      <c r="YT98"/>
      <c r="YU98"/>
      <c r="YV98"/>
      <c r="YW98"/>
      <c r="YX98"/>
      <c r="YY98"/>
      <c r="YZ98"/>
      <c r="ZA98"/>
      <c r="ZB98"/>
      <c r="ZC98"/>
      <c r="ZD98"/>
      <c r="ZE98"/>
      <c r="ZF98"/>
      <c r="ZG98"/>
      <c r="ZH98"/>
      <c r="ZI98"/>
      <c r="ZJ98"/>
      <c r="ZK98"/>
      <c r="ZL98"/>
      <c r="ZM98"/>
      <c r="ZN98"/>
      <c r="ZO98"/>
      <c r="ZP98"/>
      <c r="ZQ98"/>
      <c r="ZR98"/>
      <c r="ZS98"/>
      <c r="ZT98"/>
      <c r="ZU98"/>
      <c r="ZV98"/>
      <c r="ZW98"/>
      <c r="ZX98"/>
      <c r="ZY98"/>
      <c r="ZZ98"/>
      <c r="AAA98"/>
      <c r="AAB98"/>
      <c r="AAC98"/>
      <c r="AAD98"/>
      <c r="AAE98"/>
      <c r="AAF98"/>
      <c r="AAG98"/>
      <c r="AAH98"/>
      <c r="AAI98"/>
      <c r="AAJ98"/>
      <c r="AAK98"/>
      <c r="AAL98"/>
      <c r="AAM98"/>
      <c r="AAN98"/>
      <c r="AAO98"/>
      <c r="AAP98"/>
      <c r="AAQ98"/>
      <c r="AAR98"/>
      <c r="AAS98"/>
      <c r="AAT98"/>
      <c r="AAU98"/>
      <c r="AAV98"/>
      <c r="AAW98"/>
      <c r="AAX98"/>
      <c r="AAY98"/>
      <c r="AAZ98"/>
      <c r="ABA98"/>
      <c r="ABB98"/>
      <c r="ABC98"/>
      <c r="ABD98"/>
      <c r="ABE98"/>
      <c r="ABF98"/>
      <c r="ABG98"/>
      <c r="ABH98"/>
      <c r="ABI98"/>
      <c r="ABJ98"/>
      <c r="ABK98"/>
      <c r="ABL98"/>
      <c r="ABM98"/>
      <c r="ABN98"/>
      <c r="ABO98"/>
      <c r="ABP98"/>
      <c r="ABQ98"/>
      <c r="ABR98"/>
      <c r="ABS98"/>
      <c r="ABT98"/>
      <c r="ABU98"/>
      <c r="ABV98"/>
      <c r="ABW98"/>
      <c r="ABX98"/>
      <c r="ABY98"/>
      <c r="ABZ98"/>
      <c r="ACA98"/>
      <c r="ACB98"/>
      <c r="ACC98"/>
      <c r="ACD98"/>
      <c r="ACE98"/>
      <c r="ACF98"/>
      <c r="ACG98"/>
      <c r="ACH98"/>
      <c r="ACI98"/>
      <c r="ACJ98"/>
      <c r="ACK98"/>
      <c r="ACL98"/>
      <c r="ACM98"/>
      <c r="ACN98"/>
      <c r="ACO98"/>
      <c r="ACP98"/>
      <c r="ACQ98"/>
      <c r="ACR98"/>
      <c r="ACS98"/>
      <c r="ACT98"/>
      <c r="ACU98"/>
      <c r="ACV98"/>
      <c r="ACW98"/>
      <c r="ACX98"/>
      <c r="ACY98"/>
      <c r="ACZ98"/>
      <c r="ADA98"/>
      <c r="ADB98"/>
      <c r="ADC98"/>
      <c r="ADD98"/>
      <c r="ADE98"/>
      <c r="ADF98"/>
      <c r="ADG98"/>
      <c r="ADH98"/>
      <c r="ADI98"/>
      <c r="ADJ98"/>
      <c r="ADK98"/>
      <c r="ADL98"/>
      <c r="ADM98"/>
      <c r="ADN98"/>
      <c r="ADO98"/>
      <c r="ADP98"/>
      <c r="ADQ98"/>
      <c r="ADR98"/>
      <c r="ADS98"/>
      <c r="ADT98"/>
      <c r="ADU98"/>
      <c r="ADV98"/>
      <c r="ADW98"/>
      <c r="ADX98"/>
      <c r="ADY98"/>
      <c r="ADZ98"/>
      <c r="AEA98"/>
      <c r="AEB98"/>
      <c r="AEC98"/>
      <c r="AED98"/>
      <c r="AEE98"/>
      <c r="AEF98"/>
      <c r="AEG98"/>
      <c r="AEH98"/>
      <c r="AEI98"/>
      <c r="AEJ98"/>
      <c r="AEK98"/>
      <c r="AEL98"/>
      <c r="AEM98"/>
      <c r="AEN98"/>
      <c r="AEO98"/>
      <c r="AEP98"/>
      <c r="AEQ98"/>
      <c r="AER98"/>
      <c r="AES98"/>
      <c r="AET98"/>
      <c r="AEU98"/>
      <c r="AEV98"/>
      <c r="AEW98"/>
      <c r="AEX98"/>
      <c r="AEY98"/>
      <c r="AEZ98"/>
      <c r="AFA98"/>
      <c r="AFB98"/>
      <c r="AFC98"/>
      <c r="AFD98"/>
      <c r="AFE98"/>
      <c r="AFF98"/>
      <c r="AFG98"/>
      <c r="AFH98"/>
      <c r="AFI98"/>
      <c r="AFJ98"/>
      <c r="AFK98"/>
      <c r="AFL98"/>
      <c r="AFM98"/>
      <c r="AFN98"/>
      <c r="AFO98"/>
      <c r="AFP98"/>
      <c r="AFQ98"/>
      <c r="AFR98"/>
      <c r="AFS98"/>
      <c r="AFT98"/>
      <c r="AFU98"/>
      <c r="AFV98"/>
      <c r="AFW98"/>
      <c r="AFX98"/>
      <c r="AFY98"/>
      <c r="AFZ98"/>
      <c r="AGA98"/>
      <c r="AGB98"/>
      <c r="AGC98"/>
      <c r="AGD98"/>
      <c r="AGE98"/>
      <c r="AGF98"/>
      <c r="AGG98"/>
      <c r="AGH98"/>
      <c r="AGI98"/>
      <c r="AGJ98"/>
      <c r="AGK98"/>
      <c r="AGL98"/>
      <c r="AGM98"/>
      <c r="AGN98"/>
      <c r="AGO98"/>
      <c r="AGP98"/>
      <c r="AGQ98"/>
      <c r="AGR98"/>
      <c r="AGS98"/>
      <c r="AGT98"/>
      <c r="AGU98"/>
      <c r="AGV98"/>
      <c r="AGW98"/>
      <c r="AGX98"/>
      <c r="AGY98"/>
      <c r="AGZ98"/>
      <c r="AHA98"/>
      <c r="AHB98"/>
      <c r="AHC98"/>
      <c r="AHD98"/>
      <c r="AHE98"/>
      <c r="AHF98"/>
      <c r="AHG98"/>
      <c r="AHH98"/>
      <c r="AHI98"/>
      <c r="AHJ98"/>
      <c r="AHK98"/>
      <c r="AHL98"/>
      <c r="AHM98"/>
      <c r="AHN98"/>
      <c r="AHO98"/>
      <c r="AHP98"/>
      <c r="AHQ98"/>
      <c r="AHR98"/>
      <c r="AHS98"/>
      <c r="AHT98"/>
      <c r="AHU98"/>
      <c r="AHV98"/>
      <c r="AHW98"/>
      <c r="AHX98"/>
      <c r="AHY98"/>
      <c r="AHZ98"/>
      <c r="AIA98"/>
      <c r="AIB98"/>
      <c r="AIC98"/>
      <c r="AID98"/>
      <c r="AIE98"/>
      <c r="AIF98"/>
      <c r="AIG98"/>
      <c r="AIH98"/>
      <c r="AII98"/>
      <c r="AIJ98"/>
      <c r="AIK98"/>
      <c r="AIL98"/>
      <c r="AIM98"/>
      <c r="AIN98"/>
      <c r="AIO98"/>
      <c r="AIP98"/>
      <c r="AIQ98"/>
      <c r="AIR98"/>
      <c r="AIS98"/>
      <c r="AIT98"/>
      <c r="AIU98"/>
      <c r="AIV98"/>
      <c r="AIW98"/>
      <c r="AIX98"/>
      <c r="AIY98"/>
      <c r="AIZ98"/>
      <c r="AJA98"/>
      <c r="AJB98"/>
      <c r="AJC98"/>
      <c r="AJD98"/>
      <c r="AJE98"/>
      <c r="AJF98"/>
      <c r="AJG98"/>
      <c r="AJH98"/>
      <c r="AJI98"/>
      <c r="AJJ98"/>
      <c r="AJK98"/>
      <c r="AJL98"/>
      <c r="AJM98"/>
      <c r="AJN98"/>
      <c r="AJO98"/>
      <c r="AJP98"/>
      <c r="AJQ98"/>
      <c r="AJR98"/>
      <c r="AJS98"/>
      <c r="AJT98"/>
      <c r="AJU98"/>
      <c r="AJV98"/>
      <c r="AJW98"/>
      <c r="AJX98"/>
      <c r="AJY98"/>
      <c r="AJZ98"/>
      <c r="AKA98"/>
      <c r="AKB98"/>
      <c r="AKC98"/>
      <c r="AKD98"/>
      <c r="AKE98"/>
      <c r="AKF98"/>
      <c r="AKG98"/>
      <c r="AKH98"/>
      <c r="AKI98"/>
      <c r="AKJ98"/>
      <c r="AKK98"/>
      <c r="AKL98"/>
      <c r="AKM98"/>
      <c r="AKN98"/>
      <c r="AKO98"/>
      <c r="AKP98"/>
      <c r="AKQ98"/>
      <c r="AKR98"/>
      <c r="AKS98"/>
      <c r="AKT98"/>
      <c r="AKU98"/>
      <c r="AKV98"/>
      <c r="AKW98"/>
      <c r="AKX98"/>
      <c r="AKY98"/>
      <c r="AKZ98"/>
      <c r="ALA98"/>
      <c r="ALB98"/>
      <c r="ALC98"/>
      <c r="ALD98"/>
      <c r="ALE98"/>
      <c r="ALF98"/>
      <c r="ALG98"/>
      <c r="ALH98"/>
      <c r="ALI98"/>
      <c r="ALJ98"/>
      <c r="ALK98"/>
      <c r="ALL98"/>
      <c r="ALM98"/>
      <c r="ALN98"/>
      <c r="ALO98"/>
      <c r="ALP98"/>
      <c r="ALQ98"/>
      <c r="ALR98"/>
      <c r="ALS98"/>
      <c r="ALT98"/>
      <c r="ALU98"/>
      <c r="ALV98"/>
      <c r="ALW98"/>
      <c r="ALX98"/>
      <c r="ALY98"/>
      <c r="ALZ98"/>
      <c r="AMA98"/>
      <c r="AMB98"/>
      <c r="AMC98"/>
      <c r="AMD98"/>
      <c r="AME98"/>
    </row>
    <row r="99" spans="1:1019" ht="36.75" customHeight="1" x14ac:dyDescent="0.3">
      <c r="A99" s="355"/>
      <c r="B99" s="288" t="s">
        <v>7</v>
      </c>
      <c r="C99" s="356"/>
      <c r="D99" s="288" t="s">
        <v>128</v>
      </c>
      <c r="E99" s="288"/>
      <c r="F99" s="288"/>
      <c r="G99" s="288"/>
      <c r="H99" s="288"/>
      <c r="I99" s="288"/>
      <c r="J99" s="288"/>
      <c r="K99" s="275"/>
      <c r="L99" s="357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  <c r="PY99"/>
      <c r="PZ99"/>
      <c r="QA99"/>
      <c r="QB99"/>
      <c r="QC99"/>
      <c r="QD99"/>
      <c r="QE99"/>
      <c r="QF99"/>
      <c r="QG99"/>
      <c r="QH99"/>
      <c r="QI99"/>
      <c r="QJ99"/>
      <c r="QK99"/>
      <c r="QL99"/>
      <c r="QM99"/>
      <c r="QN99"/>
      <c r="QO99"/>
      <c r="QP99"/>
      <c r="QQ99"/>
      <c r="QR99"/>
      <c r="QS99"/>
      <c r="QT99"/>
      <c r="QU99"/>
      <c r="QV99"/>
      <c r="QW99"/>
      <c r="QX99"/>
      <c r="QY99"/>
      <c r="QZ99"/>
      <c r="RA99"/>
      <c r="RB99"/>
      <c r="RC99"/>
      <c r="RD99"/>
      <c r="RE99"/>
      <c r="RF99"/>
      <c r="RG99"/>
      <c r="RH99"/>
      <c r="RI99"/>
      <c r="RJ99"/>
      <c r="RK99"/>
      <c r="RL99"/>
      <c r="RM99"/>
      <c r="RN99"/>
      <c r="RO99"/>
      <c r="RP99"/>
      <c r="RQ99"/>
      <c r="RR99"/>
      <c r="RS99"/>
      <c r="RT99"/>
      <c r="RU99"/>
      <c r="RV99"/>
      <c r="RW99"/>
      <c r="RX99"/>
      <c r="RY99"/>
      <c r="RZ99"/>
      <c r="SA99"/>
      <c r="SB99"/>
      <c r="SC99"/>
      <c r="SD99"/>
      <c r="SE99"/>
      <c r="SF99"/>
      <c r="SG99"/>
      <c r="SH99"/>
      <c r="SI99"/>
      <c r="SJ99"/>
      <c r="SK99"/>
      <c r="SL99"/>
      <c r="SM99"/>
      <c r="SN99"/>
      <c r="SO99"/>
      <c r="SP99"/>
      <c r="SQ99"/>
      <c r="SR99"/>
      <c r="SS99"/>
      <c r="ST99"/>
      <c r="SU99"/>
      <c r="SV99"/>
      <c r="SW99"/>
      <c r="SX99"/>
      <c r="SY99"/>
      <c r="SZ99"/>
      <c r="TA99"/>
      <c r="TB99"/>
      <c r="TC99"/>
      <c r="TD99"/>
      <c r="TE99"/>
      <c r="TF99"/>
      <c r="TG99"/>
      <c r="TH99"/>
      <c r="TI99"/>
      <c r="TJ99"/>
      <c r="TK99"/>
      <c r="TL99"/>
      <c r="TM99"/>
      <c r="TN99"/>
      <c r="TO99"/>
      <c r="TP99"/>
      <c r="TQ99"/>
      <c r="TR99"/>
      <c r="TS99"/>
      <c r="TT99"/>
      <c r="TU99"/>
      <c r="TV99"/>
      <c r="TW99"/>
      <c r="TX99"/>
      <c r="TY99"/>
      <c r="TZ99"/>
      <c r="UA99"/>
      <c r="UB99"/>
      <c r="UC99"/>
      <c r="UD99"/>
      <c r="UE99"/>
      <c r="UF99"/>
      <c r="UG99"/>
      <c r="UH99"/>
      <c r="UI99"/>
      <c r="UJ99"/>
      <c r="UK99"/>
      <c r="UL99"/>
      <c r="UM99"/>
      <c r="UN99"/>
      <c r="UO99"/>
      <c r="UP99"/>
      <c r="UQ99"/>
      <c r="UR99"/>
      <c r="US99"/>
      <c r="UT99"/>
      <c r="UU99"/>
      <c r="UV99"/>
      <c r="UW99"/>
      <c r="UX99"/>
      <c r="UY99"/>
      <c r="UZ99"/>
      <c r="VA99"/>
      <c r="VB99"/>
      <c r="VC99"/>
      <c r="VD99"/>
      <c r="VE99"/>
      <c r="VF99"/>
      <c r="VG99"/>
      <c r="VH99"/>
      <c r="VI99"/>
      <c r="VJ99"/>
      <c r="VK99"/>
      <c r="VL99"/>
      <c r="VM99"/>
      <c r="VN99"/>
      <c r="VO99"/>
      <c r="VP99"/>
      <c r="VQ99"/>
      <c r="VR99"/>
      <c r="VS99"/>
      <c r="VT99"/>
      <c r="VU99"/>
      <c r="VV99"/>
      <c r="VW99"/>
      <c r="VX99"/>
      <c r="VY99"/>
      <c r="VZ99"/>
      <c r="WA99"/>
      <c r="WB99"/>
      <c r="WC99"/>
      <c r="WD99"/>
      <c r="WE99"/>
      <c r="WF99"/>
      <c r="WG99"/>
      <c r="WH99"/>
      <c r="WI99"/>
      <c r="WJ99"/>
      <c r="WK99"/>
      <c r="WL99"/>
      <c r="WM99"/>
      <c r="WN99"/>
      <c r="WO99"/>
      <c r="WP99"/>
      <c r="WQ99"/>
      <c r="WR99"/>
      <c r="WS99"/>
      <c r="WT99"/>
      <c r="WU99"/>
      <c r="WV99"/>
      <c r="WW99"/>
      <c r="WX99"/>
      <c r="WY99"/>
      <c r="WZ99"/>
      <c r="XA99"/>
      <c r="XB99"/>
      <c r="XC99"/>
      <c r="XD99"/>
      <c r="XE99"/>
      <c r="XF99"/>
      <c r="XG99"/>
      <c r="XH99"/>
      <c r="XI99"/>
      <c r="XJ99"/>
      <c r="XK99"/>
      <c r="XL99"/>
      <c r="XM99"/>
      <c r="XN99"/>
      <c r="XO99"/>
      <c r="XP99"/>
      <c r="XQ99"/>
      <c r="XR99"/>
      <c r="XS99"/>
      <c r="XT99"/>
      <c r="XU99"/>
      <c r="XV99"/>
      <c r="XW99"/>
      <c r="XX99"/>
      <c r="XY99"/>
      <c r="XZ99"/>
      <c r="YA99"/>
      <c r="YB99"/>
      <c r="YC99"/>
      <c r="YD99"/>
      <c r="YE99"/>
      <c r="YF99"/>
      <c r="YG99"/>
      <c r="YH99"/>
      <c r="YI99"/>
      <c r="YJ99"/>
      <c r="YK99"/>
      <c r="YL99"/>
      <c r="YM99"/>
      <c r="YN99"/>
      <c r="YO99"/>
      <c r="YP99"/>
      <c r="YQ99"/>
      <c r="YR99"/>
      <c r="YS99"/>
      <c r="YT99"/>
      <c r="YU99"/>
      <c r="YV99"/>
      <c r="YW99"/>
      <c r="YX99"/>
      <c r="YY99"/>
      <c r="YZ99"/>
      <c r="ZA99"/>
      <c r="ZB99"/>
      <c r="ZC99"/>
      <c r="ZD99"/>
      <c r="ZE99"/>
      <c r="ZF99"/>
      <c r="ZG99"/>
      <c r="ZH99"/>
      <c r="ZI99"/>
      <c r="ZJ99"/>
      <c r="ZK99"/>
      <c r="ZL99"/>
      <c r="ZM99"/>
      <c r="ZN99"/>
      <c r="ZO99"/>
      <c r="ZP99"/>
      <c r="ZQ99"/>
      <c r="ZR99"/>
      <c r="ZS99"/>
      <c r="ZT99"/>
      <c r="ZU99"/>
      <c r="ZV99"/>
      <c r="ZW99"/>
      <c r="ZX99"/>
      <c r="ZY99"/>
      <c r="ZZ99"/>
      <c r="AAA99"/>
      <c r="AAB99"/>
      <c r="AAC99"/>
      <c r="AAD99"/>
      <c r="AAE99"/>
      <c r="AAF99"/>
      <c r="AAG99"/>
      <c r="AAH99"/>
      <c r="AAI99"/>
      <c r="AAJ99"/>
      <c r="AAK99"/>
      <c r="AAL99"/>
      <c r="AAM99"/>
      <c r="AAN99"/>
      <c r="AAO99"/>
      <c r="AAP99"/>
      <c r="AAQ99"/>
      <c r="AAR99"/>
      <c r="AAS99"/>
      <c r="AAT99"/>
      <c r="AAU99"/>
      <c r="AAV99"/>
      <c r="AAW99"/>
      <c r="AAX99"/>
      <c r="AAY99"/>
      <c r="AAZ99"/>
      <c r="ABA99"/>
      <c r="ABB99"/>
      <c r="ABC99"/>
      <c r="ABD99"/>
      <c r="ABE99"/>
      <c r="ABF99"/>
      <c r="ABG99"/>
      <c r="ABH99"/>
      <c r="ABI99"/>
      <c r="ABJ99"/>
      <c r="ABK99"/>
      <c r="ABL99"/>
      <c r="ABM99"/>
      <c r="ABN99"/>
      <c r="ABO99"/>
      <c r="ABP99"/>
      <c r="ABQ99"/>
      <c r="ABR99"/>
      <c r="ABS99"/>
      <c r="ABT99"/>
      <c r="ABU99"/>
      <c r="ABV99"/>
      <c r="ABW99"/>
      <c r="ABX99"/>
      <c r="ABY99"/>
      <c r="ABZ99"/>
      <c r="ACA99"/>
      <c r="ACB99"/>
      <c r="ACC99"/>
      <c r="ACD99"/>
      <c r="ACE99"/>
      <c r="ACF99"/>
      <c r="ACG99"/>
      <c r="ACH99"/>
      <c r="ACI99"/>
      <c r="ACJ99"/>
      <c r="ACK99"/>
      <c r="ACL99"/>
      <c r="ACM99"/>
      <c r="ACN99"/>
      <c r="ACO99"/>
      <c r="ACP99"/>
      <c r="ACQ99"/>
      <c r="ACR99"/>
      <c r="ACS99"/>
      <c r="ACT99"/>
      <c r="ACU99"/>
      <c r="ACV99"/>
      <c r="ACW99"/>
      <c r="ACX99"/>
      <c r="ACY99"/>
      <c r="ACZ99"/>
      <c r="ADA99"/>
      <c r="ADB99"/>
      <c r="ADC99"/>
      <c r="ADD99"/>
      <c r="ADE99"/>
      <c r="ADF99"/>
      <c r="ADG99"/>
      <c r="ADH99"/>
      <c r="ADI99"/>
      <c r="ADJ99"/>
      <c r="ADK99"/>
      <c r="ADL99"/>
      <c r="ADM99"/>
      <c r="ADN99"/>
      <c r="ADO99"/>
      <c r="ADP99"/>
      <c r="ADQ99"/>
      <c r="ADR99"/>
      <c r="ADS99"/>
      <c r="ADT99"/>
      <c r="ADU99"/>
      <c r="ADV99"/>
      <c r="ADW99"/>
      <c r="ADX99"/>
      <c r="ADY99"/>
      <c r="ADZ99"/>
      <c r="AEA99"/>
      <c r="AEB99"/>
      <c r="AEC99"/>
      <c r="AED99"/>
      <c r="AEE99"/>
      <c r="AEF99"/>
      <c r="AEG99"/>
      <c r="AEH99"/>
      <c r="AEI99"/>
      <c r="AEJ99"/>
      <c r="AEK99"/>
      <c r="AEL99"/>
      <c r="AEM99"/>
      <c r="AEN99"/>
      <c r="AEO99"/>
      <c r="AEP99"/>
      <c r="AEQ99"/>
      <c r="AER99"/>
      <c r="AES99"/>
      <c r="AET99"/>
      <c r="AEU99"/>
      <c r="AEV99"/>
      <c r="AEW99"/>
      <c r="AEX99"/>
      <c r="AEY99"/>
      <c r="AEZ99"/>
      <c r="AFA99"/>
      <c r="AFB99"/>
      <c r="AFC99"/>
      <c r="AFD99"/>
      <c r="AFE99"/>
      <c r="AFF99"/>
      <c r="AFG99"/>
      <c r="AFH99"/>
      <c r="AFI99"/>
      <c r="AFJ99"/>
      <c r="AFK99"/>
      <c r="AFL99"/>
      <c r="AFM99"/>
      <c r="AFN99"/>
      <c r="AFO99"/>
      <c r="AFP99"/>
      <c r="AFQ99"/>
      <c r="AFR99"/>
      <c r="AFS99"/>
      <c r="AFT99"/>
      <c r="AFU99"/>
      <c r="AFV99"/>
      <c r="AFW99"/>
      <c r="AFX99"/>
      <c r="AFY99"/>
      <c r="AFZ99"/>
      <c r="AGA99"/>
      <c r="AGB99"/>
      <c r="AGC99"/>
      <c r="AGD99"/>
      <c r="AGE99"/>
      <c r="AGF99"/>
      <c r="AGG99"/>
      <c r="AGH99"/>
      <c r="AGI99"/>
      <c r="AGJ99"/>
      <c r="AGK99"/>
      <c r="AGL99"/>
      <c r="AGM99"/>
      <c r="AGN99"/>
      <c r="AGO99"/>
      <c r="AGP99"/>
      <c r="AGQ99"/>
      <c r="AGR99"/>
      <c r="AGS99"/>
      <c r="AGT99"/>
      <c r="AGU99"/>
      <c r="AGV99"/>
      <c r="AGW99"/>
      <c r="AGX99"/>
      <c r="AGY99"/>
      <c r="AGZ99"/>
      <c r="AHA99"/>
      <c r="AHB99"/>
      <c r="AHC99"/>
      <c r="AHD99"/>
      <c r="AHE99"/>
      <c r="AHF99"/>
      <c r="AHG99"/>
      <c r="AHH99"/>
      <c r="AHI99"/>
      <c r="AHJ99"/>
      <c r="AHK99"/>
      <c r="AHL99"/>
      <c r="AHM99"/>
      <c r="AHN99"/>
      <c r="AHO99"/>
      <c r="AHP99"/>
      <c r="AHQ99"/>
      <c r="AHR99"/>
      <c r="AHS99"/>
      <c r="AHT99"/>
      <c r="AHU99"/>
      <c r="AHV99"/>
      <c r="AHW99"/>
      <c r="AHX99"/>
      <c r="AHY99"/>
      <c r="AHZ99"/>
      <c r="AIA99"/>
      <c r="AIB99"/>
      <c r="AIC99"/>
      <c r="AID99"/>
      <c r="AIE99"/>
      <c r="AIF99"/>
      <c r="AIG99"/>
      <c r="AIH99"/>
      <c r="AII99"/>
      <c r="AIJ99"/>
      <c r="AIK99"/>
      <c r="AIL99"/>
      <c r="AIM99"/>
      <c r="AIN99"/>
      <c r="AIO99"/>
      <c r="AIP99"/>
      <c r="AIQ99"/>
      <c r="AIR99"/>
      <c r="AIS99"/>
      <c r="AIT99"/>
      <c r="AIU99"/>
      <c r="AIV99"/>
      <c r="AIW99"/>
      <c r="AIX99"/>
      <c r="AIY99"/>
      <c r="AIZ99"/>
      <c r="AJA99"/>
      <c r="AJB99"/>
      <c r="AJC99"/>
      <c r="AJD99"/>
      <c r="AJE99"/>
      <c r="AJF99"/>
      <c r="AJG99"/>
      <c r="AJH99"/>
      <c r="AJI99"/>
      <c r="AJJ99"/>
      <c r="AJK99"/>
      <c r="AJL99"/>
      <c r="AJM99"/>
      <c r="AJN99"/>
      <c r="AJO99"/>
      <c r="AJP99"/>
      <c r="AJQ99"/>
      <c r="AJR99"/>
      <c r="AJS99"/>
      <c r="AJT99"/>
      <c r="AJU99"/>
      <c r="AJV99"/>
      <c r="AJW99"/>
      <c r="AJX99"/>
      <c r="AJY99"/>
      <c r="AJZ99"/>
      <c r="AKA99"/>
      <c r="AKB99"/>
      <c r="AKC99"/>
      <c r="AKD99"/>
      <c r="AKE99"/>
      <c r="AKF99"/>
      <c r="AKG99"/>
      <c r="AKH99"/>
      <c r="AKI99"/>
      <c r="AKJ99"/>
      <c r="AKK99"/>
      <c r="AKL99"/>
      <c r="AKM99"/>
      <c r="AKN99"/>
      <c r="AKO99"/>
      <c r="AKP99"/>
      <c r="AKQ99"/>
      <c r="AKR99"/>
      <c r="AKS99"/>
      <c r="AKT99"/>
      <c r="AKU99"/>
      <c r="AKV99"/>
      <c r="AKW99"/>
      <c r="AKX99"/>
      <c r="AKY99"/>
      <c r="AKZ99"/>
      <c r="ALA99"/>
      <c r="ALB99"/>
      <c r="ALC99"/>
      <c r="ALD99"/>
      <c r="ALE99"/>
      <c r="ALF99"/>
      <c r="ALG99"/>
      <c r="ALH99"/>
      <c r="ALI99"/>
      <c r="ALJ99"/>
      <c r="ALK99"/>
      <c r="ALL99"/>
      <c r="ALM99"/>
      <c r="ALN99"/>
      <c r="ALO99"/>
      <c r="ALP99"/>
      <c r="ALQ99"/>
      <c r="ALR99"/>
      <c r="ALS99"/>
      <c r="ALT99"/>
      <c r="ALU99"/>
      <c r="ALV99"/>
      <c r="ALW99"/>
      <c r="ALX99"/>
      <c r="ALY99"/>
      <c r="ALZ99"/>
      <c r="AMA99"/>
      <c r="AMB99"/>
      <c r="AMC99"/>
      <c r="AMD99"/>
      <c r="AME99"/>
    </row>
    <row r="100" spans="1:1019" ht="18.75" x14ac:dyDescent="0.3">
      <c r="A100" s="299"/>
      <c r="B100" s="291"/>
      <c r="C100" s="299"/>
      <c r="D100" s="291"/>
      <c r="E100" s="291"/>
      <c r="F100" s="291"/>
      <c r="G100" s="291"/>
      <c r="H100" s="291"/>
      <c r="I100" s="291"/>
      <c r="J100" s="291"/>
      <c r="K100" s="297"/>
      <c r="L100" s="297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  <c r="PV100"/>
      <c r="PW100"/>
      <c r="PX100"/>
      <c r="PY100"/>
      <c r="PZ100"/>
      <c r="QA100"/>
      <c r="QB100"/>
      <c r="QC100"/>
      <c r="QD100"/>
      <c r="QE100"/>
      <c r="QF100"/>
      <c r="QG100"/>
      <c r="QH100"/>
      <c r="QI100"/>
      <c r="QJ100"/>
      <c r="QK100"/>
      <c r="QL100"/>
      <c r="QM100"/>
      <c r="QN100"/>
      <c r="QO100"/>
      <c r="QP100"/>
      <c r="QQ100"/>
      <c r="QR100"/>
      <c r="QS100"/>
      <c r="QT100"/>
      <c r="QU100"/>
      <c r="QV100"/>
      <c r="QW100"/>
      <c r="QX100"/>
      <c r="QY100"/>
      <c r="QZ100"/>
      <c r="RA100"/>
      <c r="RB100"/>
      <c r="RC100"/>
      <c r="RD100"/>
      <c r="RE100"/>
      <c r="RF100"/>
      <c r="RG100"/>
      <c r="RH100"/>
      <c r="RI100"/>
      <c r="RJ100"/>
      <c r="RK100"/>
      <c r="RL100"/>
      <c r="RM100"/>
      <c r="RN100"/>
      <c r="RO100"/>
      <c r="RP100"/>
      <c r="RQ100"/>
      <c r="RR100"/>
      <c r="RS100"/>
      <c r="RT100"/>
      <c r="RU100"/>
      <c r="RV100"/>
      <c r="RW100"/>
      <c r="RX100"/>
      <c r="RY100"/>
      <c r="RZ100"/>
      <c r="SA100"/>
      <c r="SB100"/>
      <c r="SC100"/>
      <c r="SD100"/>
      <c r="SE100"/>
      <c r="SF100"/>
      <c r="SG100"/>
      <c r="SH100"/>
      <c r="SI100"/>
      <c r="SJ100"/>
      <c r="SK100"/>
      <c r="SL100"/>
      <c r="SM100"/>
      <c r="SN100"/>
      <c r="SO100"/>
      <c r="SP100"/>
      <c r="SQ100"/>
      <c r="SR100"/>
      <c r="SS100"/>
      <c r="ST100"/>
      <c r="SU100"/>
      <c r="SV100"/>
      <c r="SW100"/>
      <c r="SX100"/>
      <c r="SY100"/>
      <c r="SZ100"/>
      <c r="TA100"/>
      <c r="TB100"/>
      <c r="TC100"/>
      <c r="TD100"/>
      <c r="TE100"/>
      <c r="TF100"/>
      <c r="TG100"/>
      <c r="TH100"/>
      <c r="TI100"/>
      <c r="TJ100"/>
      <c r="TK100"/>
      <c r="TL100"/>
      <c r="TM100"/>
      <c r="TN100"/>
      <c r="TO100"/>
      <c r="TP100"/>
      <c r="TQ100"/>
      <c r="TR100"/>
      <c r="TS100"/>
      <c r="TT100"/>
      <c r="TU100"/>
      <c r="TV100"/>
      <c r="TW100"/>
      <c r="TX100"/>
      <c r="TY100"/>
      <c r="TZ100"/>
      <c r="UA100"/>
      <c r="UB100"/>
      <c r="UC100"/>
      <c r="UD100"/>
      <c r="UE100"/>
      <c r="UF100"/>
      <c r="UG100"/>
      <c r="UH100"/>
      <c r="UI100"/>
      <c r="UJ100"/>
      <c r="UK100"/>
      <c r="UL100"/>
      <c r="UM100"/>
      <c r="UN100"/>
      <c r="UO100"/>
      <c r="UP100"/>
      <c r="UQ100"/>
      <c r="UR100"/>
      <c r="US100"/>
      <c r="UT100"/>
      <c r="UU100"/>
      <c r="UV100"/>
      <c r="UW100"/>
      <c r="UX100"/>
      <c r="UY100"/>
      <c r="UZ100"/>
      <c r="VA100"/>
      <c r="VB100"/>
      <c r="VC100"/>
      <c r="VD100"/>
      <c r="VE100"/>
      <c r="VF100"/>
      <c r="VG100"/>
      <c r="VH100"/>
      <c r="VI100"/>
      <c r="VJ100"/>
      <c r="VK100"/>
      <c r="VL100"/>
      <c r="VM100"/>
      <c r="VN100"/>
      <c r="VO100"/>
      <c r="VP100"/>
      <c r="VQ100"/>
      <c r="VR100"/>
      <c r="VS100"/>
      <c r="VT100"/>
      <c r="VU100"/>
      <c r="VV100"/>
      <c r="VW100"/>
      <c r="VX100"/>
      <c r="VY100"/>
      <c r="VZ100"/>
      <c r="WA100"/>
      <c r="WB100"/>
      <c r="WC100"/>
      <c r="WD100"/>
      <c r="WE100"/>
      <c r="WF100"/>
      <c r="WG100"/>
      <c r="WH100"/>
      <c r="WI100"/>
      <c r="WJ100"/>
      <c r="WK100"/>
      <c r="WL100"/>
      <c r="WM100"/>
      <c r="WN100"/>
      <c r="WO100"/>
      <c r="WP100"/>
      <c r="WQ100"/>
      <c r="WR100"/>
      <c r="WS100"/>
      <c r="WT100"/>
      <c r="WU100"/>
      <c r="WV100"/>
      <c r="WW100"/>
      <c r="WX100"/>
      <c r="WY100"/>
      <c r="WZ100"/>
      <c r="XA100"/>
      <c r="XB100"/>
      <c r="XC100"/>
      <c r="XD100"/>
      <c r="XE100"/>
      <c r="XF100"/>
      <c r="XG100"/>
      <c r="XH100"/>
      <c r="XI100"/>
      <c r="XJ100"/>
      <c r="XK100"/>
      <c r="XL100"/>
      <c r="XM100"/>
      <c r="XN100"/>
      <c r="XO100"/>
      <c r="XP100"/>
      <c r="XQ100"/>
      <c r="XR100"/>
      <c r="XS100"/>
      <c r="XT100"/>
      <c r="XU100"/>
      <c r="XV100"/>
      <c r="XW100"/>
      <c r="XX100"/>
      <c r="XY100"/>
      <c r="XZ100"/>
      <c r="YA100"/>
      <c r="YB100"/>
      <c r="YC100"/>
      <c r="YD100"/>
      <c r="YE100"/>
      <c r="YF100"/>
      <c r="YG100"/>
      <c r="YH100"/>
      <c r="YI100"/>
      <c r="YJ100"/>
      <c r="YK100"/>
      <c r="YL100"/>
      <c r="YM100"/>
      <c r="YN100"/>
      <c r="YO100"/>
      <c r="YP100"/>
      <c r="YQ100"/>
      <c r="YR100"/>
      <c r="YS100"/>
      <c r="YT100"/>
      <c r="YU100"/>
      <c r="YV100"/>
      <c r="YW100"/>
      <c r="YX100"/>
      <c r="YY100"/>
      <c r="YZ100"/>
      <c r="ZA100"/>
      <c r="ZB100"/>
      <c r="ZC100"/>
      <c r="ZD100"/>
      <c r="ZE100"/>
      <c r="ZF100"/>
      <c r="ZG100"/>
      <c r="ZH100"/>
      <c r="ZI100"/>
      <c r="ZJ100"/>
      <c r="ZK100"/>
      <c r="ZL100"/>
      <c r="ZM100"/>
      <c r="ZN100"/>
      <c r="ZO100"/>
      <c r="ZP100"/>
      <c r="ZQ100"/>
      <c r="ZR100"/>
      <c r="ZS100"/>
      <c r="ZT100"/>
      <c r="ZU100"/>
      <c r="ZV100"/>
      <c r="ZW100"/>
      <c r="ZX100"/>
      <c r="ZY100"/>
      <c r="ZZ100"/>
      <c r="AAA100"/>
      <c r="AAB100"/>
      <c r="AAC100"/>
      <c r="AAD100"/>
      <c r="AAE100"/>
      <c r="AAF100"/>
      <c r="AAG100"/>
      <c r="AAH100"/>
      <c r="AAI100"/>
      <c r="AAJ100"/>
      <c r="AAK100"/>
      <c r="AAL100"/>
      <c r="AAM100"/>
      <c r="AAN100"/>
      <c r="AAO100"/>
      <c r="AAP100"/>
      <c r="AAQ100"/>
      <c r="AAR100"/>
      <c r="AAS100"/>
      <c r="AAT100"/>
      <c r="AAU100"/>
      <c r="AAV100"/>
      <c r="AAW100"/>
      <c r="AAX100"/>
      <c r="AAY100"/>
      <c r="AAZ100"/>
      <c r="ABA100"/>
      <c r="ABB100"/>
      <c r="ABC100"/>
      <c r="ABD100"/>
      <c r="ABE100"/>
      <c r="ABF100"/>
      <c r="ABG100"/>
      <c r="ABH100"/>
      <c r="ABI100"/>
      <c r="ABJ100"/>
      <c r="ABK100"/>
      <c r="ABL100"/>
      <c r="ABM100"/>
      <c r="ABN100"/>
      <c r="ABO100"/>
      <c r="ABP100"/>
      <c r="ABQ100"/>
      <c r="ABR100"/>
      <c r="ABS100"/>
      <c r="ABT100"/>
      <c r="ABU100"/>
      <c r="ABV100"/>
      <c r="ABW100"/>
      <c r="ABX100"/>
      <c r="ABY100"/>
      <c r="ABZ100"/>
      <c r="ACA100"/>
      <c r="ACB100"/>
      <c r="ACC100"/>
      <c r="ACD100"/>
      <c r="ACE100"/>
      <c r="ACF100"/>
      <c r="ACG100"/>
      <c r="ACH100"/>
      <c r="ACI100"/>
      <c r="ACJ100"/>
      <c r="ACK100"/>
      <c r="ACL100"/>
      <c r="ACM100"/>
      <c r="ACN100"/>
      <c r="ACO100"/>
      <c r="ACP100"/>
      <c r="ACQ100"/>
      <c r="ACR100"/>
      <c r="ACS100"/>
      <c r="ACT100"/>
      <c r="ACU100"/>
      <c r="ACV100"/>
      <c r="ACW100"/>
      <c r="ACX100"/>
      <c r="ACY100"/>
      <c r="ACZ100"/>
      <c r="ADA100"/>
      <c r="ADB100"/>
      <c r="ADC100"/>
      <c r="ADD100"/>
      <c r="ADE100"/>
      <c r="ADF100"/>
      <c r="ADG100"/>
      <c r="ADH100"/>
      <c r="ADI100"/>
      <c r="ADJ100"/>
      <c r="ADK100"/>
      <c r="ADL100"/>
      <c r="ADM100"/>
      <c r="ADN100"/>
      <c r="ADO100"/>
      <c r="ADP100"/>
      <c r="ADQ100"/>
      <c r="ADR100"/>
      <c r="ADS100"/>
      <c r="ADT100"/>
      <c r="ADU100"/>
      <c r="ADV100"/>
      <c r="ADW100"/>
      <c r="ADX100"/>
      <c r="ADY100"/>
      <c r="ADZ100"/>
      <c r="AEA100"/>
      <c r="AEB100"/>
      <c r="AEC100"/>
      <c r="AED100"/>
      <c r="AEE100"/>
      <c r="AEF100"/>
      <c r="AEG100"/>
      <c r="AEH100"/>
      <c r="AEI100"/>
      <c r="AEJ100"/>
      <c r="AEK100"/>
      <c r="AEL100"/>
      <c r="AEM100"/>
      <c r="AEN100"/>
      <c r="AEO100"/>
      <c r="AEP100"/>
      <c r="AEQ100"/>
      <c r="AER100"/>
      <c r="AES100"/>
      <c r="AET100"/>
      <c r="AEU100"/>
      <c r="AEV100"/>
      <c r="AEW100"/>
      <c r="AEX100"/>
      <c r="AEY100"/>
      <c r="AEZ100"/>
      <c r="AFA100"/>
      <c r="AFB100"/>
      <c r="AFC100"/>
      <c r="AFD100"/>
      <c r="AFE100"/>
      <c r="AFF100"/>
      <c r="AFG100"/>
      <c r="AFH100"/>
      <c r="AFI100"/>
      <c r="AFJ100"/>
      <c r="AFK100"/>
      <c r="AFL100"/>
      <c r="AFM100"/>
      <c r="AFN100"/>
      <c r="AFO100"/>
      <c r="AFP100"/>
      <c r="AFQ100"/>
      <c r="AFR100"/>
      <c r="AFS100"/>
      <c r="AFT100"/>
      <c r="AFU100"/>
      <c r="AFV100"/>
      <c r="AFW100"/>
      <c r="AFX100"/>
      <c r="AFY100"/>
      <c r="AFZ100"/>
      <c r="AGA100"/>
      <c r="AGB100"/>
      <c r="AGC100"/>
      <c r="AGD100"/>
      <c r="AGE100"/>
      <c r="AGF100"/>
      <c r="AGG100"/>
      <c r="AGH100"/>
      <c r="AGI100"/>
      <c r="AGJ100"/>
      <c r="AGK100"/>
      <c r="AGL100"/>
      <c r="AGM100"/>
      <c r="AGN100"/>
      <c r="AGO100"/>
      <c r="AGP100"/>
      <c r="AGQ100"/>
      <c r="AGR100"/>
      <c r="AGS100"/>
      <c r="AGT100"/>
      <c r="AGU100"/>
      <c r="AGV100"/>
      <c r="AGW100"/>
      <c r="AGX100"/>
      <c r="AGY100"/>
      <c r="AGZ100"/>
      <c r="AHA100"/>
      <c r="AHB100"/>
      <c r="AHC100"/>
      <c r="AHD100"/>
      <c r="AHE100"/>
      <c r="AHF100"/>
      <c r="AHG100"/>
      <c r="AHH100"/>
      <c r="AHI100"/>
      <c r="AHJ100"/>
      <c r="AHK100"/>
      <c r="AHL100"/>
      <c r="AHM100"/>
      <c r="AHN100"/>
      <c r="AHO100"/>
      <c r="AHP100"/>
      <c r="AHQ100"/>
      <c r="AHR100"/>
      <c r="AHS100"/>
      <c r="AHT100"/>
      <c r="AHU100"/>
      <c r="AHV100"/>
      <c r="AHW100"/>
      <c r="AHX100"/>
      <c r="AHY100"/>
      <c r="AHZ100"/>
      <c r="AIA100"/>
      <c r="AIB100"/>
      <c r="AIC100"/>
      <c r="AID100"/>
      <c r="AIE100"/>
      <c r="AIF100"/>
      <c r="AIG100"/>
      <c r="AIH100"/>
      <c r="AII100"/>
      <c r="AIJ100"/>
      <c r="AIK100"/>
      <c r="AIL100"/>
      <c r="AIM100"/>
      <c r="AIN100"/>
      <c r="AIO100"/>
      <c r="AIP100"/>
      <c r="AIQ100"/>
      <c r="AIR100"/>
      <c r="AIS100"/>
      <c r="AIT100"/>
      <c r="AIU100"/>
      <c r="AIV100"/>
      <c r="AIW100"/>
      <c r="AIX100"/>
      <c r="AIY100"/>
      <c r="AIZ100"/>
      <c r="AJA100"/>
      <c r="AJB100"/>
      <c r="AJC100"/>
      <c r="AJD100"/>
      <c r="AJE100"/>
      <c r="AJF100"/>
      <c r="AJG100"/>
      <c r="AJH100"/>
      <c r="AJI100"/>
      <c r="AJJ100"/>
      <c r="AJK100"/>
      <c r="AJL100"/>
      <c r="AJM100"/>
      <c r="AJN100"/>
      <c r="AJO100"/>
      <c r="AJP100"/>
      <c r="AJQ100"/>
      <c r="AJR100"/>
      <c r="AJS100"/>
      <c r="AJT100"/>
      <c r="AJU100"/>
      <c r="AJV100"/>
      <c r="AJW100"/>
      <c r="AJX100"/>
      <c r="AJY100"/>
      <c r="AJZ100"/>
      <c r="AKA100"/>
      <c r="AKB100"/>
      <c r="AKC100"/>
      <c r="AKD100"/>
      <c r="AKE100"/>
      <c r="AKF100"/>
      <c r="AKG100"/>
      <c r="AKH100"/>
      <c r="AKI100"/>
      <c r="AKJ100"/>
      <c r="AKK100"/>
      <c r="AKL100"/>
      <c r="AKM100"/>
      <c r="AKN100"/>
      <c r="AKO100"/>
      <c r="AKP100"/>
      <c r="AKQ100"/>
      <c r="AKR100"/>
      <c r="AKS100"/>
      <c r="AKT100"/>
      <c r="AKU100"/>
      <c r="AKV100"/>
      <c r="AKW100"/>
      <c r="AKX100"/>
      <c r="AKY100"/>
      <c r="AKZ100"/>
      <c r="ALA100"/>
      <c r="ALB100"/>
      <c r="ALC100"/>
      <c r="ALD100"/>
      <c r="ALE100"/>
      <c r="ALF100"/>
      <c r="ALG100"/>
      <c r="ALH100"/>
      <c r="ALI100"/>
      <c r="ALJ100"/>
      <c r="ALK100"/>
      <c r="ALL100"/>
      <c r="ALM100"/>
      <c r="ALN100"/>
      <c r="ALO100"/>
      <c r="ALP100"/>
      <c r="ALQ100"/>
      <c r="ALR100"/>
      <c r="ALS100"/>
      <c r="ALT100"/>
      <c r="ALU100"/>
      <c r="ALV100"/>
      <c r="ALW100"/>
      <c r="ALX100"/>
      <c r="ALY100"/>
      <c r="ALZ100"/>
      <c r="AMA100"/>
      <c r="AMB100"/>
      <c r="AMC100"/>
      <c r="AMD100"/>
      <c r="AME100"/>
    </row>
    <row r="101" spans="1:1019" s="3" customFormat="1" ht="18.75" x14ac:dyDescent="0.3">
      <c r="A101" s="299"/>
      <c r="B101" s="291"/>
      <c r="C101" s="299"/>
      <c r="D101" s="291"/>
      <c r="E101" s="291"/>
      <c r="F101" s="291"/>
      <c r="G101" s="291"/>
      <c r="H101" s="291"/>
      <c r="I101" s="291"/>
      <c r="J101" s="291"/>
      <c r="K101" s="297"/>
      <c r="L101" s="297"/>
    </row>
    <row r="102" spans="1:1019" ht="18.75" x14ac:dyDescent="0.3">
      <c r="A102" s="299"/>
      <c r="B102" s="291"/>
      <c r="C102" s="299"/>
      <c r="D102" s="291"/>
      <c r="E102" s="291"/>
      <c r="F102" s="291"/>
      <c r="G102" s="291"/>
      <c r="H102" s="291"/>
      <c r="I102" s="291"/>
      <c r="J102" s="291"/>
      <c r="K102" s="297"/>
      <c r="L102" s="297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  <c r="PV102"/>
      <c r="PW102"/>
      <c r="PX102"/>
      <c r="PY102"/>
      <c r="PZ102"/>
      <c r="QA102"/>
      <c r="QB102"/>
      <c r="QC102"/>
      <c r="QD102"/>
      <c r="QE102"/>
      <c r="QF102"/>
      <c r="QG102"/>
      <c r="QH102"/>
      <c r="QI102"/>
      <c r="QJ102"/>
      <c r="QK102"/>
      <c r="QL102"/>
      <c r="QM102"/>
      <c r="QN102"/>
      <c r="QO102"/>
      <c r="QP102"/>
      <c r="QQ102"/>
      <c r="QR102"/>
      <c r="QS102"/>
      <c r="QT102"/>
      <c r="QU102"/>
      <c r="QV102"/>
      <c r="QW102"/>
      <c r="QX102"/>
      <c r="QY102"/>
      <c r="QZ102"/>
      <c r="RA102"/>
      <c r="RB102"/>
      <c r="RC102"/>
      <c r="RD102"/>
      <c r="RE102"/>
      <c r="RF102"/>
      <c r="RG102"/>
      <c r="RH102"/>
      <c r="RI102"/>
      <c r="RJ102"/>
      <c r="RK102"/>
      <c r="RL102"/>
      <c r="RM102"/>
      <c r="RN102"/>
      <c r="RO102"/>
      <c r="RP102"/>
      <c r="RQ102"/>
      <c r="RR102"/>
      <c r="RS102"/>
      <c r="RT102"/>
      <c r="RU102"/>
      <c r="RV102"/>
      <c r="RW102"/>
      <c r="RX102"/>
      <c r="RY102"/>
      <c r="RZ102"/>
      <c r="SA102"/>
      <c r="SB102"/>
      <c r="SC102"/>
      <c r="SD102"/>
      <c r="SE102"/>
      <c r="SF102"/>
      <c r="SG102"/>
      <c r="SH102"/>
      <c r="SI102"/>
      <c r="SJ102"/>
      <c r="SK102"/>
      <c r="SL102"/>
      <c r="SM102"/>
      <c r="SN102"/>
      <c r="SO102"/>
      <c r="SP102"/>
      <c r="SQ102"/>
      <c r="SR102"/>
      <c r="SS102"/>
      <c r="ST102"/>
      <c r="SU102"/>
      <c r="SV102"/>
      <c r="SW102"/>
      <c r="SX102"/>
      <c r="SY102"/>
      <c r="SZ102"/>
      <c r="TA102"/>
      <c r="TB102"/>
      <c r="TC102"/>
      <c r="TD102"/>
      <c r="TE102"/>
      <c r="TF102"/>
      <c r="TG102"/>
      <c r="TH102"/>
      <c r="TI102"/>
      <c r="TJ102"/>
      <c r="TK102"/>
      <c r="TL102"/>
      <c r="TM102"/>
      <c r="TN102"/>
      <c r="TO102"/>
      <c r="TP102"/>
      <c r="TQ102"/>
      <c r="TR102"/>
      <c r="TS102"/>
      <c r="TT102"/>
      <c r="TU102"/>
      <c r="TV102"/>
      <c r="TW102"/>
      <c r="TX102"/>
      <c r="TY102"/>
      <c r="TZ102"/>
      <c r="UA102"/>
      <c r="UB102"/>
      <c r="UC102"/>
      <c r="UD102"/>
      <c r="UE102"/>
      <c r="UF102"/>
      <c r="UG102"/>
      <c r="UH102"/>
      <c r="UI102"/>
      <c r="UJ102"/>
      <c r="UK102"/>
      <c r="UL102"/>
      <c r="UM102"/>
      <c r="UN102"/>
      <c r="UO102"/>
      <c r="UP102"/>
      <c r="UQ102"/>
      <c r="UR102"/>
      <c r="US102"/>
      <c r="UT102"/>
      <c r="UU102"/>
      <c r="UV102"/>
      <c r="UW102"/>
      <c r="UX102"/>
      <c r="UY102"/>
      <c r="UZ102"/>
      <c r="VA102"/>
      <c r="VB102"/>
      <c r="VC102"/>
      <c r="VD102"/>
      <c r="VE102"/>
      <c r="VF102"/>
      <c r="VG102"/>
      <c r="VH102"/>
      <c r="VI102"/>
      <c r="VJ102"/>
      <c r="VK102"/>
      <c r="VL102"/>
      <c r="VM102"/>
      <c r="VN102"/>
      <c r="VO102"/>
      <c r="VP102"/>
      <c r="VQ102"/>
      <c r="VR102"/>
      <c r="VS102"/>
      <c r="VT102"/>
      <c r="VU102"/>
      <c r="VV102"/>
      <c r="VW102"/>
      <c r="VX102"/>
      <c r="VY102"/>
      <c r="VZ102"/>
      <c r="WA102"/>
      <c r="WB102"/>
      <c r="WC102"/>
      <c r="WD102"/>
      <c r="WE102"/>
      <c r="WF102"/>
      <c r="WG102"/>
      <c r="WH102"/>
      <c r="WI102"/>
      <c r="WJ102"/>
      <c r="WK102"/>
      <c r="WL102"/>
      <c r="WM102"/>
      <c r="WN102"/>
      <c r="WO102"/>
      <c r="WP102"/>
      <c r="WQ102"/>
      <c r="WR102"/>
      <c r="WS102"/>
      <c r="WT102"/>
      <c r="WU102"/>
      <c r="WV102"/>
      <c r="WW102"/>
      <c r="WX102"/>
      <c r="WY102"/>
      <c r="WZ102"/>
      <c r="XA102"/>
      <c r="XB102"/>
      <c r="XC102"/>
      <c r="XD102"/>
      <c r="XE102"/>
      <c r="XF102"/>
      <c r="XG102"/>
      <c r="XH102"/>
      <c r="XI102"/>
      <c r="XJ102"/>
      <c r="XK102"/>
      <c r="XL102"/>
      <c r="XM102"/>
      <c r="XN102"/>
      <c r="XO102"/>
      <c r="XP102"/>
      <c r="XQ102"/>
      <c r="XR102"/>
      <c r="XS102"/>
      <c r="XT102"/>
      <c r="XU102"/>
      <c r="XV102"/>
      <c r="XW102"/>
      <c r="XX102"/>
      <c r="XY102"/>
      <c r="XZ102"/>
      <c r="YA102"/>
      <c r="YB102"/>
      <c r="YC102"/>
      <c r="YD102"/>
      <c r="YE102"/>
      <c r="YF102"/>
      <c r="YG102"/>
      <c r="YH102"/>
      <c r="YI102"/>
      <c r="YJ102"/>
      <c r="YK102"/>
      <c r="YL102"/>
      <c r="YM102"/>
      <c r="YN102"/>
      <c r="YO102"/>
      <c r="YP102"/>
      <c r="YQ102"/>
      <c r="YR102"/>
      <c r="YS102"/>
      <c r="YT102"/>
      <c r="YU102"/>
      <c r="YV102"/>
      <c r="YW102"/>
      <c r="YX102"/>
      <c r="YY102"/>
      <c r="YZ102"/>
      <c r="ZA102"/>
      <c r="ZB102"/>
      <c r="ZC102"/>
      <c r="ZD102"/>
      <c r="ZE102"/>
      <c r="ZF102"/>
      <c r="ZG102"/>
      <c r="ZH102"/>
      <c r="ZI102"/>
      <c r="ZJ102"/>
      <c r="ZK102"/>
      <c r="ZL102"/>
      <c r="ZM102"/>
      <c r="ZN102"/>
      <c r="ZO102"/>
      <c r="ZP102"/>
      <c r="ZQ102"/>
      <c r="ZR102"/>
      <c r="ZS102"/>
      <c r="ZT102"/>
      <c r="ZU102"/>
      <c r="ZV102"/>
      <c r="ZW102"/>
      <c r="ZX102"/>
      <c r="ZY102"/>
      <c r="ZZ102"/>
      <c r="AAA102"/>
      <c r="AAB102"/>
      <c r="AAC102"/>
      <c r="AAD102"/>
      <c r="AAE102"/>
      <c r="AAF102"/>
      <c r="AAG102"/>
      <c r="AAH102"/>
      <c r="AAI102"/>
      <c r="AAJ102"/>
      <c r="AAK102"/>
      <c r="AAL102"/>
      <c r="AAM102"/>
      <c r="AAN102"/>
      <c r="AAO102"/>
      <c r="AAP102"/>
      <c r="AAQ102"/>
      <c r="AAR102"/>
      <c r="AAS102"/>
      <c r="AAT102"/>
      <c r="AAU102"/>
      <c r="AAV102"/>
      <c r="AAW102"/>
      <c r="AAX102"/>
      <c r="AAY102"/>
      <c r="AAZ102"/>
      <c r="ABA102"/>
      <c r="ABB102"/>
      <c r="ABC102"/>
      <c r="ABD102"/>
      <c r="ABE102"/>
      <c r="ABF102"/>
      <c r="ABG102"/>
      <c r="ABH102"/>
      <c r="ABI102"/>
      <c r="ABJ102"/>
      <c r="ABK102"/>
      <c r="ABL102"/>
      <c r="ABM102"/>
      <c r="ABN102"/>
      <c r="ABO102"/>
      <c r="ABP102"/>
      <c r="ABQ102"/>
      <c r="ABR102"/>
      <c r="ABS102"/>
      <c r="ABT102"/>
      <c r="ABU102"/>
      <c r="ABV102"/>
      <c r="ABW102"/>
      <c r="ABX102"/>
      <c r="ABY102"/>
      <c r="ABZ102"/>
      <c r="ACA102"/>
      <c r="ACB102"/>
      <c r="ACC102"/>
      <c r="ACD102"/>
      <c r="ACE102"/>
      <c r="ACF102"/>
      <c r="ACG102"/>
      <c r="ACH102"/>
      <c r="ACI102"/>
      <c r="ACJ102"/>
      <c r="ACK102"/>
      <c r="ACL102"/>
      <c r="ACM102"/>
      <c r="ACN102"/>
      <c r="ACO102"/>
      <c r="ACP102"/>
      <c r="ACQ102"/>
      <c r="ACR102"/>
      <c r="ACS102"/>
      <c r="ACT102"/>
      <c r="ACU102"/>
      <c r="ACV102"/>
      <c r="ACW102"/>
      <c r="ACX102"/>
      <c r="ACY102"/>
      <c r="ACZ102"/>
      <c r="ADA102"/>
      <c r="ADB102"/>
      <c r="ADC102"/>
      <c r="ADD102"/>
      <c r="ADE102"/>
      <c r="ADF102"/>
      <c r="ADG102"/>
      <c r="ADH102"/>
      <c r="ADI102"/>
      <c r="ADJ102"/>
      <c r="ADK102"/>
      <c r="ADL102"/>
      <c r="ADM102"/>
      <c r="ADN102"/>
      <c r="ADO102"/>
      <c r="ADP102"/>
      <c r="ADQ102"/>
      <c r="ADR102"/>
      <c r="ADS102"/>
      <c r="ADT102"/>
      <c r="ADU102"/>
      <c r="ADV102"/>
      <c r="ADW102"/>
      <c r="ADX102"/>
      <c r="ADY102"/>
      <c r="ADZ102"/>
      <c r="AEA102"/>
      <c r="AEB102"/>
      <c r="AEC102"/>
      <c r="AED102"/>
      <c r="AEE102"/>
      <c r="AEF102"/>
      <c r="AEG102"/>
      <c r="AEH102"/>
      <c r="AEI102"/>
      <c r="AEJ102"/>
      <c r="AEK102"/>
      <c r="AEL102"/>
      <c r="AEM102"/>
      <c r="AEN102"/>
      <c r="AEO102"/>
      <c r="AEP102"/>
      <c r="AEQ102"/>
      <c r="AER102"/>
      <c r="AES102"/>
      <c r="AET102"/>
      <c r="AEU102"/>
      <c r="AEV102"/>
      <c r="AEW102"/>
      <c r="AEX102"/>
      <c r="AEY102"/>
      <c r="AEZ102"/>
      <c r="AFA102"/>
      <c r="AFB102"/>
      <c r="AFC102"/>
      <c r="AFD102"/>
      <c r="AFE102"/>
      <c r="AFF102"/>
      <c r="AFG102"/>
      <c r="AFH102"/>
      <c r="AFI102"/>
      <c r="AFJ102"/>
      <c r="AFK102"/>
      <c r="AFL102"/>
      <c r="AFM102"/>
      <c r="AFN102"/>
      <c r="AFO102"/>
      <c r="AFP102"/>
      <c r="AFQ102"/>
      <c r="AFR102"/>
      <c r="AFS102"/>
      <c r="AFT102"/>
      <c r="AFU102"/>
      <c r="AFV102"/>
      <c r="AFW102"/>
      <c r="AFX102"/>
      <c r="AFY102"/>
      <c r="AFZ102"/>
      <c r="AGA102"/>
      <c r="AGB102"/>
      <c r="AGC102"/>
      <c r="AGD102"/>
      <c r="AGE102"/>
      <c r="AGF102"/>
      <c r="AGG102"/>
      <c r="AGH102"/>
      <c r="AGI102"/>
      <c r="AGJ102"/>
      <c r="AGK102"/>
      <c r="AGL102"/>
      <c r="AGM102"/>
      <c r="AGN102"/>
      <c r="AGO102"/>
      <c r="AGP102"/>
      <c r="AGQ102"/>
      <c r="AGR102"/>
      <c r="AGS102"/>
      <c r="AGT102"/>
      <c r="AGU102"/>
      <c r="AGV102"/>
      <c r="AGW102"/>
      <c r="AGX102"/>
      <c r="AGY102"/>
      <c r="AGZ102"/>
      <c r="AHA102"/>
      <c r="AHB102"/>
      <c r="AHC102"/>
      <c r="AHD102"/>
      <c r="AHE102"/>
      <c r="AHF102"/>
      <c r="AHG102"/>
      <c r="AHH102"/>
      <c r="AHI102"/>
      <c r="AHJ102"/>
      <c r="AHK102"/>
      <c r="AHL102"/>
      <c r="AHM102"/>
      <c r="AHN102"/>
      <c r="AHO102"/>
      <c r="AHP102"/>
      <c r="AHQ102"/>
      <c r="AHR102"/>
      <c r="AHS102"/>
      <c r="AHT102"/>
      <c r="AHU102"/>
      <c r="AHV102"/>
      <c r="AHW102"/>
      <c r="AHX102"/>
      <c r="AHY102"/>
      <c r="AHZ102"/>
      <c r="AIA102"/>
      <c r="AIB102"/>
      <c r="AIC102"/>
      <c r="AID102"/>
      <c r="AIE102"/>
      <c r="AIF102"/>
      <c r="AIG102"/>
      <c r="AIH102"/>
      <c r="AII102"/>
      <c r="AIJ102"/>
      <c r="AIK102"/>
      <c r="AIL102"/>
      <c r="AIM102"/>
      <c r="AIN102"/>
      <c r="AIO102"/>
      <c r="AIP102"/>
      <c r="AIQ102"/>
      <c r="AIR102"/>
      <c r="AIS102"/>
      <c r="AIT102"/>
      <c r="AIU102"/>
      <c r="AIV102"/>
      <c r="AIW102"/>
      <c r="AIX102"/>
      <c r="AIY102"/>
      <c r="AIZ102"/>
      <c r="AJA102"/>
      <c r="AJB102"/>
      <c r="AJC102"/>
      <c r="AJD102"/>
      <c r="AJE102"/>
      <c r="AJF102"/>
      <c r="AJG102"/>
      <c r="AJH102"/>
      <c r="AJI102"/>
      <c r="AJJ102"/>
      <c r="AJK102"/>
      <c r="AJL102"/>
      <c r="AJM102"/>
      <c r="AJN102"/>
      <c r="AJO102"/>
      <c r="AJP102"/>
      <c r="AJQ102"/>
      <c r="AJR102"/>
      <c r="AJS102"/>
      <c r="AJT102"/>
      <c r="AJU102"/>
      <c r="AJV102"/>
      <c r="AJW102"/>
      <c r="AJX102"/>
      <c r="AJY102"/>
      <c r="AJZ102"/>
      <c r="AKA102"/>
      <c r="AKB102"/>
      <c r="AKC102"/>
      <c r="AKD102"/>
      <c r="AKE102"/>
      <c r="AKF102"/>
      <c r="AKG102"/>
      <c r="AKH102"/>
      <c r="AKI102"/>
      <c r="AKJ102"/>
      <c r="AKK102"/>
      <c r="AKL102"/>
      <c r="AKM102"/>
      <c r="AKN102"/>
      <c r="AKO102"/>
      <c r="AKP102"/>
      <c r="AKQ102"/>
      <c r="AKR102"/>
      <c r="AKS102"/>
      <c r="AKT102"/>
      <c r="AKU102"/>
      <c r="AKV102"/>
      <c r="AKW102"/>
      <c r="AKX102"/>
      <c r="AKY102"/>
      <c r="AKZ102"/>
      <c r="ALA102"/>
      <c r="ALB102"/>
      <c r="ALC102"/>
      <c r="ALD102"/>
      <c r="ALE102"/>
      <c r="ALF102"/>
      <c r="ALG102"/>
      <c r="ALH102"/>
      <c r="ALI102"/>
      <c r="ALJ102"/>
      <c r="ALK102"/>
      <c r="ALL102"/>
      <c r="ALM102"/>
      <c r="ALN102"/>
      <c r="ALO102"/>
      <c r="ALP102"/>
      <c r="ALQ102"/>
      <c r="ALR102"/>
      <c r="ALS102"/>
      <c r="ALT102"/>
      <c r="ALU102"/>
      <c r="ALV102"/>
      <c r="ALW102"/>
      <c r="ALX102"/>
      <c r="ALY102"/>
      <c r="ALZ102"/>
      <c r="AMA102"/>
      <c r="AMB102"/>
      <c r="AMC102"/>
      <c r="AMD102"/>
      <c r="AME102"/>
    </row>
    <row r="103" spans="1:1019" ht="14.45" customHeight="1" x14ac:dyDescent="0.25">
      <c r="A103" s="439" t="s">
        <v>129</v>
      </c>
      <c r="B103" s="440"/>
      <c r="C103" s="443" t="s">
        <v>130</v>
      </c>
      <c r="D103" s="444"/>
      <c r="E103" s="444"/>
      <c r="F103" s="444"/>
      <c r="G103" s="444"/>
      <c r="H103" s="444"/>
      <c r="I103" s="444"/>
      <c r="J103" s="445"/>
      <c r="K103" s="449">
        <v>0</v>
      </c>
      <c r="L103" s="449">
        <v>0</v>
      </c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  <c r="PV103"/>
      <c r="PW103"/>
      <c r="PX103"/>
      <c r="PY103"/>
      <c r="PZ103"/>
      <c r="QA103"/>
      <c r="QB103"/>
      <c r="QC103"/>
      <c r="QD103"/>
      <c r="QE103"/>
      <c r="QF103"/>
      <c r="QG103"/>
      <c r="QH103"/>
      <c r="QI103"/>
      <c r="QJ103"/>
      <c r="QK103"/>
      <c r="QL103"/>
      <c r="QM103"/>
      <c r="QN103"/>
      <c r="QO103"/>
      <c r="QP103"/>
      <c r="QQ103"/>
      <c r="QR103"/>
      <c r="QS103"/>
      <c r="QT103"/>
      <c r="QU103"/>
      <c r="QV103"/>
      <c r="QW103"/>
      <c r="QX103"/>
      <c r="QY103"/>
      <c r="QZ103"/>
      <c r="RA103"/>
      <c r="RB103"/>
      <c r="RC103"/>
      <c r="RD103"/>
      <c r="RE103"/>
      <c r="RF103"/>
      <c r="RG103"/>
      <c r="RH103"/>
      <c r="RI103"/>
      <c r="RJ103"/>
      <c r="RK103"/>
      <c r="RL103"/>
      <c r="RM103"/>
      <c r="RN103"/>
      <c r="RO103"/>
      <c r="RP103"/>
      <c r="RQ103"/>
      <c r="RR103"/>
      <c r="RS103"/>
      <c r="RT103"/>
      <c r="RU103"/>
      <c r="RV103"/>
      <c r="RW103"/>
      <c r="RX103"/>
      <c r="RY103"/>
      <c r="RZ103"/>
      <c r="SA103"/>
      <c r="SB103"/>
      <c r="SC103"/>
      <c r="SD103"/>
      <c r="SE103"/>
      <c r="SF103"/>
      <c r="SG103"/>
      <c r="SH103"/>
      <c r="SI103"/>
      <c r="SJ103"/>
      <c r="SK103"/>
      <c r="SL103"/>
      <c r="SM103"/>
      <c r="SN103"/>
      <c r="SO103"/>
      <c r="SP103"/>
      <c r="SQ103"/>
      <c r="SR103"/>
      <c r="SS103"/>
      <c r="ST103"/>
      <c r="SU103"/>
      <c r="SV103"/>
      <c r="SW103"/>
      <c r="SX103"/>
      <c r="SY103"/>
      <c r="SZ103"/>
      <c r="TA103"/>
      <c r="TB103"/>
      <c r="TC103"/>
      <c r="TD103"/>
      <c r="TE103"/>
      <c r="TF103"/>
      <c r="TG103"/>
      <c r="TH103"/>
      <c r="TI103"/>
      <c r="TJ103"/>
      <c r="TK103"/>
      <c r="TL103"/>
      <c r="TM103"/>
      <c r="TN103"/>
      <c r="TO103"/>
      <c r="TP103"/>
      <c r="TQ103"/>
      <c r="TR103"/>
      <c r="TS103"/>
      <c r="TT103"/>
      <c r="TU103"/>
      <c r="TV103"/>
      <c r="TW103"/>
      <c r="TX103"/>
      <c r="TY103"/>
      <c r="TZ103"/>
      <c r="UA103"/>
      <c r="UB103"/>
      <c r="UC103"/>
      <c r="UD103"/>
      <c r="UE103"/>
      <c r="UF103"/>
      <c r="UG103"/>
      <c r="UH103"/>
      <c r="UI103"/>
      <c r="UJ103"/>
      <c r="UK103"/>
      <c r="UL103"/>
      <c r="UM103"/>
      <c r="UN103"/>
      <c r="UO103"/>
      <c r="UP103"/>
      <c r="UQ103"/>
      <c r="UR103"/>
      <c r="US103"/>
      <c r="UT103"/>
      <c r="UU103"/>
      <c r="UV103"/>
      <c r="UW103"/>
      <c r="UX103"/>
      <c r="UY103"/>
      <c r="UZ103"/>
      <c r="VA103"/>
      <c r="VB103"/>
      <c r="VC103"/>
      <c r="VD103"/>
      <c r="VE103"/>
      <c r="VF103"/>
      <c r="VG103"/>
      <c r="VH103"/>
      <c r="VI103"/>
      <c r="VJ103"/>
      <c r="VK103"/>
      <c r="VL103"/>
      <c r="VM103"/>
      <c r="VN103"/>
      <c r="VO103"/>
      <c r="VP103"/>
      <c r="VQ103"/>
      <c r="VR103"/>
      <c r="VS103"/>
      <c r="VT103"/>
      <c r="VU103"/>
      <c r="VV103"/>
      <c r="VW103"/>
      <c r="VX103"/>
      <c r="VY103"/>
      <c r="VZ103"/>
      <c r="WA103"/>
      <c r="WB103"/>
      <c r="WC103"/>
      <c r="WD103"/>
      <c r="WE103"/>
      <c r="WF103"/>
      <c r="WG103"/>
      <c r="WH103"/>
      <c r="WI103"/>
      <c r="WJ103"/>
      <c r="WK103"/>
      <c r="WL103"/>
      <c r="WM103"/>
      <c r="WN103"/>
      <c r="WO103"/>
      <c r="WP103"/>
      <c r="WQ103"/>
      <c r="WR103"/>
      <c r="WS103"/>
      <c r="WT103"/>
      <c r="WU103"/>
      <c r="WV103"/>
      <c r="WW103"/>
      <c r="WX103"/>
      <c r="WY103"/>
      <c r="WZ103"/>
      <c r="XA103"/>
      <c r="XB103"/>
      <c r="XC103"/>
      <c r="XD103"/>
      <c r="XE103"/>
      <c r="XF103"/>
      <c r="XG103"/>
      <c r="XH103"/>
      <c r="XI103"/>
      <c r="XJ103"/>
      <c r="XK103"/>
      <c r="XL103"/>
      <c r="XM103"/>
      <c r="XN103"/>
      <c r="XO103"/>
      <c r="XP103"/>
      <c r="XQ103"/>
      <c r="XR103"/>
      <c r="XS103"/>
      <c r="XT103"/>
      <c r="XU103"/>
      <c r="XV103"/>
      <c r="XW103"/>
      <c r="XX103"/>
      <c r="XY103"/>
      <c r="XZ103"/>
      <c r="YA103"/>
      <c r="YB103"/>
      <c r="YC103"/>
      <c r="YD103"/>
      <c r="YE103"/>
      <c r="YF103"/>
      <c r="YG103"/>
      <c r="YH103"/>
      <c r="YI103"/>
      <c r="YJ103"/>
      <c r="YK103"/>
      <c r="YL103"/>
      <c r="YM103"/>
      <c r="YN103"/>
      <c r="YO103"/>
      <c r="YP103"/>
      <c r="YQ103"/>
      <c r="YR103"/>
      <c r="YS103"/>
      <c r="YT103"/>
      <c r="YU103"/>
      <c r="YV103"/>
      <c r="YW103"/>
      <c r="YX103"/>
      <c r="YY103"/>
      <c r="YZ103"/>
      <c r="ZA103"/>
      <c r="ZB103"/>
      <c r="ZC103"/>
      <c r="ZD103"/>
      <c r="ZE103"/>
      <c r="ZF103"/>
      <c r="ZG103"/>
      <c r="ZH103"/>
      <c r="ZI103"/>
      <c r="ZJ103"/>
      <c r="ZK103"/>
      <c r="ZL103"/>
      <c r="ZM103"/>
      <c r="ZN103"/>
      <c r="ZO103"/>
      <c r="ZP103"/>
      <c r="ZQ103"/>
      <c r="ZR103"/>
      <c r="ZS103"/>
      <c r="ZT103"/>
      <c r="ZU103"/>
      <c r="ZV103"/>
      <c r="ZW103"/>
      <c r="ZX103"/>
      <c r="ZY103"/>
      <c r="ZZ103"/>
      <c r="AAA103"/>
      <c r="AAB103"/>
      <c r="AAC103"/>
      <c r="AAD103"/>
      <c r="AAE103"/>
      <c r="AAF103"/>
      <c r="AAG103"/>
      <c r="AAH103"/>
      <c r="AAI103"/>
      <c r="AAJ103"/>
      <c r="AAK103"/>
      <c r="AAL103"/>
      <c r="AAM103"/>
      <c r="AAN103"/>
      <c r="AAO103"/>
      <c r="AAP103"/>
      <c r="AAQ103"/>
      <c r="AAR103"/>
      <c r="AAS103"/>
      <c r="AAT103"/>
      <c r="AAU103"/>
      <c r="AAV103"/>
      <c r="AAW103"/>
      <c r="AAX103"/>
      <c r="AAY103"/>
      <c r="AAZ103"/>
      <c r="ABA103"/>
      <c r="ABB103"/>
      <c r="ABC103"/>
      <c r="ABD103"/>
      <c r="ABE103"/>
      <c r="ABF103"/>
      <c r="ABG103"/>
      <c r="ABH103"/>
      <c r="ABI103"/>
      <c r="ABJ103"/>
      <c r="ABK103"/>
      <c r="ABL103"/>
      <c r="ABM103"/>
      <c r="ABN103"/>
      <c r="ABO103"/>
      <c r="ABP103"/>
      <c r="ABQ103"/>
      <c r="ABR103"/>
      <c r="ABS103"/>
      <c r="ABT103"/>
      <c r="ABU103"/>
      <c r="ABV103"/>
      <c r="ABW103"/>
      <c r="ABX103"/>
      <c r="ABY103"/>
      <c r="ABZ103"/>
      <c r="ACA103"/>
      <c r="ACB103"/>
      <c r="ACC103"/>
      <c r="ACD103"/>
      <c r="ACE103"/>
      <c r="ACF103"/>
      <c r="ACG103"/>
      <c r="ACH103"/>
      <c r="ACI103"/>
      <c r="ACJ103"/>
      <c r="ACK103"/>
      <c r="ACL103"/>
      <c r="ACM103"/>
      <c r="ACN103"/>
      <c r="ACO103"/>
      <c r="ACP103"/>
      <c r="ACQ103"/>
      <c r="ACR103"/>
      <c r="ACS103"/>
      <c r="ACT103"/>
      <c r="ACU103"/>
      <c r="ACV103"/>
      <c r="ACW103"/>
      <c r="ACX103"/>
      <c r="ACY103"/>
      <c r="ACZ103"/>
      <c r="ADA103"/>
      <c r="ADB103"/>
      <c r="ADC103"/>
      <c r="ADD103"/>
      <c r="ADE103"/>
      <c r="ADF103"/>
      <c r="ADG103"/>
      <c r="ADH103"/>
      <c r="ADI103"/>
      <c r="ADJ103"/>
      <c r="ADK103"/>
      <c r="ADL103"/>
      <c r="ADM103"/>
      <c r="ADN103"/>
      <c r="ADO103"/>
      <c r="ADP103"/>
      <c r="ADQ103"/>
      <c r="ADR103"/>
      <c r="ADS103"/>
      <c r="ADT103"/>
      <c r="ADU103"/>
      <c r="ADV103"/>
      <c r="ADW103"/>
      <c r="ADX103"/>
      <c r="ADY103"/>
      <c r="ADZ103"/>
      <c r="AEA103"/>
      <c r="AEB103"/>
      <c r="AEC103"/>
      <c r="AED103"/>
      <c r="AEE103"/>
      <c r="AEF103"/>
      <c r="AEG103"/>
      <c r="AEH103"/>
      <c r="AEI103"/>
      <c r="AEJ103"/>
      <c r="AEK103"/>
      <c r="AEL103"/>
      <c r="AEM103"/>
      <c r="AEN103"/>
      <c r="AEO103"/>
      <c r="AEP103"/>
      <c r="AEQ103"/>
      <c r="AER103"/>
      <c r="AES103"/>
      <c r="AET103"/>
      <c r="AEU103"/>
      <c r="AEV103"/>
      <c r="AEW103"/>
      <c r="AEX103"/>
      <c r="AEY103"/>
      <c r="AEZ103"/>
      <c r="AFA103"/>
      <c r="AFB103"/>
      <c r="AFC103"/>
      <c r="AFD103"/>
      <c r="AFE103"/>
      <c r="AFF103"/>
      <c r="AFG103"/>
      <c r="AFH103"/>
      <c r="AFI103"/>
      <c r="AFJ103"/>
      <c r="AFK103"/>
      <c r="AFL103"/>
      <c r="AFM103"/>
      <c r="AFN103"/>
      <c r="AFO103"/>
      <c r="AFP103"/>
      <c r="AFQ103"/>
      <c r="AFR103"/>
      <c r="AFS103"/>
      <c r="AFT103"/>
      <c r="AFU103"/>
      <c r="AFV103"/>
      <c r="AFW103"/>
      <c r="AFX103"/>
      <c r="AFY103"/>
      <c r="AFZ103"/>
      <c r="AGA103"/>
      <c r="AGB103"/>
      <c r="AGC103"/>
      <c r="AGD103"/>
      <c r="AGE103"/>
      <c r="AGF103"/>
      <c r="AGG103"/>
      <c r="AGH103"/>
      <c r="AGI103"/>
      <c r="AGJ103"/>
      <c r="AGK103"/>
      <c r="AGL103"/>
      <c r="AGM103"/>
      <c r="AGN103"/>
      <c r="AGO103"/>
      <c r="AGP103"/>
      <c r="AGQ103"/>
      <c r="AGR103"/>
      <c r="AGS103"/>
      <c r="AGT103"/>
      <c r="AGU103"/>
      <c r="AGV103"/>
      <c r="AGW103"/>
      <c r="AGX103"/>
      <c r="AGY103"/>
      <c r="AGZ103"/>
      <c r="AHA103"/>
      <c r="AHB103"/>
      <c r="AHC103"/>
      <c r="AHD103"/>
      <c r="AHE103"/>
      <c r="AHF103"/>
      <c r="AHG103"/>
      <c r="AHH103"/>
      <c r="AHI103"/>
      <c r="AHJ103"/>
      <c r="AHK103"/>
      <c r="AHL103"/>
      <c r="AHM103"/>
      <c r="AHN103"/>
      <c r="AHO103"/>
      <c r="AHP103"/>
      <c r="AHQ103"/>
      <c r="AHR103"/>
      <c r="AHS103"/>
      <c r="AHT103"/>
      <c r="AHU103"/>
      <c r="AHV103"/>
      <c r="AHW103"/>
      <c r="AHX103"/>
      <c r="AHY103"/>
      <c r="AHZ103"/>
      <c r="AIA103"/>
      <c r="AIB103"/>
      <c r="AIC103"/>
      <c r="AID103"/>
      <c r="AIE103"/>
      <c r="AIF103"/>
      <c r="AIG103"/>
      <c r="AIH103"/>
      <c r="AII103"/>
      <c r="AIJ103"/>
      <c r="AIK103"/>
      <c r="AIL103"/>
      <c r="AIM103"/>
      <c r="AIN103"/>
      <c r="AIO103"/>
      <c r="AIP103"/>
      <c r="AIQ103"/>
      <c r="AIR103"/>
      <c r="AIS103"/>
      <c r="AIT103"/>
      <c r="AIU103"/>
      <c r="AIV103"/>
      <c r="AIW103"/>
      <c r="AIX103"/>
      <c r="AIY103"/>
      <c r="AIZ103"/>
      <c r="AJA103"/>
      <c r="AJB103"/>
      <c r="AJC103"/>
      <c r="AJD103"/>
      <c r="AJE103"/>
      <c r="AJF103"/>
      <c r="AJG103"/>
      <c r="AJH103"/>
      <c r="AJI103"/>
      <c r="AJJ103"/>
      <c r="AJK103"/>
      <c r="AJL103"/>
      <c r="AJM103"/>
      <c r="AJN103"/>
      <c r="AJO103"/>
      <c r="AJP103"/>
      <c r="AJQ103"/>
      <c r="AJR103"/>
      <c r="AJS103"/>
      <c r="AJT103"/>
      <c r="AJU103"/>
      <c r="AJV103"/>
      <c r="AJW103"/>
      <c r="AJX103"/>
      <c r="AJY103"/>
      <c r="AJZ103"/>
      <c r="AKA103"/>
      <c r="AKB103"/>
      <c r="AKC103"/>
      <c r="AKD103"/>
      <c r="AKE103"/>
      <c r="AKF103"/>
      <c r="AKG103"/>
      <c r="AKH103"/>
      <c r="AKI103"/>
      <c r="AKJ103"/>
      <c r="AKK103"/>
      <c r="AKL103"/>
      <c r="AKM103"/>
      <c r="AKN103"/>
      <c r="AKO103"/>
      <c r="AKP103"/>
      <c r="AKQ103"/>
      <c r="AKR103"/>
      <c r="AKS103"/>
      <c r="AKT103"/>
      <c r="AKU103"/>
      <c r="AKV103"/>
      <c r="AKW103"/>
      <c r="AKX103"/>
      <c r="AKY103"/>
      <c r="AKZ103"/>
      <c r="ALA103"/>
      <c r="ALB103"/>
      <c r="ALC103"/>
      <c r="ALD103"/>
      <c r="ALE103"/>
      <c r="ALF103"/>
      <c r="ALG103"/>
      <c r="ALH103"/>
      <c r="ALI103"/>
      <c r="ALJ103"/>
      <c r="ALK103"/>
      <c r="ALL103"/>
      <c r="ALM103"/>
      <c r="ALN103"/>
      <c r="ALO103"/>
      <c r="ALP103"/>
      <c r="ALQ103"/>
      <c r="ALR103"/>
      <c r="ALS103"/>
      <c r="ALT103"/>
      <c r="ALU103"/>
      <c r="ALV103"/>
      <c r="ALW103"/>
      <c r="ALX103"/>
      <c r="ALY103"/>
      <c r="ALZ103"/>
      <c r="AMA103"/>
      <c r="AMB103"/>
      <c r="AMC103"/>
      <c r="AMD103"/>
      <c r="AME103"/>
    </row>
    <row r="104" spans="1:1019" ht="14.45" customHeight="1" x14ac:dyDescent="0.25">
      <c r="A104" s="441"/>
      <c r="B104" s="442"/>
      <c r="C104" s="446"/>
      <c r="D104" s="447"/>
      <c r="E104" s="447"/>
      <c r="F104" s="447"/>
      <c r="G104" s="447"/>
      <c r="H104" s="447"/>
      <c r="I104" s="447"/>
      <c r="J104" s="448"/>
      <c r="K104" s="450"/>
      <c r="L104" s="450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  <c r="IW104"/>
      <c r="IX104"/>
      <c r="IY104"/>
      <c r="IZ104"/>
      <c r="JA104"/>
      <c r="JB104"/>
      <c r="JC104"/>
      <c r="JD104"/>
      <c r="JE104"/>
      <c r="JF104"/>
      <c r="JG104"/>
      <c r="JH104"/>
      <c r="JI104"/>
      <c r="JJ104"/>
      <c r="JK104"/>
      <c r="JL104"/>
      <c r="JM104"/>
      <c r="JN104"/>
      <c r="JO104"/>
      <c r="JP104"/>
      <c r="JQ104"/>
      <c r="JR104"/>
      <c r="JS104"/>
      <c r="JT104"/>
      <c r="JU104"/>
      <c r="JV104"/>
      <c r="JW104"/>
      <c r="JX104"/>
      <c r="JY104"/>
      <c r="JZ104"/>
      <c r="KA104"/>
      <c r="KB104"/>
      <c r="KC104"/>
      <c r="KD104"/>
      <c r="KE104"/>
      <c r="KF104"/>
      <c r="KG104"/>
      <c r="KH104"/>
      <c r="KI104"/>
      <c r="KJ104"/>
      <c r="KK104"/>
      <c r="KL104"/>
      <c r="KM104"/>
      <c r="KN104"/>
      <c r="KO104"/>
      <c r="KP104"/>
      <c r="KQ104"/>
      <c r="KR104"/>
      <c r="KS104"/>
      <c r="KT104"/>
      <c r="KU104"/>
      <c r="KV104"/>
      <c r="KW104"/>
      <c r="KX104"/>
      <c r="KY104"/>
      <c r="KZ104"/>
      <c r="LA104"/>
      <c r="LB104"/>
      <c r="LC104"/>
      <c r="LD104"/>
      <c r="LE104"/>
      <c r="LF104"/>
      <c r="LG104"/>
      <c r="LH104"/>
      <c r="LI104"/>
      <c r="LJ104"/>
      <c r="LK104"/>
      <c r="LL104"/>
      <c r="LM104"/>
      <c r="LN104"/>
      <c r="LO104"/>
      <c r="LP104"/>
      <c r="LQ104"/>
      <c r="LR104"/>
      <c r="LS104"/>
      <c r="LT104"/>
      <c r="LU104"/>
      <c r="LV104"/>
      <c r="LW104"/>
      <c r="LX104"/>
      <c r="LY104"/>
      <c r="LZ104"/>
      <c r="MA104"/>
      <c r="MB104"/>
      <c r="MC104"/>
      <c r="MD104"/>
      <c r="ME104"/>
      <c r="MF104"/>
      <c r="MG104"/>
      <c r="MH104"/>
      <c r="MI104"/>
      <c r="MJ104"/>
      <c r="MK104"/>
      <c r="ML104"/>
      <c r="MM104"/>
      <c r="MN104"/>
      <c r="MO104"/>
      <c r="MP104"/>
      <c r="MQ104"/>
      <c r="MR104"/>
      <c r="MS104"/>
      <c r="MT104"/>
      <c r="MU104"/>
      <c r="MV104"/>
      <c r="MW104"/>
      <c r="MX104"/>
      <c r="MY104"/>
      <c r="MZ104"/>
      <c r="NA104"/>
      <c r="NB104"/>
      <c r="NC104"/>
      <c r="ND104"/>
      <c r="NE104"/>
      <c r="NF104"/>
      <c r="NG104"/>
      <c r="NH104"/>
      <c r="NI104"/>
      <c r="NJ104"/>
      <c r="NK104"/>
      <c r="NL104"/>
      <c r="NM104"/>
      <c r="NN104"/>
      <c r="NO104"/>
      <c r="NP104"/>
      <c r="NQ104"/>
      <c r="NR104"/>
      <c r="NS104"/>
      <c r="NT104"/>
      <c r="NU104"/>
      <c r="NV104"/>
      <c r="NW104"/>
      <c r="NX104"/>
      <c r="NY104"/>
      <c r="NZ104"/>
      <c r="OA104"/>
      <c r="OB104"/>
      <c r="OC104"/>
      <c r="OD104"/>
      <c r="OE104"/>
      <c r="OF104"/>
      <c r="OG104"/>
      <c r="OH104"/>
      <c r="OI104"/>
      <c r="OJ104"/>
      <c r="OK104"/>
      <c r="OL104"/>
      <c r="OM104"/>
      <c r="ON104"/>
      <c r="OO104"/>
      <c r="OP104"/>
      <c r="OQ104"/>
      <c r="OR104"/>
      <c r="OS104"/>
      <c r="OT104"/>
      <c r="OU104"/>
      <c r="OV104"/>
      <c r="OW104"/>
      <c r="OX104"/>
      <c r="OY104"/>
      <c r="OZ104"/>
      <c r="PA104"/>
      <c r="PB104"/>
      <c r="PC104"/>
      <c r="PD104"/>
      <c r="PE104"/>
      <c r="PF104"/>
      <c r="PG104"/>
      <c r="PH104"/>
      <c r="PI104"/>
      <c r="PJ104"/>
      <c r="PK104"/>
      <c r="PL104"/>
      <c r="PM104"/>
      <c r="PN104"/>
      <c r="PO104"/>
      <c r="PP104"/>
      <c r="PQ104"/>
      <c r="PR104"/>
      <c r="PS104"/>
      <c r="PT104"/>
      <c r="PU104"/>
      <c r="PV104"/>
      <c r="PW104"/>
      <c r="PX104"/>
      <c r="PY104"/>
      <c r="PZ104"/>
      <c r="QA104"/>
      <c r="QB104"/>
      <c r="QC104"/>
      <c r="QD104"/>
      <c r="QE104"/>
      <c r="QF104"/>
      <c r="QG104"/>
      <c r="QH104"/>
      <c r="QI104"/>
      <c r="QJ104"/>
      <c r="QK104"/>
      <c r="QL104"/>
      <c r="QM104"/>
      <c r="QN104"/>
      <c r="QO104"/>
      <c r="QP104"/>
      <c r="QQ104"/>
      <c r="QR104"/>
      <c r="QS104"/>
      <c r="QT104"/>
      <c r="QU104"/>
      <c r="QV104"/>
      <c r="QW104"/>
      <c r="QX104"/>
      <c r="QY104"/>
      <c r="QZ104"/>
      <c r="RA104"/>
      <c r="RB104"/>
      <c r="RC104"/>
      <c r="RD104"/>
      <c r="RE104"/>
      <c r="RF104"/>
      <c r="RG104"/>
      <c r="RH104"/>
      <c r="RI104"/>
      <c r="RJ104"/>
      <c r="RK104"/>
      <c r="RL104"/>
      <c r="RM104"/>
      <c r="RN104"/>
      <c r="RO104"/>
      <c r="RP104"/>
      <c r="RQ104"/>
      <c r="RR104"/>
      <c r="RS104"/>
      <c r="RT104"/>
      <c r="RU104"/>
      <c r="RV104"/>
      <c r="RW104"/>
      <c r="RX104"/>
      <c r="RY104"/>
      <c r="RZ104"/>
      <c r="SA104"/>
      <c r="SB104"/>
      <c r="SC104"/>
      <c r="SD104"/>
      <c r="SE104"/>
      <c r="SF104"/>
      <c r="SG104"/>
      <c r="SH104"/>
      <c r="SI104"/>
      <c r="SJ104"/>
      <c r="SK104"/>
      <c r="SL104"/>
      <c r="SM104"/>
      <c r="SN104"/>
      <c r="SO104"/>
      <c r="SP104"/>
      <c r="SQ104"/>
      <c r="SR104"/>
      <c r="SS104"/>
      <c r="ST104"/>
      <c r="SU104"/>
      <c r="SV104"/>
      <c r="SW104"/>
      <c r="SX104"/>
      <c r="SY104"/>
      <c r="SZ104"/>
      <c r="TA104"/>
      <c r="TB104"/>
      <c r="TC104"/>
      <c r="TD104"/>
      <c r="TE104"/>
      <c r="TF104"/>
      <c r="TG104"/>
      <c r="TH104"/>
      <c r="TI104"/>
      <c r="TJ104"/>
      <c r="TK104"/>
      <c r="TL104"/>
      <c r="TM104"/>
      <c r="TN104"/>
      <c r="TO104"/>
      <c r="TP104"/>
      <c r="TQ104"/>
      <c r="TR104"/>
      <c r="TS104"/>
      <c r="TT104"/>
      <c r="TU104"/>
      <c r="TV104"/>
      <c r="TW104"/>
      <c r="TX104"/>
      <c r="TY104"/>
      <c r="TZ104"/>
      <c r="UA104"/>
      <c r="UB104"/>
      <c r="UC104"/>
      <c r="UD104"/>
      <c r="UE104"/>
      <c r="UF104"/>
      <c r="UG104"/>
      <c r="UH104"/>
      <c r="UI104"/>
      <c r="UJ104"/>
      <c r="UK104"/>
      <c r="UL104"/>
      <c r="UM104"/>
      <c r="UN104"/>
      <c r="UO104"/>
      <c r="UP104"/>
      <c r="UQ104"/>
      <c r="UR104"/>
      <c r="US104"/>
      <c r="UT104"/>
      <c r="UU104"/>
      <c r="UV104"/>
      <c r="UW104"/>
      <c r="UX104"/>
      <c r="UY104"/>
      <c r="UZ104"/>
      <c r="VA104"/>
      <c r="VB104"/>
      <c r="VC104"/>
      <c r="VD104"/>
      <c r="VE104"/>
      <c r="VF104"/>
      <c r="VG104"/>
      <c r="VH104"/>
      <c r="VI104"/>
      <c r="VJ104"/>
      <c r="VK104"/>
      <c r="VL104"/>
      <c r="VM104"/>
      <c r="VN104"/>
      <c r="VO104"/>
      <c r="VP104"/>
      <c r="VQ104"/>
      <c r="VR104"/>
      <c r="VS104"/>
      <c r="VT104"/>
      <c r="VU104"/>
      <c r="VV104"/>
      <c r="VW104"/>
      <c r="VX104"/>
      <c r="VY104"/>
      <c r="VZ104"/>
      <c r="WA104"/>
      <c r="WB104"/>
      <c r="WC104"/>
      <c r="WD104"/>
      <c r="WE104"/>
      <c r="WF104"/>
      <c r="WG104"/>
      <c r="WH104"/>
      <c r="WI104"/>
      <c r="WJ104"/>
      <c r="WK104"/>
      <c r="WL104"/>
      <c r="WM104"/>
      <c r="WN104"/>
      <c r="WO104"/>
      <c r="WP104"/>
      <c r="WQ104"/>
      <c r="WR104"/>
      <c r="WS104"/>
      <c r="WT104"/>
      <c r="WU104"/>
      <c r="WV104"/>
      <c r="WW104"/>
      <c r="WX104"/>
      <c r="WY104"/>
      <c r="WZ104"/>
      <c r="XA104"/>
      <c r="XB104"/>
      <c r="XC104"/>
      <c r="XD104"/>
      <c r="XE104"/>
      <c r="XF104"/>
      <c r="XG104"/>
      <c r="XH104"/>
      <c r="XI104"/>
      <c r="XJ104"/>
      <c r="XK104"/>
      <c r="XL104"/>
      <c r="XM104"/>
      <c r="XN104"/>
      <c r="XO104"/>
      <c r="XP104"/>
      <c r="XQ104"/>
      <c r="XR104"/>
      <c r="XS104"/>
      <c r="XT104"/>
      <c r="XU104"/>
      <c r="XV104"/>
      <c r="XW104"/>
      <c r="XX104"/>
      <c r="XY104"/>
      <c r="XZ104"/>
      <c r="YA104"/>
      <c r="YB104"/>
      <c r="YC104"/>
      <c r="YD104"/>
      <c r="YE104"/>
      <c r="YF104"/>
      <c r="YG104"/>
      <c r="YH104"/>
      <c r="YI104"/>
      <c r="YJ104"/>
      <c r="YK104"/>
      <c r="YL104"/>
      <c r="YM104"/>
      <c r="YN104"/>
      <c r="YO104"/>
      <c r="YP104"/>
      <c r="YQ104"/>
      <c r="YR104"/>
      <c r="YS104"/>
      <c r="YT104"/>
      <c r="YU104"/>
      <c r="YV104"/>
      <c r="YW104"/>
      <c r="YX104"/>
      <c r="YY104"/>
      <c r="YZ104"/>
      <c r="ZA104"/>
      <c r="ZB104"/>
      <c r="ZC104"/>
      <c r="ZD104"/>
      <c r="ZE104"/>
      <c r="ZF104"/>
      <c r="ZG104"/>
      <c r="ZH104"/>
      <c r="ZI104"/>
      <c r="ZJ104"/>
      <c r="ZK104"/>
      <c r="ZL104"/>
      <c r="ZM104"/>
      <c r="ZN104"/>
      <c r="ZO104"/>
      <c r="ZP104"/>
      <c r="ZQ104"/>
      <c r="ZR104"/>
      <c r="ZS104"/>
      <c r="ZT104"/>
      <c r="ZU104"/>
      <c r="ZV104"/>
      <c r="ZW104"/>
      <c r="ZX104"/>
      <c r="ZY104"/>
      <c r="ZZ104"/>
      <c r="AAA104"/>
      <c r="AAB104"/>
      <c r="AAC104"/>
      <c r="AAD104"/>
      <c r="AAE104"/>
      <c r="AAF104"/>
      <c r="AAG104"/>
      <c r="AAH104"/>
      <c r="AAI104"/>
      <c r="AAJ104"/>
      <c r="AAK104"/>
      <c r="AAL104"/>
      <c r="AAM104"/>
      <c r="AAN104"/>
      <c r="AAO104"/>
      <c r="AAP104"/>
      <c r="AAQ104"/>
      <c r="AAR104"/>
      <c r="AAS104"/>
      <c r="AAT104"/>
      <c r="AAU104"/>
      <c r="AAV104"/>
      <c r="AAW104"/>
      <c r="AAX104"/>
      <c r="AAY104"/>
      <c r="AAZ104"/>
      <c r="ABA104"/>
      <c r="ABB104"/>
      <c r="ABC104"/>
      <c r="ABD104"/>
      <c r="ABE104"/>
      <c r="ABF104"/>
      <c r="ABG104"/>
      <c r="ABH104"/>
      <c r="ABI104"/>
      <c r="ABJ104"/>
      <c r="ABK104"/>
      <c r="ABL104"/>
      <c r="ABM104"/>
      <c r="ABN104"/>
      <c r="ABO104"/>
      <c r="ABP104"/>
      <c r="ABQ104"/>
      <c r="ABR104"/>
      <c r="ABS104"/>
      <c r="ABT104"/>
      <c r="ABU104"/>
      <c r="ABV104"/>
      <c r="ABW104"/>
      <c r="ABX104"/>
      <c r="ABY104"/>
      <c r="ABZ104"/>
      <c r="ACA104"/>
      <c r="ACB104"/>
      <c r="ACC104"/>
      <c r="ACD104"/>
      <c r="ACE104"/>
      <c r="ACF104"/>
      <c r="ACG104"/>
      <c r="ACH104"/>
      <c r="ACI104"/>
      <c r="ACJ104"/>
      <c r="ACK104"/>
      <c r="ACL104"/>
      <c r="ACM104"/>
      <c r="ACN104"/>
      <c r="ACO104"/>
      <c r="ACP104"/>
      <c r="ACQ104"/>
      <c r="ACR104"/>
      <c r="ACS104"/>
      <c r="ACT104"/>
      <c r="ACU104"/>
      <c r="ACV104"/>
      <c r="ACW104"/>
      <c r="ACX104"/>
      <c r="ACY104"/>
      <c r="ACZ104"/>
      <c r="ADA104"/>
      <c r="ADB104"/>
      <c r="ADC104"/>
      <c r="ADD104"/>
      <c r="ADE104"/>
      <c r="ADF104"/>
      <c r="ADG104"/>
      <c r="ADH104"/>
      <c r="ADI104"/>
      <c r="ADJ104"/>
      <c r="ADK104"/>
      <c r="ADL104"/>
      <c r="ADM104"/>
      <c r="ADN104"/>
      <c r="ADO104"/>
      <c r="ADP104"/>
      <c r="ADQ104"/>
      <c r="ADR104"/>
      <c r="ADS104"/>
      <c r="ADT104"/>
      <c r="ADU104"/>
      <c r="ADV104"/>
      <c r="ADW104"/>
      <c r="ADX104"/>
      <c r="ADY104"/>
      <c r="ADZ104"/>
      <c r="AEA104"/>
      <c r="AEB104"/>
      <c r="AEC104"/>
      <c r="AED104"/>
      <c r="AEE104"/>
      <c r="AEF104"/>
      <c r="AEG104"/>
      <c r="AEH104"/>
      <c r="AEI104"/>
      <c r="AEJ104"/>
      <c r="AEK104"/>
      <c r="AEL104"/>
      <c r="AEM104"/>
      <c r="AEN104"/>
      <c r="AEO104"/>
      <c r="AEP104"/>
      <c r="AEQ104"/>
      <c r="AER104"/>
      <c r="AES104"/>
      <c r="AET104"/>
      <c r="AEU104"/>
      <c r="AEV104"/>
      <c r="AEW104"/>
      <c r="AEX104"/>
      <c r="AEY104"/>
      <c r="AEZ104"/>
      <c r="AFA104"/>
      <c r="AFB104"/>
      <c r="AFC104"/>
      <c r="AFD104"/>
      <c r="AFE104"/>
      <c r="AFF104"/>
      <c r="AFG104"/>
      <c r="AFH104"/>
      <c r="AFI104"/>
      <c r="AFJ104"/>
      <c r="AFK104"/>
      <c r="AFL104"/>
      <c r="AFM104"/>
      <c r="AFN104"/>
      <c r="AFO104"/>
      <c r="AFP104"/>
      <c r="AFQ104"/>
      <c r="AFR104"/>
      <c r="AFS104"/>
      <c r="AFT104"/>
      <c r="AFU104"/>
      <c r="AFV104"/>
      <c r="AFW104"/>
      <c r="AFX104"/>
      <c r="AFY104"/>
      <c r="AFZ104"/>
      <c r="AGA104"/>
      <c r="AGB104"/>
      <c r="AGC104"/>
      <c r="AGD104"/>
      <c r="AGE104"/>
      <c r="AGF104"/>
      <c r="AGG104"/>
      <c r="AGH104"/>
      <c r="AGI104"/>
      <c r="AGJ104"/>
      <c r="AGK104"/>
      <c r="AGL104"/>
      <c r="AGM104"/>
      <c r="AGN104"/>
      <c r="AGO104"/>
      <c r="AGP104"/>
      <c r="AGQ104"/>
      <c r="AGR104"/>
      <c r="AGS104"/>
      <c r="AGT104"/>
      <c r="AGU104"/>
      <c r="AGV104"/>
      <c r="AGW104"/>
      <c r="AGX104"/>
      <c r="AGY104"/>
      <c r="AGZ104"/>
      <c r="AHA104"/>
      <c r="AHB104"/>
      <c r="AHC104"/>
      <c r="AHD104"/>
      <c r="AHE104"/>
      <c r="AHF104"/>
      <c r="AHG104"/>
      <c r="AHH104"/>
      <c r="AHI104"/>
      <c r="AHJ104"/>
      <c r="AHK104"/>
      <c r="AHL104"/>
      <c r="AHM104"/>
      <c r="AHN104"/>
      <c r="AHO104"/>
      <c r="AHP104"/>
      <c r="AHQ104"/>
      <c r="AHR104"/>
      <c r="AHS104"/>
      <c r="AHT104"/>
      <c r="AHU104"/>
      <c r="AHV104"/>
      <c r="AHW104"/>
      <c r="AHX104"/>
      <c r="AHY104"/>
      <c r="AHZ104"/>
      <c r="AIA104"/>
      <c r="AIB104"/>
      <c r="AIC104"/>
      <c r="AID104"/>
      <c r="AIE104"/>
      <c r="AIF104"/>
      <c r="AIG104"/>
      <c r="AIH104"/>
      <c r="AII104"/>
      <c r="AIJ104"/>
      <c r="AIK104"/>
      <c r="AIL104"/>
      <c r="AIM104"/>
      <c r="AIN104"/>
      <c r="AIO104"/>
      <c r="AIP104"/>
      <c r="AIQ104"/>
      <c r="AIR104"/>
      <c r="AIS104"/>
      <c r="AIT104"/>
      <c r="AIU104"/>
      <c r="AIV104"/>
      <c r="AIW104"/>
      <c r="AIX104"/>
      <c r="AIY104"/>
      <c r="AIZ104"/>
      <c r="AJA104"/>
      <c r="AJB104"/>
      <c r="AJC104"/>
      <c r="AJD104"/>
      <c r="AJE104"/>
      <c r="AJF104"/>
      <c r="AJG104"/>
      <c r="AJH104"/>
      <c r="AJI104"/>
      <c r="AJJ104"/>
      <c r="AJK104"/>
      <c r="AJL104"/>
      <c r="AJM104"/>
      <c r="AJN104"/>
      <c r="AJO104"/>
      <c r="AJP104"/>
      <c r="AJQ104"/>
      <c r="AJR104"/>
      <c r="AJS104"/>
      <c r="AJT104"/>
      <c r="AJU104"/>
      <c r="AJV104"/>
      <c r="AJW104"/>
      <c r="AJX104"/>
      <c r="AJY104"/>
      <c r="AJZ104"/>
      <c r="AKA104"/>
      <c r="AKB104"/>
      <c r="AKC104"/>
      <c r="AKD104"/>
      <c r="AKE104"/>
      <c r="AKF104"/>
      <c r="AKG104"/>
      <c r="AKH104"/>
      <c r="AKI104"/>
      <c r="AKJ104"/>
      <c r="AKK104"/>
      <c r="AKL104"/>
      <c r="AKM104"/>
      <c r="AKN104"/>
      <c r="AKO104"/>
      <c r="AKP104"/>
      <c r="AKQ104"/>
      <c r="AKR104"/>
      <c r="AKS104"/>
      <c r="AKT104"/>
      <c r="AKU104"/>
      <c r="AKV104"/>
      <c r="AKW104"/>
      <c r="AKX104"/>
      <c r="AKY104"/>
      <c r="AKZ104"/>
      <c r="ALA104"/>
      <c r="ALB104"/>
      <c r="ALC104"/>
      <c r="ALD104"/>
      <c r="ALE104"/>
      <c r="ALF104"/>
      <c r="ALG104"/>
      <c r="ALH104"/>
      <c r="ALI104"/>
      <c r="ALJ104"/>
      <c r="ALK104"/>
      <c r="ALL104"/>
      <c r="ALM104"/>
      <c r="ALN104"/>
      <c r="ALO104"/>
      <c r="ALP104"/>
      <c r="ALQ104"/>
      <c r="ALR104"/>
      <c r="ALS104"/>
      <c r="ALT104"/>
      <c r="ALU104"/>
      <c r="ALV104"/>
      <c r="ALW104"/>
      <c r="ALX104"/>
      <c r="ALY104"/>
      <c r="ALZ104"/>
      <c r="AMA104"/>
      <c r="AMB104"/>
      <c r="AMC104"/>
      <c r="AMD104"/>
      <c r="AME104"/>
    </row>
    <row r="105" spans="1:1019" ht="14.45" customHeight="1" x14ac:dyDescent="0.3">
      <c r="A105" s="299"/>
      <c r="B105" s="291"/>
      <c r="C105" s="299"/>
      <c r="D105" s="291"/>
      <c r="E105" s="291"/>
      <c r="F105" s="291"/>
      <c r="G105" s="291"/>
      <c r="H105" s="291"/>
      <c r="I105" s="291"/>
      <c r="J105" s="291"/>
      <c r="K105" s="297"/>
      <c r="L105" s="297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  <c r="IW105"/>
      <c r="IX105"/>
      <c r="IY105"/>
      <c r="IZ105"/>
      <c r="JA105"/>
      <c r="JB105"/>
      <c r="JC105"/>
      <c r="JD105"/>
      <c r="JE105"/>
      <c r="JF105"/>
      <c r="JG105"/>
      <c r="JH105"/>
      <c r="JI105"/>
      <c r="JJ105"/>
      <c r="JK105"/>
      <c r="JL105"/>
      <c r="JM105"/>
      <c r="JN105"/>
      <c r="JO105"/>
      <c r="JP105"/>
      <c r="JQ105"/>
      <c r="JR105"/>
      <c r="JS105"/>
      <c r="JT105"/>
      <c r="JU105"/>
      <c r="JV105"/>
      <c r="JW105"/>
      <c r="JX105"/>
      <c r="JY105"/>
      <c r="JZ105"/>
      <c r="KA105"/>
      <c r="KB105"/>
      <c r="KC105"/>
      <c r="KD105"/>
      <c r="KE105"/>
      <c r="KF105"/>
      <c r="KG105"/>
      <c r="KH105"/>
      <c r="KI105"/>
      <c r="KJ105"/>
      <c r="KK105"/>
      <c r="KL105"/>
      <c r="KM105"/>
      <c r="KN105"/>
      <c r="KO105"/>
      <c r="KP105"/>
      <c r="KQ105"/>
      <c r="KR105"/>
      <c r="KS105"/>
      <c r="KT105"/>
      <c r="KU105"/>
      <c r="KV105"/>
      <c r="KW105"/>
      <c r="KX105"/>
      <c r="KY105"/>
      <c r="KZ105"/>
      <c r="LA105"/>
      <c r="LB105"/>
      <c r="LC105"/>
      <c r="LD105"/>
      <c r="LE105"/>
      <c r="LF105"/>
      <c r="LG105"/>
      <c r="LH105"/>
      <c r="LI105"/>
      <c r="LJ105"/>
      <c r="LK105"/>
      <c r="LL105"/>
      <c r="LM105"/>
      <c r="LN105"/>
      <c r="LO105"/>
      <c r="LP105"/>
      <c r="LQ105"/>
      <c r="LR105"/>
      <c r="LS105"/>
      <c r="LT105"/>
      <c r="LU105"/>
      <c r="LV105"/>
      <c r="LW105"/>
      <c r="LX105"/>
      <c r="LY105"/>
      <c r="LZ105"/>
      <c r="MA105"/>
      <c r="MB105"/>
      <c r="MC105"/>
      <c r="MD105"/>
      <c r="ME105"/>
      <c r="MF105"/>
      <c r="MG105"/>
      <c r="MH105"/>
      <c r="MI105"/>
      <c r="MJ105"/>
      <c r="MK105"/>
      <c r="ML105"/>
      <c r="MM105"/>
      <c r="MN105"/>
      <c r="MO105"/>
      <c r="MP105"/>
      <c r="MQ105"/>
      <c r="MR105"/>
      <c r="MS105"/>
      <c r="MT105"/>
      <c r="MU105"/>
      <c r="MV105"/>
      <c r="MW105"/>
      <c r="MX105"/>
      <c r="MY105"/>
      <c r="MZ105"/>
      <c r="NA105"/>
      <c r="NB105"/>
      <c r="NC105"/>
      <c r="ND105"/>
      <c r="NE105"/>
      <c r="NF105"/>
      <c r="NG105"/>
      <c r="NH105"/>
      <c r="NI105"/>
      <c r="NJ105"/>
      <c r="NK105"/>
      <c r="NL105"/>
      <c r="NM105"/>
      <c r="NN105"/>
      <c r="NO105"/>
      <c r="NP105"/>
      <c r="NQ105"/>
      <c r="NR105"/>
      <c r="NS105"/>
      <c r="NT105"/>
      <c r="NU105"/>
      <c r="NV105"/>
      <c r="NW105"/>
      <c r="NX105"/>
      <c r="NY105"/>
      <c r="NZ105"/>
      <c r="OA105"/>
      <c r="OB105"/>
      <c r="OC105"/>
      <c r="OD105"/>
      <c r="OE105"/>
      <c r="OF105"/>
      <c r="OG105"/>
      <c r="OH105"/>
      <c r="OI105"/>
      <c r="OJ105"/>
      <c r="OK105"/>
      <c r="OL105"/>
      <c r="OM105"/>
      <c r="ON105"/>
      <c r="OO105"/>
      <c r="OP105"/>
      <c r="OQ105"/>
      <c r="OR105"/>
      <c r="OS105"/>
      <c r="OT105"/>
      <c r="OU105"/>
      <c r="OV105"/>
      <c r="OW105"/>
      <c r="OX105"/>
      <c r="OY105"/>
      <c r="OZ105"/>
      <c r="PA105"/>
      <c r="PB105"/>
      <c r="PC105"/>
      <c r="PD105"/>
      <c r="PE105"/>
      <c r="PF105"/>
      <c r="PG105"/>
      <c r="PH105"/>
      <c r="PI105"/>
      <c r="PJ105"/>
      <c r="PK105"/>
      <c r="PL105"/>
      <c r="PM105"/>
      <c r="PN105"/>
      <c r="PO105"/>
      <c r="PP105"/>
      <c r="PQ105"/>
      <c r="PR105"/>
      <c r="PS105"/>
      <c r="PT105"/>
      <c r="PU105"/>
      <c r="PV105"/>
      <c r="PW105"/>
      <c r="PX105"/>
      <c r="PY105"/>
      <c r="PZ105"/>
      <c r="QA105"/>
      <c r="QB105"/>
      <c r="QC105"/>
      <c r="QD105"/>
      <c r="QE105"/>
      <c r="QF105"/>
      <c r="QG105"/>
      <c r="QH105"/>
      <c r="QI105"/>
      <c r="QJ105"/>
      <c r="QK105"/>
      <c r="QL105"/>
      <c r="QM105"/>
      <c r="QN105"/>
      <c r="QO105"/>
      <c r="QP105"/>
      <c r="QQ105"/>
      <c r="QR105"/>
      <c r="QS105"/>
      <c r="QT105"/>
      <c r="QU105"/>
      <c r="QV105"/>
      <c r="QW105"/>
      <c r="QX105"/>
      <c r="QY105"/>
      <c r="QZ105"/>
      <c r="RA105"/>
      <c r="RB105"/>
      <c r="RC105"/>
      <c r="RD105"/>
      <c r="RE105"/>
      <c r="RF105"/>
      <c r="RG105"/>
      <c r="RH105"/>
      <c r="RI105"/>
      <c r="RJ105"/>
      <c r="RK105"/>
      <c r="RL105"/>
      <c r="RM105"/>
      <c r="RN105"/>
      <c r="RO105"/>
      <c r="RP105"/>
      <c r="RQ105"/>
      <c r="RR105"/>
      <c r="RS105"/>
      <c r="RT105"/>
      <c r="RU105"/>
      <c r="RV105"/>
      <c r="RW105"/>
      <c r="RX105"/>
      <c r="RY105"/>
      <c r="RZ105"/>
      <c r="SA105"/>
      <c r="SB105"/>
      <c r="SC105"/>
      <c r="SD105"/>
      <c r="SE105"/>
      <c r="SF105"/>
      <c r="SG105"/>
      <c r="SH105"/>
      <c r="SI105"/>
      <c r="SJ105"/>
      <c r="SK105"/>
      <c r="SL105"/>
      <c r="SM105"/>
      <c r="SN105"/>
      <c r="SO105"/>
      <c r="SP105"/>
      <c r="SQ105"/>
      <c r="SR105"/>
      <c r="SS105"/>
      <c r="ST105"/>
      <c r="SU105"/>
      <c r="SV105"/>
      <c r="SW105"/>
      <c r="SX105"/>
      <c r="SY105"/>
      <c r="SZ105"/>
      <c r="TA105"/>
      <c r="TB105"/>
      <c r="TC105"/>
      <c r="TD105"/>
      <c r="TE105"/>
      <c r="TF105"/>
      <c r="TG105"/>
      <c r="TH105"/>
      <c r="TI105"/>
      <c r="TJ105"/>
      <c r="TK105"/>
      <c r="TL105"/>
      <c r="TM105"/>
      <c r="TN105"/>
      <c r="TO105"/>
      <c r="TP105"/>
      <c r="TQ105"/>
      <c r="TR105"/>
      <c r="TS105"/>
      <c r="TT105"/>
      <c r="TU105"/>
      <c r="TV105"/>
      <c r="TW105"/>
      <c r="TX105"/>
      <c r="TY105"/>
      <c r="TZ105"/>
      <c r="UA105"/>
      <c r="UB105"/>
      <c r="UC105"/>
      <c r="UD105"/>
      <c r="UE105"/>
      <c r="UF105"/>
      <c r="UG105"/>
      <c r="UH105"/>
      <c r="UI105"/>
      <c r="UJ105"/>
      <c r="UK105"/>
      <c r="UL105"/>
      <c r="UM105"/>
      <c r="UN105"/>
      <c r="UO105"/>
      <c r="UP105"/>
      <c r="UQ105"/>
      <c r="UR105"/>
      <c r="US105"/>
      <c r="UT105"/>
      <c r="UU105"/>
      <c r="UV105"/>
      <c r="UW105"/>
      <c r="UX105"/>
      <c r="UY105"/>
      <c r="UZ105"/>
      <c r="VA105"/>
      <c r="VB105"/>
      <c r="VC105"/>
      <c r="VD105"/>
      <c r="VE105"/>
      <c r="VF105"/>
      <c r="VG105"/>
      <c r="VH105"/>
      <c r="VI105"/>
      <c r="VJ105"/>
      <c r="VK105"/>
      <c r="VL105"/>
      <c r="VM105"/>
      <c r="VN105"/>
      <c r="VO105"/>
      <c r="VP105"/>
      <c r="VQ105"/>
      <c r="VR105"/>
      <c r="VS105"/>
      <c r="VT105"/>
      <c r="VU105"/>
      <c r="VV105"/>
      <c r="VW105"/>
      <c r="VX105"/>
      <c r="VY105"/>
      <c r="VZ105"/>
      <c r="WA105"/>
      <c r="WB105"/>
      <c r="WC105"/>
      <c r="WD105"/>
      <c r="WE105"/>
      <c r="WF105"/>
      <c r="WG105"/>
      <c r="WH105"/>
      <c r="WI105"/>
      <c r="WJ105"/>
      <c r="WK105"/>
      <c r="WL105"/>
      <c r="WM105"/>
      <c r="WN105"/>
      <c r="WO105"/>
      <c r="WP105"/>
      <c r="WQ105"/>
      <c r="WR105"/>
      <c r="WS105"/>
      <c r="WT105"/>
      <c r="WU105"/>
      <c r="WV105"/>
      <c r="WW105"/>
      <c r="WX105"/>
      <c r="WY105"/>
      <c r="WZ105"/>
      <c r="XA105"/>
      <c r="XB105"/>
      <c r="XC105"/>
      <c r="XD105"/>
      <c r="XE105"/>
      <c r="XF105"/>
      <c r="XG105"/>
      <c r="XH105"/>
      <c r="XI105"/>
      <c r="XJ105"/>
      <c r="XK105"/>
      <c r="XL105"/>
      <c r="XM105"/>
      <c r="XN105"/>
      <c r="XO105"/>
      <c r="XP105"/>
      <c r="XQ105"/>
      <c r="XR105"/>
      <c r="XS105"/>
      <c r="XT105"/>
      <c r="XU105"/>
      <c r="XV105"/>
      <c r="XW105"/>
      <c r="XX105"/>
      <c r="XY105"/>
      <c r="XZ105"/>
      <c r="YA105"/>
      <c r="YB105"/>
      <c r="YC105"/>
      <c r="YD105"/>
      <c r="YE105"/>
      <c r="YF105"/>
      <c r="YG105"/>
      <c r="YH105"/>
      <c r="YI105"/>
      <c r="YJ105"/>
      <c r="YK105"/>
      <c r="YL105"/>
      <c r="YM105"/>
      <c r="YN105"/>
      <c r="YO105"/>
      <c r="YP105"/>
      <c r="YQ105"/>
      <c r="YR105"/>
      <c r="YS105"/>
      <c r="YT105"/>
      <c r="YU105"/>
      <c r="YV105"/>
      <c r="YW105"/>
      <c r="YX105"/>
      <c r="YY105"/>
      <c r="YZ105"/>
      <c r="ZA105"/>
      <c r="ZB105"/>
      <c r="ZC105"/>
      <c r="ZD105"/>
      <c r="ZE105"/>
      <c r="ZF105"/>
      <c r="ZG105"/>
      <c r="ZH105"/>
      <c r="ZI105"/>
      <c r="ZJ105"/>
      <c r="ZK105"/>
      <c r="ZL105"/>
      <c r="ZM105"/>
      <c r="ZN105"/>
      <c r="ZO105"/>
      <c r="ZP105"/>
      <c r="ZQ105"/>
      <c r="ZR105"/>
      <c r="ZS105"/>
      <c r="ZT105"/>
      <c r="ZU105"/>
      <c r="ZV105"/>
      <c r="ZW105"/>
      <c r="ZX105"/>
      <c r="ZY105"/>
      <c r="ZZ105"/>
      <c r="AAA105"/>
      <c r="AAB105"/>
      <c r="AAC105"/>
      <c r="AAD105"/>
      <c r="AAE105"/>
      <c r="AAF105"/>
      <c r="AAG105"/>
      <c r="AAH105"/>
      <c r="AAI105"/>
      <c r="AAJ105"/>
      <c r="AAK105"/>
      <c r="AAL105"/>
      <c r="AAM105"/>
      <c r="AAN105"/>
      <c r="AAO105"/>
      <c r="AAP105"/>
      <c r="AAQ105"/>
      <c r="AAR105"/>
      <c r="AAS105"/>
      <c r="AAT105"/>
      <c r="AAU105"/>
      <c r="AAV105"/>
      <c r="AAW105"/>
      <c r="AAX105"/>
      <c r="AAY105"/>
      <c r="AAZ105"/>
      <c r="ABA105"/>
      <c r="ABB105"/>
      <c r="ABC105"/>
      <c r="ABD105"/>
      <c r="ABE105"/>
      <c r="ABF105"/>
      <c r="ABG105"/>
      <c r="ABH105"/>
      <c r="ABI105"/>
      <c r="ABJ105"/>
      <c r="ABK105"/>
      <c r="ABL105"/>
      <c r="ABM105"/>
      <c r="ABN105"/>
      <c r="ABO105"/>
      <c r="ABP105"/>
      <c r="ABQ105"/>
      <c r="ABR105"/>
      <c r="ABS105"/>
      <c r="ABT105"/>
      <c r="ABU105"/>
      <c r="ABV105"/>
      <c r="ABW105"/>
      <c r="ABX105"/>
      <c r="ABY105"/>
      <c r="ABZ105"/>
      <c r="ACA105"/>
      <c r="ACB105"/>
      <c r="ACC105"/>
      <c r="ACD105"/>
      <c r="ACE105"/>
      <c r="ACF105"/>
      <c r="ACG105"/>
      <c r="ACH105"/>
      <c r="ACI105"/>
      <c r="ACJ105"/>
      <c r="ACK105"/>
      <c r="ACL105"/>
      <c r="ACM105"/>
      <c r="ACN105"/>
      <c r="ACO105"/>
      <c r="ACP105"/>
      <c r="ACQ105"/>
      <c r="ACR105"/>
      <c r="ACS105"/>
      <c r="ACT105"/>
      <c r="ACU105"/>
      <c r="ACV105"/>
      <c r="ACW105"/>
      <c r="ACX105"/>
      <c r="ACY105"/>
      <c r="ACZ105"/>
      <c r="ADA105"/>
      <c r="ADB105"/>
      <c r="ADC105"/>
      <c r="ADD105"/>
      <c r="ADE105"/>
      <c r="ADF105"/>
      <c r="ADG105"/>
      <c r="ADH105"/>
      <c r="ADI105"/>
      <c r="ADJ105"/>
      <c r="ADK105"/>
      <c r="ADL105"/>
      <c r="ADM105"/>
      <c r="ADN105"/>
      <c r="ADO105"/>
      <c r="ADP105"/>
      <c r="ADQ105"/>
      <c r="ADR105"/>
      <c r="ADS105"/>
      <c r="ADT105"/>
      <c r="ADU105"/>
      <c r="ADV105"/>
      <c r="ADW105"/>
      <c r="ADX105"/>
      <c r="ADY105"/>
      <c r="ADZ105"/>
      <c r="AEA105"/>
      <c r="AEB105"/>
      <c r="AEC105"/>
      <c r="AED105"/>
      <c r="AEE105"/>
      <c r="AEF105"/>
      <c r="AEG105"/>
      <c r="AEH105"/>
      <c r="AEI105"/>
      <c r="AEJ105"/>
      <c r="AEK105"/>
      <c r="AEL105"/>
      <c r="AEM105"/>
      <c r="AEN105"/>
      <c r="AEO105"/>
      <c r="AEP105"/>
      <c r="AEQ105"/>
      <c r="AER105"/>
      <c r="AES105"/>
      <c r="AET105"/>
      <c r="AEU105"/>
      <c r="AEV105"/>
      <c r="AEW105"/>
      <c r="AEX105"/>
      <c r="AEY105"/>
      <c r="AEZ105"/>
      <c r="AFA105"/>
      <c r="AFB105"/>
      <c r="AFC105"/>
      <c r="AFD105"/>
      <c r="AFE105"/>
      <c r="AFF105"/>
      <c r="AFG105"/>
      <c r="AFH105"/>
      <c r="AFI105"/>
      <c r="AFJ105"/>
      <c r="AFK105"/>
      <c r="AFL105"/>
      <c r="AFM105"/>
      <c r="AFN105"/>
      <c r="AFO105"/>
      <c r="AFP105"/>
      <c r="AFQ105"/>
      <c r="AFR105"/>
      <c r="AFS105"/>
      <c r="AFT105"/>
      <c r="AFU105"/>
      <c r="AFV105"/>
      <c r="AFW105"/>
      <c r="AFX105"/>
      <c r="AFY105"/>
      <c r="AFZ105"/>
      <c r="AGA105"/>
      <c r="AGB105"/>
      <c r="AGC105"/>
      <c r="AGD105"/>
      <c r="AGE105"/>
      <c r="AGF105"/>
      <c r="AGG105"/>
      <c r="AGH105"/>
      <c r="AGI105"/>
      <c r="AGJ105"/>
      <c r="AGK105"/>
      <c r="AGL105"/>
      <c r="AGM105"/>
      <c r="AGN105"/>
      <c r="AGO105"/>
      <c r="AGP105"/>
      <c r="AGQ105"/>
      <c r="AGR105"/>
      <c r="AGS105"/>
      <c r="AGT105"/>
      <c r="AGU105"/>
      <c r="AGV105"/>
      <c r="AGW105"/>
      <c r="AGX105"/>
      <c r="AGY105"/>
      <c r="AGZ105"/>
      <c r="AHA105"/>
      <c r="AHB105"/>
      <c r="AHC105"/>
      <c r="AHD105"/>
      <c r="AHE105"/>
      <c r="AHF105"/>
      <c r="AHG105"/>
      <c r="AHH105"/>
      <c r="AHI105"/>
      <c r="AHJ105"/>
      <c r="AHK105"/>
      <c r="AHL105"/>
      <c r="AHM105"/>
      <c r="AHN105"/>
      <c r="AHO105"/>
      <c r="AHP105"/>
      <c r="AHQ105"/>
      <c r="AHR105"/>
      <c r="AHS105"/>
      <c r="AHT105"/>
      <c r="AHU105"/>
      <c r="AHV105"/>
      <c r="AHW105"/>
      <c r="AHX105"/>
      <c r="AHY105"/>
      <c r="AHZ105"/>
      <c r="AIA105"/>
      <c r="AIB105"/>
      <c r="AIC105"/>
      <c r="AID105"/>
      <c r="AIE105"/>
      <c r="AIF105"/>
      <c r="AIG105"/>
      <c r="AIH105"/>
      <c r="AII105"/>
      <c r="AIJ105"/>
      <c r="AIK105"/>
      <c r="AIL105"/>
      <c r="AIM105"/>
      <c r="AIN105"/>
      <c r="AIO105"/>
      <c r="AIP105"/>
      <c r="AIQ105"/>
      <c r="AIR105"/>
      <c r="AIS105"/>
      <c r="AIT105"/>
      <c r="AIU105"/>
      <c r="AIV105"/>
      <c r="AIW105"/>
      <c r="AIX105"/>
      <c r="AIY105"/>
      <c r="AIZ105"/>
      <c r="AJA105"/>
      <c r="AJB105"/>
      <c r="AJC105"/>
      <c r="AJD105"/>
      <c r="AJE105"/>
      <c r="AJF105"/>
      <c r="AJG105"/>
      <c r="AJH105"/>
      <c r="AJI105"/>
      <c r="AJJ105"/>
      <c r="AJK105"/>
      <c r="AJL105"/>
      <c r="AJM105"/>
      <c r="AJN105"/>
      <c r="AJO105"/>
      <c r="AJP105"/>
      <c r="AJQ105"/>
      <c r="AJR105"/>
      <c r="AJS105"/>
      <c r="AJT105"/>
      <c r="AJU105"/>
      <c r="AJV105"/>
      <c r="AJW105"/>
      <c r="AJX105"/>
      <c r="AJY105"/>
      <c r="AJZ105"/>
      <c r="AKA105"/>
      <c r="AKB105"/>
      <c r="AKC105"/>
      <c r="AKD105"/>
      <c r="AKE105"/>
      <c r="AKF105"/>
      <c r="AKG105"/>
      <c r="AKH105"/>
      <c r="AKI105"/>
      <c r="AKJ105"/>
      <c r="AKK105"/>
      <c r="AKL105"/>
      <c r="AKM105"/>
      <c r="AKN105"/>
      <c r="AKO105"/>
      <c r="AKP105"/>
      <c r="AKQ105"/>
      <c r="AKR105"/>
      <c r="AKS105"/>
      <c r="AKT105"/>
      <c r="AKU105"/>
      <c r="AKV105"/>
      <c r="AKW105"/>
      <c r="AKX105"/>
      <c r="AKY105"/>
      <c r="AKZ105"/>
      <c r="ALA105"/>
      <c r="ALB105"/>
      <c r="ALC105"/>
      <c r="ALD105"/>
      <c r="ALE105"/>
      <c r="ALF105"/>
      <c r="ALG105"/>
      <c r="ALH105"/>
      <c r="ALI105"/>
      <c r="ALJ105"/>
      <c r="ALK105"/>
      <c r="ALL105"/>
      <c r="ALM105"/>
      <c r="ALN105"/>
      <c r="ALO105"/>
      <c r="ALP105"/>
      <c r="ALQ105"/>
      <c r="ALR105"/>
      <c r="ALS105"/>
      <c r="ALT105"/>
      <c r="ALU105"/>
      <c r="ALV105"/>
      <c r="ALW105"/>
      <c r="ALX105"/>
      <c r="ALY105"/>
      <c r="ALZ105"/>
      <c r="AMA105"/>
      <c r="AMB105"/>
      <c r="AMC105"/>
      <c r="AMD105"/>
      <c r="AME105"/>
    </row>
    <row r="106" spans="1:1019" ht="13.5" customHeight="1" x14ac:dyDescent="0.3">
      <c r="A106" s="358" t="s">
        <v>131</v>
      </c>
      <c r="B106" s="358"/>
      <c r="C106" s="451" t="s">
        <v>132</v>
      </c>
      <c r="D106" s="451"/>
      <c r="E106" s="451"/>
      <c r="F106" s="451"/>
      <c r="G106" s="451"/>
      <c r="H106" s="451"/>
      <c r="I106" s="451"/>
      <c r="J106" s="451"/>
      <c r="K106" s="451"/>
      <c r="L106" s="359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  <c r="IW106"/>
      <c r="IX106"/>
      <c r="IY106"/>
      <c r="IZ106"/>
      <c r="JA106"/>
      <c r="JB106"/>
      <c r="JC106"/>
      <c r="JD106"/>
      <c r="JE106"/>
      <c r="JF106"/>
      <c r="JG106"/>
      <c r="JH106"/>
      <c r="JI106"/>
      <c r="JJ106"/>
      <c r="JK106"/>
      <c r="JL106"/>
      <c r="JM106"/>
      <c r="JN106"/>
      <c r="JO106"/>
      <c r="JP106"/>
      <c r="JQ106"/>
      <c r="JR106"/>
      <c r="JS106"/>
      <c r="JT106"/>
      <c r="JU106"/>
      <c r="JV106"/>
      <c r="JW106"/>
      <c r="JX106"/>
      <c r="JY106"/>
      <c r="JZ106"/>
      <c r="KA106"/>
      <c r="KB106"/>
      <c r="KC106"/>
      <c r="KD106"/>
      <c r="KE106"/>
      <c r="KF106"/>
      <c r="KG106"/>
      <c r="KH106"/>
      <c r="KI106"/>
      <c r="KJ106"/>
      <c r="KK106"/>
      <c r="KL106"/>
      <c r="KM106"/>
      <c r="KN106"/>
      <c r="KO106"/>
      <c r="KP106"/>
      <c r="KQ106"/>
      <c r="KR106"/>
      <c r="KS106"/>
      <c r="KT106"/>
      <c r="KU106"/>
      <c r="KV106"/>
      <c r="KW106"/>
      <c r="KX106"/>
      <c r="KY106"/>
      <c r="KZ106"/>
      <c r="LA106"/>
      <c r="LB106"/>
      <c r="LC106"/>
      <c r="LD106"/>
      <c r="LE106"/>
      <c r="LF106"/>
      <c r="LG106"/>
      <c r="LH106"/>
      <c r="LI106"/>
      <c r="LJ106"/>
      <c r="LK106"/>
      <c r="LL106"/>
      <c r="LM106"/>
      <c r="LN106"/>
      <c r="LO106"/>
      <c r="LP106"/>
      <c r="LQ106"/>
      <c r="LR106"/>
      <c r="LS106"/>
      <c r="LT106"/>
      <c r="LU106"/>
      <c r="LV106"/>
      <c r="LW106"/>
      <c r="LX106"/>
      <c r="LY106"/>
      <c r="LZ106"/>
      <c r="MA106"/>
      <c r="MB106"/>
      <c r="MC106"/>
      <c r="MD106"/>
      <c r="ME106"/>
      <c r="MF106"/>
      <c r="MG106"/>
      <c r="MH106"/>
      <c r="MI106"/>
      <c r="MJ106"/>
      <c r="MK106"/>
      <c r="ML106"/>
      <c r="MM106"/>
      <c r="MN106"/>
      <c r="MO106"/>
      <c r="MP106"/>
      <c r="MQ106"/>
      <c r="MR106"/>
      <c r="MS106"/>
      <c r="MT106"/>
      <c r="MU106"/>
      <c r="MV106"/>
      <c r="MW106"/>
      <c r="MX106"/>
      <c r="MY106"/>
      <c r="MZ106"/>
      <c r="NA106"/>
      <c r="NB106"/>
      <c r="NC106"/>
      <c r="ND106"/>
      <c r="NE106"/>
      <c r="NF106"/>
      <c r="NG106"/>
      <c r="NH106"/>
      <c r="NI106"/>
      <c r="NJ106"/>
      <c r="NK106"/>
      <c r="NL106"/>
      <c r="NM106"/>
      <c r="NN106"/>
      <c r="NO106"/>
      <c r="NP106"/>
      <c r="NQ106"/>
      <c r="NR106"/>
      <c r="NS106"/>
      <c r="NT106"/>
      <c r="NU106"/>
      <c r="NV106"/>
      <c r="NW106"/>
      <c r="NX106"/>
      <c r="NY106"/>
      <c r="NZ106"/>
      <c r="OA106"/>
      <c r="OB106"/>
      <c r="OC106"/>
      <c r="OD106"/>
      <c r="OE106"/>
      <c r="OF106"/>
      <c r="OG106"/>
      <c r="OH106"/>
      <c r="OI106"/>
      <c r="OJ106"/>
      <c r="OK106"/>
      <c r="OL106"/>
      <c r="OM106"/>
      <c r="ON106"/>
      <c r="OO106"/>
      <c r="OP106"/>
      <c r="OQ106"/>
      <c r="OR106"/>
      <c r="OS106"/>
      <c r="OT106"/>
      <c r="OU106"/>
      <c r="OV106"/>
      <c r="OW106"/>
      <c r="OX106"/>
      <c r="OY106"/>
      <c r="OZ106"/>
      <c r="PA106"/>
      <c r="PB106"/>
      <c r="PC106"/>
      <c r="PD106"/>
      <c r="PE106"/>
      <c r="PF106"/>
      <c r="PG106"/>
      <c r="PH106"/>
      <c r="PI106"/>
      <c r="PJ106"/>
      <c r="PK106"/>
      <c r="PL106"/>
      <c r="PM106"/>
      <c r="PN106"/>
      <c r="PO106"/>
      <c r="PP106"/>
      <c r="PQ106"/>
      <c r="PR106"/>
      <c r="PS106"/>
      <c r="PT106"/>
      <c r="PU106"/>
      <c r="PV106"/>
      <c r="PW106"/>
      <c r="PX106"/>
      <c r="PY106"/>
      <c r="PZ106"/>
      <c r="QA106"/>
      <c r="QB106"/>
      <c r="QC106"/>
      <c r="QD106"/>
      <c r="QE106"/>
      <c r="QF106"/>
      <c r="QG106"/>
      <c r="QH106"/>
      <c r="QI106"/>
      <c r="QJ106"/>
      <c r="QK106"/>
      <c r="QL106"/>
      <c r="QM106"/>
      <c r="QN106"/>
      <c r="QO106"/>
      <c r="QP106"/>
      <c r="QQ106"/>
      <c r="QR106"/>
      <c r="QS106"/>
      <c r="QT106"/>
      <c r="QU106"/>
      <c r="QV106"/>
      <c r="QW106"/>
      <c r="QX106"/>
      <c r="QY106"/>
      <c r="QZ106"/>
      <c r="RA106"/>
      <c r="RB106"/>
      <c r="RC106"/>
      <c r="RD106"/>
      <c r="RE106"/>
      <c r="RF106"/>
      <c r="RG106"/>
      <c r="RH106"/>
      <c r="RI106"/>
      <c r="RJ106"/>
      <c r="RK106"/>
      <c r="RL106"/>
      <c r="RM106"/>
      <c r="RN106"/>
      <c r="RO106"/>
      <c r="RP106"/>
      <c r="RQ106"/>
      <c r="RR106"/>
      <c r="RS106"/>
      <c r="RT106"/>
      <c r="RU106"/>
      <c r="RV106"/>
      <c r="RW106"/>
      <c r="RX106"/>
      <c r="RY106"/>
      <c r="RZ106"/>
      <c r="SA106"/>
      <c r="SB106"/>
      <c r="SC106"/>
      <c r="SD106"/>
      <c r="SE106"/>
      <c r="SF106"/>
      <c r="SG106"/>
      <c r="SH106"/>
      <c r="SI106"/>
      <c r="SJ106"/>
      <c r="SK106"/>
      <c r="SL106"/>
      <c r="SM106"/>
      <c r="SN106"/>
      <c r="SO106"/>
      <c r="SP106"/>
      <c r="SQ106"/>
      <c r="SR106"/>
      <c r="SS106"/>
      <c r="ST106"/>
      <c r="SU106"/>
      <c r="SV106"/>
      <c r="SW106"/>
      <c r="SX106"/>
      <c r="SY106"/>
      <c r="SZ106"/>
      <c r="TA106"/>
      <c r="TB106"/>
      <c r="TC106"/>
      <c r="TD106"/>
      <c r="TE106"/>
      <c r="TF106"/>
      <c r="TG106"/>
      <c r="TH106"/>
      <c r="TI106"/>
      <c r="TJ106"/>
      <c r="TK106"/>
      <c r="TL106"/>
      <c r="TM106"/>
      <c r="TN106"/>
      <c r="TO106"/>
      <c r="TP106"/>
      <c r="TQ106"/>
      <c r="TR106"/>
      <c r="TS106"/>
      <c r="TT106"/>
      <c r="TU106"/>
      <c r="TV106"/>
      <c r="TW106"/>
      <c r="TX106"/>
      <c r="TY106"/>
      <c r="TZ106"/>
      <c r="UA106"/>
      <c r="UB106"/>
      <c r="UC106"/>
      <c r="UD106"/>
      <c r="UE106"/>
      <c r="UF106"/>
      <c r="UG106"/>
      <c r="UH106"/>
      <c r="UI106"/>
      <c r="UJ106"/>
      <c r="UK106"/>
      <c r="UL106"/>
      <c r="UM106"/>
      <c r="UN106"/>
      <c r="UO106"/>
      <c r="UP106"/>
      <c r="UQ106"/>
      <c r="UR106"/>
      <c r="US106"/>
      <c r="UT106"/>
      <c r="UU106"/>
      <c r="UV106"/>
      <c r="UW106"/>
      <c r="UX106"/>
      <c r="UY106"/>
      <c r="UZ106"/>
      <c r="VA106"/>
      <c r="VB106"/>
      <c r="VC106"/>
      <c r="VD106"/>
      <c r="VE106"/>
      <c r="VF106"/>
      <c r="VG106"/>
      <c r="VH106"/>
      <c r="VI106"/>
      <c r="VJ106"/>
      <c r="VK106"/>
      <c r="VL106"/>
      <c r="VM106"/>
      <c r="VN106"/>
      <c r="VO106"/>
      <c r="VP106"/>
      <c r="VQ106"/>
      <c r="VR106"/>
      <c r="VS106"/>
      <c r="VT106"/>
      <c r="VU106"/>
      <c r="VV106"/>
      <c r="VW106"/>
      <c r="VX106"/>
      <c r="VY106"/>
      <c r="VZ106"/>
      <c r="WA106"/>
      <c r="WB106"/>
      <c r="WC106"/>
      <c r="WD106"/>
      <c r="WE106"/>
      <c r="WF106"/>
      <c r="WG106"/>
      <c r="WH106"/>
      <c r="WI106"/>
      <c r="WJ106"/>
      <c r="WK106"/>
      <c r="WL106"/>
      <c r="WM106"/>
      <c r="WN106"/>
      <c r="WO106"/>
      <c r="WP106"/>
      <c r="WQ106"/>
      <c r="WR106"/>
      <c r="WS106"/>
      <c r="WT106"/>
      <c r="WU106"/>
      <c r="WV106"/>
      <c r="WW106"/>
      <c r="WX106"/>
      <c r="WY106"/>
      <c r="WZ106"/>
      <c r="XA106"/>
      <c r="XB106"/>
      <c r="XC106"/>
      <c r="XD106"/>
      <c r="XE106"/>
      <c r="XF106"/>
      <c r="XG106"/>
      <c r="XH106"/>
      <c r="XI106"/>
      <c r="XJ106"/>
      <c r="XK106"/>
      <c r="XL106"/>
      <c r="XM106"/>
      <c r="XN106"/>
      <c r="XO106"/>
      <c r="XP106"/>
      <c r="XQ106"/>
      <c r="XR106"/>
      <c r="XS106"/>
      <c r="XT106"/>
      <c r="XU106"/>
      <c r="XV106"/>
      <c r="XW106"/>
      <c r="XX106"/>
      <c r="XY106"/>
      <c r="XZ106"/>
      <c r="YA106"/>
      <c r="YB106"/>
      <c r="YC106"/>
      <c r="YD106"/>
      <c r="YE106"/>
      <c r="YF106"/>
      <c r="YG106"/>
      <c r="YH106"/>
      <c r="YI106"/>
      <c r="YJ106"/>
      <c r="YK106"/>
      <c r="YL106"/>
      <c r="YM106"/>
      <c r="YN106"/>
      <c r="YO106"/>
      <c r="YP106"/>
      <c r="YQ106"/>
      <c r="YR106"/>
      <c r="YS106"/>
      <c r="YT106"/>
      <c r="YU106"/>
      <c r="YV106"/>
      <c r="YW106"/>
      <c r="YX106"/>
      <c r="YY106"/>
      <c r="YZ106"/>
      <c r="ZA106"/>
      <c r="ZB106"/>
      <c r="ZC106"/>
      <c r="ZD106"/>
      <c r="ZE106"/>
      <c r="ZF106"/>
      <c r="ZG106"/>
      <c r="ZH106"/>
      <c r="ZI106"/>
      <c r="ZJ106"/>
      <c r="ZK106"/>
      <c r="ZL106"/>
      <c r="ZM106"/>
      <c r="ZN106"/>
      <c r="ZO106"/>
      <c r="ZP106"/>
      <c r="ZQ106"/>
      <c r="ZR106"/>
      <c r="ZS106"/>
      <c r="ZT106"/>
      <c r="ZU106"/>
      <c r="ZV106"/>
      <c r="ZW106"/>
      <c r="ZX106"/>
      <c r="ZY106"/>
      <c r="ZZ106"/>
      <c r="AAA106"/>
      <c r="AAB106"/>
      <c r="AAC106"/>
      <c r="AAD106"/>
      <c r="AAE106"/>
      <c r="AAF106"/>
      <c r="AAG106"/>
      <c r="AAH106"/>
      <c r="AAI106"/>
      <c r="AAJ106"/>
      <c r="AAK106"/>
      <c r="AAL106"/>
      <c r="AAM106"/>
      <c r="AAN106"/>
      <c r="AAO106"/>
      <c r="AAP106"/>
      <c r="AAQ106"/>
      <c r="AAR106"/>
      <c r="AAS106"/>
      <c r="AAT106"/>
      <c r="AAU106"/>
      <c r="AAV106"/>
      <c r="AAW106"/>
      <c r="AAX106"/>
      <c r="AAY106"/>
      <c r="AAZ106"/>
      <c r="ABA106"/>
      <c r="ABB106"/>
      <c r="ABC106"/>
      <c r="ABD106"/>
      <c r="ABE106"/>
      <c r="ABF106"/>
      <c r="ABG106"/>
      <c r="ABH106"/>
      <c r="ABI106"/>
      <c r="ABJ106"/>
      <c r="ABK106"/>
      <c r="ABL106"/>
      <c r="ABM106"/>
      <c r="ABN106"/>
      <c r="ABO106"/>
      <c r="ABP106"/>
      <c r="ABQ106"/>
      <c r="ABR106"/>
      <c r="ABS106"/>
      <c r="ABT106"/>
      <c r="ABU106"/>
      <c r="ABV106"/>
      <c r="ABW106"/>
      <c r="ABX106"/>
      <c r="ABY106"/>
      <c r="ABZ106"/>
      <c r="ACA106"/>
      <c r="ACB106"/>
      <c r="ACC106"/>
      <c r="ACD106"/>
      <c r="ACE106"/>
      <c r="ACF106"/>
      <c r="ACG106"/>
      <c r="ACH106"/>
      <c r="ACI106"/>
      <c r="ACJ106"/>
      <c r="ACK106"/>
      <c r="ACL106"/>
      <c r="ACM106"/>
      <c r="ACN106"/>
      <c r="ACO106"/>
      <c r="ACP106"/>
      <c r="ACQ106"/>
      <c r="ACR106"/>
      <c r="ACS106"/>
      <c r="ACT106"/>
      <c r="ACU106"/>
      <c r="ACV106"/>
      <c r="ACW106"/>
      <c r="ACX106"/>
      <c r="ACY106"/>
      <c r="ACZ106"/>
      <c r="ADA106"/>
      <c r="ADB106"/>
      <c r="ADC106"/>
      <c r="ADD106"/>
      <c r="ADE106"/>
      <c r="ADF106"/>
      <c r="ADG106"/>
      <c r="ADH106"/>
      <c r="ADI106"/>
      <c r="ADJ106"/>
      <c r="ADK106"/>
      <c r="ADL106"/>
      <c r="ADM106"/>
      <c r="ADN106"/>
      <c r="ADO106"/>
      <c r="ADP106"/>
      <c r="ADQ106"/>
      <c r="ADR106"/>
      <c r="ADS106"/>
      <c r="ADT106"/>
      <c r="ADU106"/>
      <c r="ADV106"/>
      <c r="ADW106"/>
      <c r="ADX106"/>
      <c r="ADY106"/>
      <c r="ADZ106"/>
      <c r="AEA106"/>
      <c r="AEB106"/>
      <c r="AEC106"/>
      <c r="AED106"/>
      <c r="AEE106"/>
      <c r="AEF106"/>
      <c r="AEG106"/>
      <c r="AEH106"/>
      <c r="AEI106"/>
      <c r="AEJ106"/>
      <c r="AEK106"/>
      <c r="AEL106"/>
      <c r="AEM106"/>
      <c r="AEN106"/>
      <c r="AEO106"/>
      <c r="AEP106"/>
      <c r="AEQ106"/>
      <c r="AER106"/>
      <c r="AES106"/>
      <c r="AET106"/>
      <c r="AEU106"/>
      <c r="AEV106"/>
      <c r="AEW106"/>
      <c r="AEX106"/>
      <c r="AEY106"/>
      <c r="AEZ106"/>
      <c r="AFA106"/>
      <c r="AFB106"/>
      <c r="AFC106"/>
      <c r="AFD106"/>
      <c r="AFE106"/>
      <c r="AFF106"/>
      <c r="AFG106"/>
      <c r="AFH106"/>
      <c r="AFI106"/>
      <c r="AFJ106"/>
      <c r="AFK106"/>
      <c r="AFL106"/>
      <c r="AFM106"/>
      <c r="AFN106"/>
      <c r="AFO106"/>
      <c r="AFP106"/>
      <c r="AFQ106"/>
      <c r="AFR106"/>
      <c r="AFS106"/>
      <c r="AFT106"/>
      <c r="AFU106"/>
      <c r="AFV106"/>
      <c r="AFW106"/>
      <c r="AFX106"/>
      <c r="AFY106"/>
      <c r="AFZ106"/>
      <c r="AGA106"/>
      <c r="AGB106"/>
      <c r="AGC106"/>
      <c r="AGD106"/>
      <c r="AGE106"/>
      <c r="AGF106"/>
      <c r="AGG106"/>
      <c r="AGH106"/>
      <c r="AGI106"/>
      <c r="AGJ106"/>
      <c r="AGK106"/>
      <c r="AGL106"/>
      <c r="AGM106"/>
      <c r="AGN106"/>
      <c r="AGO106"/>
      <c r="AGP106"/>
      <c r="AGQ106"/>
      <c r="AGR106"/>
      <c r="AGS106"/>
      <c r="AGT106"/>
      <c r="AGU106"/>
      <c r="AGV106"/>
      <c r="AGW106"/>
      <c r="AGX106"/>
      <c r="AGY106"/>
      <c r="AGZ106"/>
      <c r="AHA106"/>
      <c r="AHB106"/>
      <c r="AHC106"/>
      <c r="AHD106"/>
      <c r="AHE106"/>
      <c r="AHF106"/>
      <c r="AHG106"/>
      <c r="AHH106"/>
      <c r="AHI106"/>
      <c r="AHJ106"/>
      <c r="AHK106"/>
      <c r="AHL106"/>
      <c r="AHM106"/>
      <c r="AHN106"/>
      <c r="AHO106"/>
      <c r="AHP106"/>
      <c r="AHQ106"/>
      <c r="AHR106"/>
      <c r="AHS106"/>
      <c r="AHT106"/>
      <c r="AHU106"/>
      <c r="AHV106"/>
      <c r="AHW106"/>
      <c r="AHX106"/>
      <c r="AHY106"/>
      <c r="AHZ106"/>
      <c r="AIA106"/>
      <c r="AIB106"/>
      <c r="AIC106"/>
      <c r="AID106"/>
      <c r="AIE106"/>
      <c r="AIF106"/>
      <c r="AIG106"/>
      <c r="AIH106"/>
      <c r="AII106"/>
      <c r="AIJ106"/>
      <c r="AIK106"/>
      <c r="AIL106"/>
      <c r="AIM106"/>
      <c r="AIN106"/>
      <c r="AIO106"/>
      <c r="AIP106"/>
      <c r="AIQ106"/>
      <c r="AIR106"/>
      <c r="AIS106"/>
      <c r="AIT106"/>
      <c r="AIU106"/>
      <c r="AIV106"/>
      <c r="AIW106"/>
      <c r="AIX106"/>
      <c r="AIY106"/>
      <c r="AIZ106"/>
      <c r="AJA106"/>
      <c r="AJB106"/>
      <c r="AJC106"/>
      <c r="AJD106"/>
      <c r="AJE106"/>
      <c r="AJF106"/>
      <c r="AJG106"/>
      <c r="AJH106"/>
      <c r="AJI106"/>
      <c r="AJJ106"/>
      <c r="AJK106"/>
      <c r="AJL106"/>
      <c r="AJM106"/>
      <c r="AJN106"/>
      <c r="AJO106"/>
      <c r="AJP106"/>
      <c r="AJQ106"/>
      <c r="AJR106"/>
      <c r="AJS106"/>
      <c r="AJT106"/>
      <c r="AJU106"/>
      <c r="AJV106"/>
      <c r="AJW106"/>
      <c r="AJX106"/>
      <c r="AJY106"/>
      <c r="AJZ106"/>
      <c r="AKA106"/>
      <c r="AKB106"/>
      <c r="AKC106"/>
      <c r="AKD106"/>
      <c r="AKE106"/>
      <c r="AKF106"/>
      <c r="AKG106"/>
      <c r="AKH106"/>
      <c r="AKI106"/>
      <c r="AKJ106"/>
      <c r="AKK106"/>
      <c r="AKL106"/>
      <c r="AKM106"/>
      <c r="AKN106"/>
      <c r="AKO106"/>
      <c r="AKP106"/>
      <c r="AKQ106"/>
      <c r="AKR106"/>
      <c r="AKS106"/>
      <c r="AKT106"/>
      <c r="AKU106"/>
      <c r="AKV106"/>
      <c r="AKW106"/>
      <c r="AKX106"/>
      <c r="AKY106"/>
      <c r="AKZ106"/>
      <c r="ALA106"/>
      <c r="ALB106"/>
      <c r="ALC106"/>
      <c r="ALD106"/>
      <c r="ALE106"/>
      <c r="ALF106"/>
      <c r="ALG106"/>
      <c r="ALH106"/>
      <c r="ALI106"/>
      <c r="ALJ106"/>
      <c r="ALK106"/>
      <c r="ALL106"/>
      <c r="ALM106"/>
      <c r="ALN106"/>
      <c r="ALO106"/>
      <c r="ALP106"/>
      <c r="ALQ106"/>
      <c r="ALR106"/>
      <c r="ALS106"/>
      <c r="ALT106"/>
      <c r="ALU106"/>
      <c r="ALV106"/>
      <c r="ALW106"/>
      <c r="ALX106"/>
      <c r="ALY106"/>
      <c r="ALZ106"/>
      <c r="AMA106"/>
      <c r="AMB106"/>
      <c r="AMC106"/>
      <c r="AMD106"/>
      <c r="AME106"/>
    </row>
    <row r="107" spans="1:1019" ht="21.75" customHeight="1" x14ac:dyDescent="0.25">
      <c r="A107" s="291"/>
      <c r="B107" s="291"/>
      <c r="C107" s="291"/>
      <c r="D107" s="291"/>
      <c r="E107" s="291"/>
      <c r="F107" s="291"/>
      <c r="G107" s="291"/>
      <c r="H107" s="291"/>
      <c r="I107" s="291"/>
      <c r="J107" s="291"/>
      <c r="K107" s="291"/>
      <c r="L107" s="291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  <c r="IW107"/>
      <c r="IX107"/>
      <c r="IY107"/>
      <c r="IZ107"/>
      <c r="JA107"/>
      <c r="JB107"/>
      <c r="JC107"/>
      <c r="JD107"/>
      <c r="JE107"/>
      <c r="JF107"/>
      <c r="JG107"/>
      <c r="JH107"/>
      <c r="JI107"/>
      <c r="JJ107"/>
      <c r="JK107"/>
      <c r="JL107"/>
      <c r="JM107"/>
      <c r="JN107"/>
      <c r="JO107"/>
      <c r="JP107"/>
      <c r="JQ107"/>
      <c r="JR107"/>
      <c r="JS107"/>
      <c r="JT107"/>
      <c r="JU107"/>
      <c r="JV107"/>
      <c r="JW107"/>
      <c r="JX107"/>
      <c r="JY107"/>
      <c r="JZ107"/>
      <c r="KA107"/>
      <c r="KB107"/>
      <c r="KC107"/>
      <c r="KD107"/>
      <c r="KE107"/>
      <c r="KF107"/>
      <c r="KG107"/>
      <c r="KH107"/>
      <c r="KI107"/>
      <c r="KJ107"/>
      <c r="KK107"/>
      <c r="KL107"/>
      <c r="KM107"/>
      <c r="KN107"/>
      <c r="KO107"/>
      <c r="KP107"/>
      <c r="KQ107"/>
      <c r="KR107"/>
      <c r="KS107"/>
      <c r="KT107"/>
      <c r="KU107"/>
      <c r="KV107"/>
      <c r="KW107"/>
      <c r="KX107"/>
      <c r="KY107"/>
      <c r="KZ107"/>
      <c r="LA107"/>
      <c r="LB107"/>
      <c r="LC107"/>
      <c r="LD107"/>
      <c r="LE107"/>
      <c r="LF107"/>
      <c r="LG107"/>
      <c r="LH107"/>
      <c r="LI107"/>
      <c r="LJ107"/>
      <c r="LK107"/>
      <c r="LL107"/>
      <c r="LM107"/>
      <c r="LN107"/>
      <c r="LO107"/>
      <c r="LP107"/>
      <c r="LQ107"/>
      <c r="LR107"/>
      <c r="LS107"/>
      <c r="LT107"/>
      <c r="LU107"/>
      <c r="LV107"/>
      <c r="LW107"/>
      <c r="LX107"/>
      <c r="LY107"/>
      <c r="LZ107"/>
      <c r="MA107"/>
      <c r="MB107"/>
      <c r="MC107"/>
      <c r="MD107"/>
      <c r="ME107"/>
      <c r="MF107"/>
      <c r="MG107"/>
      <c r="MH107"/>
      <c r="MI107"/>
      <c r="MJ107"/>
      <c r="MK107"/>
      <c r="ML107"/>
      <c r="MM107"/>
      <c r="MN107"/>
      <c r="MO107"/>
      <c r="MP107"/>
      <c r="MQ107"/>
      <c r="MR107"/>
      <c r="MS107"/>
      <c r="MT107"/>
      <c r="MU107"/>
      <c r="MV107"/>
      <c r="MW107"/>
      <c r="MX107"/>
      <c r="MY107"/>
      <c r="MZ107"/>
      <c r="NA107"/>
      <c r="NB107"/>
      <c r="NC107"/>
      <c r="ND107"/>
      <c r="NE107"/>
      <c r="NF107"/>
      <c r="NG107"/>
      <c r="NH107"/>
      <c r="NI107"/>
      <c r="NJ107"/>
      <c r="NK107"/>
      <c r="NL107"/>
      <c r="NM107"/>
      <c r="NN107"/>
      <c r="NO107"/>
      <c r="NP107"/>
      <c r="NQ107"/>
      <c r="NR107"/>
      <c r="NS107"/>
      <c r="NT107"/>
      <c r="NU107"/>
      <c r="NV107"/>
      <c r="NW107"/>
      <c r="NX107"/>
      <c r="NY107"/>
      <c r="NZ107"/>
      <c r="OA107"/>
      <c r="OB107"/>
      <c r="OC107"/>
      <c r="OD107"/>
      <c r="OE107"/>
      <c r="OF107"/>
      <c r="OG107"/>
      <c r="OH107"/>
      <c r="OI107"/>
      <c r="OJ107"/>
      <c r="OK107"/>
      <c r="OL107"/>
      <c r="OM107"/>
      <c r="ON107"/>
      <c r="OO107"/>
      <c r="OP107"/>
      <c r="OQ107"/>
      <c r="OR107"/>
      <c r="OS107"/>
      <c r="OT107"/>
      <c r="OU107"/>
      <c r="OV107"/>
      <c r="OW107"/>
      <c r="OX107"/>
      <c r="OY107"/>
      <c r="OZ107"/>
      <c r="PA107"/>
      <c r="PB107"/>
      <c r="PC107"/>
      <c r="PD107"/>
      <c r="PE107"/>
      <c r="PF107"/>
      <c r="PG107"/>
      <c r="PH107"/>
      <c r="PI107"/>
      <c r="PJ107"/>
      <c r="PK107"/>
      <c r="PL107"/>
      <c r="PM107"/>
      <c r="PN107"/>
      <c r="PO107"/>
      <c r="PP107"/>
      <c r="PQ107"/>
      <c r="PR107"/>
      <c r="PS107"/>
      <c r="PT107"/>
      <c r="PU107"/>
      <c r="PV107"/>
      <c r="PW107"/>
      <c r="PX107"/>
      <c r="PY107"/>
      <c r="PZ107"/>
      <c r="QA107"/>
      <c r="QB107"/>
      <c r="QC107"/>
      <c r="QD107"/>
      <c r="QE107"/>
      <c r="QF107"/>
      <c r="QG107"/>
      <c r="QH107"/>
      <c r="QI107"/>
      <c r="QJ107"/>
      <c r="QK107"/>
      <c r="QL107"/>
      <c r="QM107"/>
      <c r="QN107"/>
      <c r="QO107"/>
      <c r="QP107"/>
      <c r="QQ107"/>
      <c r="QR107"/>
      <c r="QS107"/>
      <c r="QT107"/>
      <c r="QU107"/>
      <c r="QV107"/>
      <c r="QW107"/>
      <c r="QX107"/>
      <c r="QY107"/>
      <c r="QZ107"/>
      <c r="RA107"/>
      <c r="RB107"/>
      <c r="RC107"/>
      <c r="RD107"/>
      <c r="RE107"/>
      <c r="RF107"/>
      <c r="RG107"/>
      <c r="RH107"/>
      <c r="RI107"/>
      <c r="RJ107"/>
      <c r="RK107"/>
      <c r="RL107"/>
      <c r="RM107"/>
      <c r="RN107"/>
      <c r="RO107"/>
      <c r="RP107"/>
      <c r="RQ107"/>
      <c r="RR107"/>
      <c r="RS107"/>
      <c r="RT107"/>
      <c r="RU107"/>
      <c r="RV107"/>
      <c r="RW107"/>
      <c r="RX107"/>
      <c r="RY107"/>
      <c r="RZ107"/>
      <c r="SA107"/>
      <c r="SB107"/>
      <c r="SC107"/>
      <c r="SD107"/>
      <c r="SE107"/>
      <c r="SF107"/>
      <c r="SG107"/>
      <c r="SH107"/>
      <c r="SI107"/>
      <c r="SJ107"/>
      <c r="SK107"/>
      <c r="SL107"/>
      <c r="SM107"/>
      <c r="SN107"/>
      <c r="SO107"/>
      <c r="SP107"/>
      <c r="SQ107"/>
      <c r="SR107"/>
      <c r="SS107"/>
      <c r="ST107"/>
      <c r="SU107"/>
      <c r="SV107"/>
      <c r="SW107"/>
      <c r="SX107"/>
      <c r="SY107"/>
      <c r="SZ107"/>
      <c r="TA107"/>
      <c r="TB107"/>
      <c r="TC107"/>
      <c r="TD107"/>
      <c r="TE107"/>
      <c r="TF107"/>
      <c r="TG107"/>
      <c r="TH107"/>
      <c r="TI107"/>
      <c r="TJ107"/>
      <c r="TK107"/>
      <c r="TL107"/>
      <c r="TM107"/>
      <c r="TN107"/>
      <c r="TO107"/>
      <c r="TP107"/>
      <c r="TQ107"/>
      <c r="TR107"/>
      <c r="TS107"/>
      <c r="TT107"/>
      <c r="TU107"/>
      <c r="TV107"/>
      <c r="TW107"/>
      <c r="TX107"/>
      <c r="TY107"/>
      <c r="TZ107"/>
      <c r="UA107"/>
      <c r="UB107"/>
      <c r="UC107"/>
      <c r="UD107"/>
      <c r="UE107"/>
      <c r="UF107"/>
      <c r="UG107"/>
      <c r="UH107"/>
      <c r="UI107"/>
      <c r="UJ107"/>
      <c r="UK107"/>
      <c r="UL107"/>
      <c r="UM107"/>
      <c r="UN107"/>
      <c r="UO107"/>
      <c r="UP107"/>
      <c r="UQ107"/>
      <c r="UR107"/>
      <c r="US107"/>
      <c r="UT107"/>
      <c r="UU107"/>
      <c r="UV107"/>
      <c r="UW107"/>
      <c r="UX107"/>
      <c r="UY107"/>
      <c r="UZ107"/>
      <c r="VA107"/>
      <c r="VB107"/>
      <c r="VC107"/>
      <c r="VD107"/>
      <c r="VE107"/>
      <c r="VF107"/>
      <c r="VG107"/>
      <c r="VH107"/>
      <c r="VI107"/>
      <c r="VJ107"/>
      <c r="VK107"/>
      <c r="VL107"/>
      <c r="VM107"/>
      <c r="VN107"/>
      <c r="VO107"/>
      <c r="VP107"/>
      <c r="VQ107"/>
      <c r="VR107"/>
      <c r="VS107"/>
      <c r="VT107"/>
      <c r="VU107"/>
      <c r="VV107"/>
      <c r="VW107"/>
      <c r="VX107"/>
      <c r="VY107"/>
      <c r="VZ107"/>
      <c r="WA107"/>
      <c r="WB107"/>
      <c r="WC107"/>
      <c r="WD107"/>
      <c r="WE107"/>
      <c r="WF107"/>
      <c r="WG107"/>
      <c r="WH107"/>
      <c r="WI107"/>
      <c r="WJ107"/>
      <c r="WK107"/>
      <c r="WL107"/>
      <c r="WM107"/>
      <c r="WN107"/>
      <c r="WO107"/>
      <c r="WP107"/>
      <c r="WQ107"/>
      <c r="WR107"/>
      <c r="WS107"/>
      <c r="WT107"/>
      <c r="WU107"/>
      <c r="WV107"/>
      <c r="WW107"/>
      <c r="WX107"/>
      <c r="WY107"/>
      <c r="WZ107"/>
      <c r="XA107"/>
      <c r="XB107"/>
      <c r="XC107"/>
      <c r="XD107"/>
      <c r="XE107"/>
      <c r="XF107"/>
      <c r="XG107"/>
      <c r="XH107"/>
      <c r="XI107"/>
      <c r="XJ107"/>
      <c r="XK107"/>
      <c r="XL107"/>
      <c r="XM107"/>
      <c r="XN107"/>
      <c r="XO107"/>
      <c r="XP107"/>
      <c r="XQ107"/>
      <c r="XR107"/>
      <c r="XS107"/>
      <c r="XT107"/>
      <c r="XU107"/>
      <c r="XV107"/>
      <c r="XW107"/>
      <c r="XX107"/>
      <c r="XY107"/>
      <c r="XZ107"/>
      <c r="YA107"/>
      <c r="YB107"/>
      <c r="YC107"/>
      <c r="YD107"/>
      <c r="YE107"/>
      <c r="YF107"/>
      <c r="YG107"/>
      <c r="YH107"/>
      <c r="YI107"/>
      <c r="YJ107"/>
      <c r="YK107"/>
      <c r="YL107"/>
      <c r="YM107"/>
      <c r="YN107"/>
      <c r="YO107"/>
      <c r="YP107"/>
      <c r="YQ107"/>
      <c r="YR107"/>
      <c r="YS107"/>
      <c r="YT107"/>
      <c r="YU107"/>
      <c r="YV107"/>
      <c r="YW107"/>
      <c r="YX107"/>
      <c r="YY107"/>
      <c r="YZ107"/>
      <c r="ZA107"/>
      <c r="ZB107"/>
      <c r="ZC107"/>
      <c r="ZD107"/>
      <c r="ZE107"/>
      <c r="ZF107"/>
      <c r="ZG107"/>
      <c r="ZH107"/>
      <c r="ZI107"/>
      <c r="ZJ107"/>
      <c r="ZK107"/>
      <c r="ZL107"/>
      <c r="ZM107"/>
      <c r="ZN107"/>
      <c r="ZO107"/>
      <c r="ZP107"/>
      <c r="ZQ107"/>
      <c r="ZR107"/>
      <c r="ZS107"/>
      <c r="ZT107"/>
      <c r="ZU107"/>
      <c r="ZV107"/>
      <c r="ZW107"/>
      <c r="ZX107"/>
      <c r="ZY107"/>
      <c r="ZZ107"/>
      <c r="AAA107"/>
      <c r="AAB107"/>
      <c r="AAC107"/>
      <c r="AAD107"/>
      <c r="AAE107"/>
      <c r="AAF107"/>
      <c r="AAG107"/>
      <c r="AAH107"/>
      <c r="AAI107"/>
      <c r="AAJ107"/>
      <c r="AAK107"/>
      <c r="AAL107"/>
      <c r="AAM107"/>
      <c r="AAN107"/>
      <c r="AAO107"/>
      <c r="AAP107"/>
      <c r="AAQ107"/>
      <c r="AAR107"/>
      <c r="AAS107"/>
      <c r="AAT107"/>
      <c r="AAU107"/>
      <c r="AAV107"/>
      <c r="AAW107"/>
      <c r="AAX107"/>
      <c r="AAY107"/>
      <c r="AAZ107"/>
      <c r="ABA107"/>
      <c r="ABB107"/>
      <c r="ABC107"/>
      <c r="ABD107"/>
      <c r="ABE107"/>
      <c r="ABF107"/>
      <c r="ABG107"/>
      <c r="ABH107"/>
      <c r="ABI107"/>
      <c r="ABJ107"/>
      <c r="ABK107"/>
      <c r="ABL107"/>
      <c r="ABM107"/>
      <c r="ABN107"/>
      <c r="ABO107"/>
      <c r="ABP107"/>
      <c r="ABQ107"/>
      <c r="ABR107"/>
      <c r="ABS107"/>
      <c r="ABT107"/>
      <c r="ABU107"/>
      <c r="ABV107"/>
      <c r="ABW107"/>
      <c r="ABX107"/>
      <c r="ABY107"/>
      <c r="ABZ107"/>
      <c r="ACA107"/>
      <c r="ACB107"/>
      <c r="ACC107"/>
      <c r="ACD107"/>
      <c r="ACE107"/>
      <c r="ACF107"/>
      <c r="ACG107"/>
      <c r="ACH107"/>
      <c r="ACI107"/>
      <c r="ACJ107"/>
      <c r="ACK107"/>
      <c r="ACL107"/>
      <c r="ACM107"/>
      <c r="ACN107"/>
      <c r="ACO107"/>
      <c r="ACP107"/>
      <c r="ACQ107"/>
      <c r="ACR107"/>
      <c r="ACS107"/>
      <c r="ACT107"/>
      <c r="ACU107"/>
      <c r="ACV107"/>
      <c r="ACW107"/>
      <c r="ACX107"/>
      <c r="ACY107"/>
      <c r="ACZ107"/>
      <c r="ADA107"/>
      <c r="ADB107"/>
      <c r="ADC107"/>
      <c r="ADD107"/>
      <c r="ADE107"/>
      <c r="ADF107"/>
      <c r="ADG107"/>
      <c r="ADH107"/>
      <c r="ADI107"/>
      <c r="ADJ107"/>
      <c r="ADK107"/>
      <c r="ADL107"/>
      <c r="ADM107"/>
      <c r="ADN107"/>
      <c r="ADO107"/>
      <c r="ADP107"/>
      <c r="ADQ107"/>
      <c r="ADR107"/>
      <c r="ADS107"/>
      <c r="ADT107"/>
      <c r="ADU107"/>
      <c r="ADV107"/>
      <c r="ADW107"/>
      <c r="ADX107"/>
      <c r="ADY107"/>
      <c r="ADZ107"/>
      <c r="AEA107"/>
      <c r="AEB107"/>
      <c r="AEC107"/>
      <c r="AED107"/>
      <c r="AEE107"/>
      <c r="AEF107"/>
      <c r="AEG107"/>
      <c r="AEH107"/>
      <c r="AEI107"/>
      <c r="AEJ107"/>
      <c r="AEK107"/>
      <c r="AEL107"/>
      <c r="AEM107"/>
      <c r="AEN107"/>
      <c r="AEO107"/>
      <c r="AEP107"/>
      <c r="AEQ107"/>
      <c r="AER107"/>
      <c r="AES107"/>
      <c r="AET107"/>
      <c r="AEU107"/>
      <c r="AEV107"/>
      <c r="AEW107"/>
      <c r="AEX107"/>
      <c r="AEY107"/>
      <c r="AEZ107"/>
      <c r="AFA107"/>
      <c r="AFB107"/>
      <c r="AFC107"/>
      <c r="AFD107"/>
      <c r="AFE107"/>
      <c r="AFF107"/>
      <c r="AFG107"/>
      <c r="AFH107"/>
      <c r="AFI107"/>
      <c r="AFJ107"/>
      <c r="AFK107"/>
      <c r="AFL107"/>
      <c r="AFM107"/>
      <c r="AFN107"/>
      <c r="AFO107"/>
      <c r="AFP107"/>
      <c r="AFQ107"/>
      <c r="AFR107"/>
      <c r="AFS107"/>
      <c r="AFT107"/>
      <c r="AFU107"/>
      <c r="AFV107"/>
      <c r="AFW107"/>
      <c r="AFX107"/>
      <c r="AFY107"/>
      <c r="AFZ107"/>
      <c r="AGA107"/>
      <c r="AGB107"/>
      <c r="AGC107"/>
      <c r="AGD107"/>
      <c r="AGE107"/>
      <c r="AGF107"/>
      <c r="AGG107"/>
      <c r="AGH107"/>
      <c r="AGI107"/>
      <c r="AGJ107"/>
      <c r="AGK107"/>
      <c r="AGL107"/>
      <c r="AGM107"/>
      <c r="AGN107"/>
      <c r="AGO107"/>
      <c r="AGP107"/>
      <c r="AGQ107"/>
      <c r="AGR107"/>
      <c r="AGS107"/>
      <c r="AGT107"/>
      <c r="AGU107"/>
      <c r="AGV107"/>
      <c r="AGW107"/>
      <c r="AGX107"/>
      <c r="AGY107"/>
      <c r="AGZ107"/>
      <c r="AHA107"/>
      <c r="AHB107"/>
      <c r="AHC107"/>
      <c r="AHD107"/>
      <c r="AHE107"/>
      <c r="AHF107"/>
      <c r="AHG107"/>
      <c r="AHH107"/>
      <c r="AHI107"/>
      <c r="AHJ107"/>
      <c r="AHK107"/>
      <c r="AHL107"/>
      <c r="AHM107"/>
      <c r="AHN107"/>
      <c r="AHO107"/>
      <c r="AHP107"/>
      <c r="AHQ107"/>
      <c r="AHR107"/>
      <c r="AHS107"/>
      <c r="AHT107"/>
      <c r="AHU107"/>
      <c r="AHV107"/>
      <c r="AHW107"/>
      <c r="AHX107"/>
      <c r="AHY107"/>
      <c r="AHZ107"/>
      <c r="AIA107"/>
      <c r="AIB107"/>
      <c r="AIC107"/>
      <c r="AID107"/>
      <c r="AIE107"/>
      <c r="AIF107"/>
      <c r="AIG107"/>
      <c r="AIH107"/>
      <c r="AII107"/>
      <c r="AIJ107"/>
      <c r="AIK107"/>
      <c r="AIL107"/>
      <c r="AIM107"/>
      <c r="AIN107"/>
      <c r="AIO107"/>
      <c r="AIP107"/>
      <c r="AIQ107"/>
      <c r="AIR107"/>
      <c r="AIS107"/>
      <c r="AIT107"/>
      <c r="AIU107"/>
      <c r="AIV107"/>
      <c r="AIW107"/>
      <c r="AIX107"/>
      <c r="AIY107"/>
      <c r="AIZ107"/>
      <c r="AJA107"/>
      <c r="AJB107"/>
      <c r="AJC107"/>
      <c r="AJD107"/>
      <c r="AJE107"/>
      <c r="AJF107"/>
      <c r="AJG107"/>
      <c r="AJH107"/>
      <c r="AJI107"/>
      <c r="AJJ107"/>
      <c r="AJK107"/>
      <c r="AJL107"/>
      <c r="AJM107"/>
      <c r="AJN107"/>
      <c r="AJO107"/>
      <c r="AJP107"/>
      <c r="AJQ107"/>
      <c r="AJR107"/>
      <c r="AJS107"/>
      <c r="AJT107"/>
      <c r="AJU107"/>
      <c r="AJV107"/>
      <c r="AJW107"/>
      <c r="AJX107"/>
      <c r="AJY107"/>
      <c r="AJZ107"/>
      <c r="AKA107"/>
      <c r="AKB107"/>
      <c r="AKC107"/>
      <c r="AKD107"/>
      <c r="AKE107"/>
      <c r="AKF107"/>
      <c r="AKG107"/>
      <c r="AKH107"/>
      <c r="AKI107"/>
      <c r="AKJ107"/>
      <c r="AKK107"/>
      <c r="AKL107"/>
      <c r="AKM107"/>
      <c r="AKN107"/>
      <c r="AKO107"/>
      <c r="AKP107"/>
      <c r="AKQ107"/>
      <c r="AKR107"/>
      <c r="AKS107"/>
      <c r="AKT107"/>
      <c r="AKU107"/>
      <c r="AKV107"/>
      <c r="AKW107"/>
      <c r="AKX107"/>
      <c r="AKY107"/>
      <c r="AKZ107"/>
      <c r="ALA107"/>
      <c r="ALB107"/>
      <c r="ALC107"/>
      <c r="ALD107"/>
      <c r="ALE107"/>
      <c r="ALF107"/>
      <c r="ALG107"/>
      <c r="ALH107"/>
      <c r="ALI107"/>
      <c r="ALJ107"/>
      <c r="ALK107"/>
      <c r="ALL107"/>
      <c r="ALM107"/>
      <c r="ALN107"/>
      <c r="ALO107"/>
      <c r="ALP107"/>
      <c r="ALQ107"/>
      <c r="ALR107"/>
      <c r="ALS107"/>
      <c r="ALT107"/>
      <c r="ALU107"/>
      <c r="ALV107"/>
      <c r="ALW107"/>
      <c r="ALX107"/>
      <c r="ALY107"/>
      <c r="ALZ107"/>
      <c r="AMA107"/>
      <c r="AMB107"/>
      <c r="AMC107"/>
      <c r="AMD107"/>
      <c r="AME107"/>
    </row>
    <row r="108" spans="1:1019" ht="15" customHeight="1" x14ac:dyDescent="0.35">
      <c r="A108" s="352" t="s">
        <v>133</v>
      </c>
      <c r="B108" s="353"/>
      <c r="C108" s="353" t="s">
        <v>134</v>
      </c>
      <c r="D108" s="353"/>
      <c r="E108" s="353"/>
      <c r="F108" s="353"/>
      <c r="G108" s="353"/>
      <c r="H108" s="353"/>
      <c r="I108" s="353"/>
      <c r="J108" s="353"/>
      <c r="K108" s="360">
        <v>0</v>
      </c>
      <c r="L108" s="360">
        <v>0</v>
      </c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  <c r="LK108"/>
      <c r="LL108"/>
      <c r="LM108"/>
      <c r="LN108"/>
      <c r="LO108"/>
      <c r="LP108"/>
      <c r="LQ108"/>
      <c r="LR108"/>
      <c r="LS108"/>
      <c r="LT108"/>
      <c r="LU108"/>
      <c r="LV108"/>
      <c r="LW108"/>
      <c r="LX108"/>
      <c r="LY108"/>
      <c r="LZ108"/>
      <c r="MA108"/>
      <c r="MB108"/>
      <c r="MC108"/>
      <c r="MD108"/>
      <c r="ME108"/>
      <c r="MF108"/>
      <c r="MG108"/>
      <c r="MH108"/>
      <c r="MI108"/>
      <c r="MJ108"/>
      <c r="MK108"/>
      <c r="ML108"/>
      <c r="MM108"/>
      <c r="MN108"/>
      <c r="MO108"/>
      <c r="MP108"/>
      <c r="MQ108"/>
      <c r="MR108"/>
      <c r="MS108"/>
      <c r="MT108"/>
      <c r="MU108"/>
      <c r="MV108"/>
      <c r="MW108"/>
      <c r="MX108"/>
      <c r="MY108"/>
      <c r="MZ108"/>
      <c r="NA108"/>
      <c r="NB108"/>
      <c r="NC108"/>
      <c r="ND108"/>
      <c r="NE108"/>
      <c r="NF108"/>
      <c r="NG108"/>
      <c r="NH108"/>
      <c r="NI108"/>
      <c r="NJ108"/>
      <c r="NK108"/>
      <c r="NL108"/>
      <c r="NM108"/>
      <c r="NN108"/>
      <c r="NO108"/>
      <c r="NP108"/>
      <c r="NQ108"/>
      <c r="NR108"/>
      <c r="NS108"/>
      <c r="NT108"/>
      <c r="NU108"/>
      <c r="NV108"/>
      <c r="NW108"/>
      <c r="NX108"/>
      <c r="NY108"/>
      <c r="NZ108"/>
      <c r="OA108"/>
      <c r="OB108"/>
      <c r="OC108"/>
      <c r="OD108"/>
      <c r="OE108"/>
      <c r="OF108"/>
      <c r="OG108"/>
      <c r="OH108"/>
      <c r="OI108"/>
      <c r="OJ108"/>
      <c r="OK108"/>
      <c r="OL108"/>
      <c r="OM108"/>
      <c r="ON108"/>
      <c r="OO108"/>
      <c r="OP108"/>
      <c r="OQ108"/>
      <c r="OR108"/>
      <c r="OS108"/>
      <c r="OT108"/>
      <c r="OU108"/>
      <c r="OV108"/>
      <c r="OW108"/>
      <c r="OX108"/>
      <c r="OY108"/>
      <c r="OZ108"/>
      <c r="PA108"/>
      <c r="PB108"/>
      <c r="PC108"/>
      <c r="PD108"/>
      <c r="PE108"/>
      <c r="PF108"/>
      <c r="PG108"/>
      <c r="PH108"/>
      <c r="PI108"/>
      <c r="PJ108"/>
      <c r="PK108"/>
      <c r="PL108"/>
      <c r="PM108"/>
      <c r="PN108"/>
      <c r="PO108"/>
      <c r="PP108"/>
      <c r="PQ108"/>
      <c r="PR108"/>
      <c r="PS108"/>
      <c r="PT108"/>
      <c r="PU108"/>
      <c r="PV108"/>
      <c r="PW108"/>
      <c r="PX108"/>
      <c r="PY108"/>
      <c r="PZ108"/>
      <c r="QA108"/>
      <c r="QB108"/>
      <c r="QC108"/>
      <c r="QD108"/>
      <c r="QE108"/>
      <c r="QF108"/>
      <c r="QG108"/>
      <c r="QH108"/>
      <c r="QI108"/>
      <c r="QJ108"/>
      <c r="QK108"/>
      <c r="QL108"/>
      <c r="QM108"/>
      <c r="QN108"/>
      <c r="QO108"/>
      <c r="QP108"/>
      <c r="QQ108"/>
      <c r="QR108"/>
      <c r="QS108"/>
      <c r="QT108"/>
      <c r="QU108"/>
      <c r="QV108"/>
      <c r="QW108"/>
      <c r="QX108"/>
      <c r="QY108"/>
      <c r="QZ108"/>
      <c r="RA108"/>
      <c r="RB108"/>
      <c r="RC108"/>
      <c r="RD108"/>
      <c r="RE108"/>
      <c r="RF108"/>
      <c r="RG108"/>
      <c r="RH108"/>
      <c r="RI108"/>
      <c r="RJ108"/>
      <c r="RK108"/>
      <c r="RL108"/>
      <c r="RM108"/>
      <c r="RN108"/>
      <c r="RO108"/>
      <c r="RP108"/>
      <c r="RQ108"/>
      <c r="RR108"/>
      <c r="RS108"/>
      <c r="RT108"/>
      <c r="RU108"/>
      <c r="RV108"/>
      <c r="RW108"/>
      <c r="RX108"/>
      <c r="RY108"/>
      <c r="RZ108"/>
      <c r="SA108"/>
      <c r="SB108"/>
      <c r="SC108"/>
      <c r="SD108"/>
      <c r="SE108"/>
      <c r="SF108"/>
      <c r="SG108"/>
      <c r="SH108"/>
      <c r="SI108"/>
      <c r="SJ108"/>
      <c r="SK108"/>
      <c r="SL108"/>
      <c r="SM108"/>
      <c r="SN108"/>
      <c r="SO108"/>
      <c r="SP108"/>
      <c r="SQ108"/>
      <c r="SR108"/>
      <c r="SS108"/>
      <c r="ST108"/>
      <c r="SU108"/>
      <c r="SV108"/>
      <c r="SW108"/>
      <c r="SX108"/>
      <c r="SY108"/>
      <c r="SZ108"/>
      <c r="TA108"/>
      <c r="TB108"/>
      <c r="TC108"/>
      <c r="TD108"/>
      <c r="TE108"/>
      <c r="TF108"/>
      <c r="TG108"/>
      <c r="TH108"/>
      <c r="TI108"/>
      <c r="TJ108"/>
      <c r="TK108"/>
      <c r="TL108"/>
      <c r="TM108"/>
      <c r="TN108"/>
      <c r="TO108"/>
      <c r="TP108"/>
      <c r="TQ108"/>
      <c r="TR108"/>
      <c r="TS108"/>
      <c r="TT108"/>
      <c r="TU108"/>
      <c r="TV108"/>
      <c r="TW108"/>
      <c r="TX108"/>
      <c r="TY108"/>
      <c r="TZ108"/>
      <c r="UA108"/>
      <c r="UB108"/>
      <c r="UC108"/>
      <c r="UD108"/>
      <c r="UE108"/>
      <c r="UF108"/>
      <c r="UG108"/>
      <c r="UH108"/>
      <c r="UI108"/>
      <c r="UJ108"/>
      <c r="UK108"/>
      <c r="UL108"/>
      <c r="UM108"/>
      <c r="UN108"/>
      <c r="UO108"/>
      <c r="UP108"/>
      <c r="UQ108"/>
      <c r="UR108"/>
      <c r="US108"/>
      <c r="UT108"/>
      <c r="UU108"/>
      <c r="UV108"/>
      <c r="UW108"/>
      <c r="UX108"/>
      <c r="UY108"/>
      <c r="UZ108"/>
      <c r="VA108"/>
      <c r="VB108"/>
      <c r="VC108"/>
      <c r="VD108"/>
      <c r="VE108"/>
      <c r="VF108"/>
      <c r="VG108"/>
      <c r="VH108"/>
      <c r="VI108"/>
      <c r="VJ108"/>
      <c r="VK108"/>
      <c r="VL108"/>
      <c r="VM108"/>
      <c r="VN108"/>
      <c r="VO108"/>
      <c r="VP108"/>
      <c r="VQ108"/>
      <c r="VR108"/>
      <c r="VS108"/>
      <c r="VT108"/>
      <c r="VU108"/>
      <c r="VV108"/>
      <c r="VW108"/>
      <c r="VX108"/>
      <c r="VY108"/>
      <c r="VZ108"/>
      <c r="WA108"/>
      <c r="WB108"/>
      <c r="WC108"/>
      <c r="WD108"/>
      <c r="WE108"/>
      <c r="WF108"/>
      <c r="WG108"/>
      <c r="WH108"/>
      <c r="WI108"/>
      <c r="WJ108"/>
      <c r="WK108"/>
      <c r="WL108"/>
      <c r="WM108"/>
      <c r="WN108"/>
      <c r="WO108"/>
      <c r="WP108"/>
      <c r="WQ108"/>
      <c r="WR108"/>
      <c r="WS108"/>
      <c r="WT108"/>
      <c r="WU108"/>
      <c r="WV108"/>
      <c r="WW108"/>
      <c r="WX108"/>
      <c r="WY108"/>
      <c r="WZ108"/>
      <c r="XA108"/>
      <c r="XB108"/>
      <c r="XC108"/>
      <c r="XD108"/>
      <c r="XE108"/>
      <c r="XF108"/>
      <c r="XG108"/>
      <c r="XH108"/>
      <c r="XI108"/>
      <c r="XJ108"/>
      <c r="XK108"/>
      <c r="XL108"/>
      <c r="XM108"/>
      <c r="XN108"/>
      <c r="XO108"/>
      <c r="XP108"/>
      <c r="XQ108"/>
      <c r="XR108"/>
      <c r="XS108"/>
      <c r="XT108"/>
      <c r="XU108"/>
      <c r="XV108"/>
      <c r="XW108"/>
      <c r="XX108"/>
      <c r="XY108"/>
      <c r="XZ108"/>
      <c r="YA108"/>
      <c r="YB108"/>
      <c r="YC108"/>
      <c r="YD108"/>
      <c r="YE108"/>
      <c r="YF108"/>
      <c r="YG108"/>
      <c r="YH108"/>
      <c r="YI108"/>
      <c r="YJ108"/>
      <c r="YK108"/>
      <c r="YL108"/>
      <c r="YM108"/>
      <c r="YN108"/>
      <c r="YO108"/>
      <c r="YP108"/>
      <c r="YQ108"/>
      <c r="YR108"/>
      <c r="YS108"/>
      <c r="YT108"/>
      <c r="YU108"/>
      <c r="YV108"/>
      <c r="YW108"/>
      <c r="YX108"/>
      <c r="YY108"/>
      <c r="YZ108"/>
      <c r="ZA108"/>
      <c r="ZB108"/>
      <c r="ZC108"/>
      <c r="ZD108"/>
      <c r="ZE108"/>
      <c r="ZF108"/>
      <c r="ZG108"/>
      <c r="ZH108"/>
      <c r="ZI108"/>
      <c r="ZJ108"/>
      <c r="ZK108"/>
      <c r="ZL108"/>
      <c r="ZM108"/>
      <c r="ZN108"/>
      <c r="ZO108"/>
      <c r="ZP108"/>
      <c r="ZQ108"/>
      <c r="ZR108"/>
      <c r="ZS108"/>
      <c r="ZT108"/>
      <c r="ZU108"/>
      <c r="ZV108"/>
      <c r="ZW108"/>
      <c r="ZX108"/>
      <c r="ZY108"/>
      <c r="ZZ108"/>
      <c r="AAA108"/>
      <c r="AAB108"/>
      <c r="AAC108"/>
      <c r="AAD108"/>
      <c r="AAE108"/>
      <c r="AAF108"/>
      <c r="AAG108"/>
      <c r="AAH108"/>
      <c r="AAI108"/>
      <c r="AAJ108"/>
      <c r="AAK108"/>
      <c r="AAL108"/>
      <c r="AAM108"/>
      <c r="AAN108"/>
      <c r="AAO108"/>
      <c r="AAP108"/>
      <c r="AAQ108"/>
      <c r="AAR108"/>
      <c r="AAS108"/>
      <c r="AAT108"/>
      <c r="AAU108"/>
      <c r="AAV108"/>
      <c r="AAW108"/>
      <c r="AAX108"/>
      <c r="AAY108"/>
      <c r="AAZ108"/>
      <c r="ABA108"/>
      <c r="ABB108"/>
      <c r="ABC108"/>
      <c r="ABD108"/>
      <c r="ABE108"/>
      <c r="ABF108"/>
      <c r="ABG108"/>
      <c r="ABH108"/>
      <c r="ABI108"/>
      <c r="ABJ108"/>
      <c r="ABK108"/>
      <c r="ABL108"/>
      <c r="ABM108"/>
      <c r="ABN108"/>
      <c r="ABO108"/>
      <c r="ABP108"/>
      <c r="ABQ108"/>
      <c r="ABR108"/>
      <c r="ABS108"/>
      <c r="ABT108"/>
      <c r="ABU108"/>
      <c r="ABV108"/>
      <c r="ABW108"/>
      <c r="ABX108"/>
      <c r="ABY108"/>
      <c r="ABZ108"/>
      <c r="ACA108"/>
      <c r="ACB108"/>
      <c r="ACC108"/>
      <c r="ACD108"/>
      <c r="ACE108"/>
      <c r="ACF108"/>
      <c r="ACG108"/>
      <c r="ACH108"/>
      <c r="ACI108"/>
      <c r="ACJ108"/>
      <c r="ACK108"/>
      <c r="ACL108"/>
      <c r="ACM108"/>
      <c r="ACN108"/>
      <c r="ACO108"/>
      <c r="ACP108"/>
      <c r="ACQ108"/>
      <c r="ACR108"/>
      <c r="ACS108"/>
      <c r="ACT108"/>
      <c r="ACU108"/>
      <c r="ACV108"/>
      <c r="ACW108"/>
      <c r="ACX108"/>
      <c r="ACY108"/>
      <c r="ACZ108"/>
      <c r="ADA108"/>
      <c r="ADB108"/>
      <c r="ADC108"/>
      <c r="ADD108"/>
      <c r="ADE108"/>
      <c r="ADF108"/>
      <c r="ADG108"/>
      <c r="ADH108"/>
      <c r="ADI108"/>
      <c r="ADJ108"/>
      <c r="ADK108"/>
      <c r="ADL108"/>
      <c r="ADM108"/>
      <c r="ADN108"/>
      <c r="ADO108"/>
      <c r="ADP108"/>
      <c r="ADQ108"/>
      <c r="ADR108"/>
      <c r="ADS108"/>
      <c r="ADT108"/>
      <c r="ADU108"/>
      <c r="ADV108"/>
      <c r="ADW108"/>
      <c r="ADX108"/>
      <c r="ADY108"/>
      <c r="ADZ108"/>
      <c r="AEA108"/>
      <c r="AEB108"/>
      <c r="AEC108"/>
      <c r="AED108"/>
      <c r="AEE108"/>
      <c r="AEF108"/>
      <c r="AEG108"/>
      <c r="AEH108"/>
      <c r="AEI108"/>
      <c r="AEJ108"/>
      <c r="AEK108"/>
      <c r="AEL108"/>
      <c r="AEM108"/>
      <c r="AEN108"/>
      <c r="AEO108"/>
      <c r="AEP108"/>
      <c r="AEQ108"/>
      <c r="AER108"/>
      <c r="AES108"/>
      <c r="AET108"/>
      <c r="AEU108"/>
      <c r="AEV108"/>
      <c r="AEW108"/>
      <c r="AEX108"/>
      <c r="AEY108"/>
      <c r="AEZ108"/>
      <c r="AFA108"/>
      <c r="AFB108"/>
      <c r="AFC108"/>
      <c r="AFD108"/>
      <c r="AFE108"/>
      <c r="AFF108"/>
      <c r="AFG108"/>
      <c r="AFH108"/>
      <c r="AFI108"/>
      <c r="AFJ108"/>
      <c r="AFK108"/>
      <c r="AFL108"/>
      <c r="AFM108"/>
      <c r="AFN108"/>
      <c r="AFO108"/>
      <c r="AFP108"/>
      <c r="AFQ108"/>
      <c r="AFR108"/>
      <c r="AFS108"/>
      <c r="AFT108"/>
      <c r="AFU108"/>
      <c r="AFV108"/>
      <c r="AFW108"/>
      <c r="AFX108"/>
      <c r="AFY108"/>
      <c r="AFZ108"/>
      <c r="AGA108"/>
      <c r="AGB108"/>
      <c r="AGC108"/>
      <c r="AGD108"/>
      <c r="AGE108"/>
      <c r="AGF108"/>
      <c r="AGG108"/>
      <c r="AGH108"/>
      <c r="AGI108"/>
      <c r="AGJ108"/>
      <c r="AGK108"/>
      <c r="AGL108"/>
      <c r="AGM108"/>
      <c r="AGN108"/>
      <c r="AGO108"/>
      <c r="AGP108"/>
      <c r="AGQ108"/>
      <c r="AGR108"/>
      <c r="AGS108"/>
      <c r="AGT108"/>
      <c r="AGU108"/>
      <c r="AGV108"/>
      <c r="AGW108"/>
      <c r="AGX108"/>
      <c r="AGY108"/>
      <c r="AGZ108"/>
      <c r="AHA108"/>
      <c r="AHB108"/>
      <c r="AHC108"/>
      <c r="AHD108"/>
      <c r="AHE108"/>
      <c r="AHF108"/>
      <c r="AHG108"/>
      <c r="AHH108"/>
      <c r="AHI108"/>
      <c r="AHJ108"/>
      <c r="AHK108"/>
      <c r="AHL108"/>
      <c r="AHM108"/>
      <c r="AHN108"/>
      <c r="AHO108"/>
      <c r="AHP108"/>
      <c r="AHQ108"/>
      <c r="AHR108"/>
      <c r="AHS108"/>
      <c r="AHT108"/>
      <c r="AHU108"/>
      <c r="AHV108"/>
      <c r="AHW108"/>
      <c r="AHX108"/>
      <c r="AHY108"/>
      <c r="AHZ108"/>
      <c r="AIA108"/>
      <c r="AIB108"/>
      <c r="AIC108"/>
      <c r="AID108"/>
      <c r="AIE108"/>
      <c r="AIF108"/>
      <c r="AIG108"/>
      <c r="AIH108"/>
      <c r="AII108"/>
      <c r="AIJ108"/>
      <c r="AIK108"/>
      <c r="AIL108"/>
      <c r="AIM108"/>
      <c r="AIN108"/>
      <c r="AIO108"/>
      <c r="AIP108"/>
      <c r="AIQ108"/>
      <c r="AIR108"/>
      <c r="AIS108"/>
      <c r="AIT108"/>
      <c r="AIU108"/>
      <c r="AIV108"/>
      <c r="AIW108"/>
      <c r="AIX108"/>
      <c r="AIY108"/>
      <c r="AIZ108"/>
      <c r="AJA108"/>
      <c r="AJB108"/>
      <c r="AJC108"/>
      <c r="AJD108"/>
      <c r="AJE108"/>
      <c r="AJF108"/>
      <c r="AJG108"/>
      <c r="AJH108"/>
      <c r="AJI108"/>
      <c r="AJJ108"/>
      <c r="AJK108"/>
      <c r="AJL108"/>
      <c r="AJM108"/>
      <c r="AJN108"/>
      <c r="AJO108"/>
      <c r="AJP108"/>
      <c r="AJQ108"/>
      <c r="AJR108"/>
      <c r="AJS108"/>
      <c r="AJT108"/>
      <c r="AJU108"/>
      <c r="AJV108"/>
      <c r="AJW108"/>
      <c r="AJX108"/>
      <c r="AJY108"/>
      <c r="AJZ108"/>
      <c r="AKA108"/>
      <c r="AKB108"/>
      <c r="AKC108"/>
      <c r="AKD108"/>
      <c r="AKE108"/>
      <c r="AKF108"/>
      <c r="AKG108"/>
      <c r="AKH108"/>
      <c r="AKI108"/>
      <c r="AKJ108"/>
      <c r="AKK108"/>
      <c r="AKL108"/>
      <c r="AKM108"/>
      <c r="AKN108"/>
      <c r="AKO108"/>
      <c r="AKP108"/>
      <c r="AKQ108"/>
      <c r="AKR108"/>
      <c r="AKS108"/>
      <c r="AKT108"/>
      <c r="AKU108"/>
      <c r="AKV108"/>
      <c r="AKW108"/>
      <c r="AKX108"/>
      <c r="AKY108"/>
      <c r="AKZ108"/>
      <c r="ALA108"/>
      <c r="ALB108"/>
      <c r="ALC108"/>
      <c r="ALD108"/>
      <c r="ALE108"/>
      <c r="ALF108"/>
      <c r="ALG108"/>
      <c r="ALH108"/>
      <c r="ALI108"/>
      <c r="ALJ108"/>
      <c r="ALK108"/>
      <c r="ALL108"/>
      <c r="ALM108"/>
      <c r="ALN108"/>
      <c r="ALO108"/>
      <c r="ALP108"/>
      <c r="ALQ108"/>
      <c r="ALR108"/>
      <c r="ALS108"/>
      <c r="ALT108"/>
      <c r="ALU108"/>
      <c r="ALV108"/>
      <c r="ALW108"/>
      <c r="ALX108"/>
      <c r="ALY108"/>
      <c r="ALZ108"/>
      <c r="AMA108"/>
      <c r="AMB108"/>
      <c r="AMC108"/>
      <c r="AMD108"/>
      <c r="AME108"/>
    </row>
    <row r="109" spans="1:1019" ht="18.75" x14ac:dyDescent="0.3">
      <c r="A109" s="361"/>
      <c r="B109" s="362"/>
      <c r="C109" s="362"/>
      <c r="D109" s="362"/>
      <c r="E109" s="362"/>
      <c r="F109" s="362"/>
      <c r="G109" s="362"/>
      <c r="H109" s="362"/>
      <c r="I109" s="362"/>
      <c r="J109" s="362"/>
      <c r="K109" s="363"/>
      <c r="L109" s="364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  <c r="IW109"/>
      <c r="IX109"/>
      <c r="IY109"/>
      <c r="IZ109"/>
      <c r="JA109"/>
      <c r="JB109"/>
      <c r="JC109"/>
      <c r="JD109"/>
      <c r="JE109"/>
      <c r="JF109"/>
      <c r="JG109"/>
      <c r="JH109"/>
      <c r="JI109"/>
      <c r="JJ109"/>
      <c r="JK109"/>
      <c r="JL109"/>
      <c r="JM109"/>
      <c r="JN109"/>
      <c r="JO109"/>
      <c r="JP109"/>
      <c r="JQ109"/>
      <c r="JR109"/>
      <c r="JS109"/>
      <c r="JT109"/>
      <c r="JU109"/>
      <c r="JV109"/>
      <c r="JW109"/>
      <c r="JX109"/>
      <c r="JY109"/>
      <c r="JZ109"/>
      <c r="KA109"/>
      <c r="KB109"/>
      <c r="KC109"/>
      <c r="KD109"/>
      <c r="KE109"/>
      <c r="KF109"/>
      <c r="KG109"/>
      <c r="KH109"/>
      <c r="KI109"/>
      <c r="KJ109"/>
      <c r="KK109"/>
      <c r="KL109"/>
      <c r="KM109"/>
      <c r="KN109"/>
      <c r="KO109"/>
      <c r="KP109"/>
      <c r="KQ109"/>
      <c r="KR109"/>
      <c r="KS109"/>
      <c r="KT109"/>
      <c r="KU109"/>
      <c r="KV109"/>
      <c r="KW109"/>
      <c r="KX109"/>
      <c r="KY109"/>
      <c r="KZ109"/>
      <c r="LA109"/>
      <c r="LB109"/>
      <c r="LC109"/>
      <c r="LD109"/>
      <c r="LE109"/>
      <c r="LF109"/>
      <c r="LG109"/>
      <c r="LH109"/>
      <c r="LI109"/>
      <c r="LJ109"/>
      <c r="LK109"/>
      <c r="LL109"/>
      <c r="LM109"/>
      <c r="LN109"/>
      <c r="LO109"/>
      <c r="LP109"/>
      <c r="LQ109"/>
      <c r="LR109"/>
      <c r="LS109"/>
      <c r="LT109"/>
      <c r="LU109"/>
      <c r="LV109"/>
      <c r="LW109"/>
      <c r="LX109"/>
      <c r="LY109"/>
      <c r="LZ109"/>
      <c r="MA109"/>
      <c r="MB109"/>
      <c r="MC109"/>
      <c r="MD109"/>
      <c r="ME109"/>
      <c r="MF109"/>
      <c r="MG109"/>
      <c r="MH109"/>
      <c r="MI109"/>
      <c r="MJ109"/>
      <c r="MK109"/>
      <c r="ML109"/>
      <c r="MM109"/>
      <c r="MN109"/>
      <c r="MO109"/>
      <c r="MP109"/>
      <c r="MQ109"/>
      <c r="MR109"/>
      <c r="MS109"/>
      <c r="MT109"/>
      <c r="MU109"/>
      <c r="MV109"/>
      <c r="MW109"/>
      <c r="MX109"/>
      <c r="MY109"/>
      <c r="MZ109"/>
      <c r="NA109"/>
      <c r="NB109"/>
      <c r="NC109"/>
      <c r="ND109"/>
      <c r="NE109"/>
      <c r="NF109"/>
      <c r="NG109"/>
      <c r="NH109"/>
      <c r="NI109"/>
      <c r="NJ109"/>
      <c r="NK109"/>
      <c r="NL109"/>
      <c r="NM109"/>
      <c r="NN109"/>
      <c r="NO109"/>
      <c r="NP109"/>
      <c r="NQ109"/>
      <c r="NR109"/>
      <c r="NS109"/>
      <c r="NT109"/>
      <c r="NU109"/>
      <c r="NV109"/>
      <c r="NW109"/>
      <c r="NX109"/>
      <c r="NY109"/>
      <c r="NZ109"/>
      <c r="OA109"/>
      <c r="OB109"/>
      <c r="OC109"/>
      <c r="OD109"/>
      <c r="OE109"/>
      <c r="OF109"/>
      <c r="OG109"/>
      <c r="OH109"/>
      <c r="OI109"/>
      <c r="OJ109"/>
      <c r="OK109"/>
      <c r="OL109"/>
      <c r="OM109"/>
      <c r="ON109"/>
      <c r="OO109"/>
      <c r="OP109"/>
      <c r="OQ109"/>
      <c r="OR109"/>
      <c r="OS109"/>
      <c r="OT109"/>
      <c r="OU109"/>
      <c r="OV109"/>
      <c r="OW109"/>
      <c r="OX109"/>
      <c r="OY109"/>
      <c r="OZ109"/>
      <c r="PA109"/>
      <c r="PB109"/>
      <c r="PC109"/>
      <c r="PD109"/>
      <c r="PE109"/>
      <c r="PF109"/>
      <c r="PG109"/>
      <c r="PH109"/>
      <c r="PI109"/>
      <c r="PJ109"/>
      <c r="PK109"/>
      <c r="PL109"/>
      <c r="PM109"/>
      <c r="PN109"/>
      <c r="PO109"/>
      <c r="PP109"/>
      <c r="PQ109"/>
      <c r="PR109"/>
      <c r="PS109"/>
      <c r="PT109"/>
      <c r="PU109"/>
      <c r="PV109"/>
      <c r="PW109"/>
      <c r="PX109"/>
      <c r="PY109"/>
      <c r="PZ109"/>
      <c r="QA109"/>
      <c r="QB109"/>
      <c r="QC109"/>
      <c r="QD109"/>
      <c r="QE109"/>
      <c r="QF109"/>
      <c r="QG109"/>
      <c r="QH109"/>
      <c r="QI109"/>
      <c r="QJ109"/>
      <c r="QK109"/>
      <c r="QL109"/>
      <c r="QM109"/>
      <c r="QN109"/>
      <c r="QO109"/>
      <c r="QP109"/>
      <c r="QQ109"/>
      <c r="QR109"/>
      <c r="QS109"/>
      <c r="QT109"/>
      <c r="QU109"/>
      <c r="QV109"/>
      <c r="QW109"/>
      <c r="QX109"/>
      <c r="QY109"/>
      <c r="QZ109"/>
      <c r="RA109"/>
      <c r="RB109"/>
      <c r="RC109"/>
      <c r="RD109"/>
      <c r="RE109"/>
      <c r="RF109"/>
      <c r="RG109"/>
      <c r="RH109"/>
      <c r="RI109"/>
      <c r="RJ109"/>
      <c r="RK109"/>
      <c r="RL109"/>
      <c r="RM109"/>
      <c r="RN109"/>
      <c r="RO109"/>
      <c r="RP109"/>
      <c r="RQ109"/>
      <c r="RR109"/>
      <c r="RS109"/>
      <c r="RT109"/>
      <c r="RU109"/>
      <c r="RV109"/>
      <c r="RW109"/>
      <c r="RX109"/>
      <c r="RY109"/>
      <c r="RZ109"/>
      <c r="SA109"/>
      <c r="SB109"/>
      <c r="SC109"/>
      <c r="SD109"/>
      <c r="SE109"/>
      <c r="SF109"/>
      <c r="SG109"/>
      <c r="SH109"/>
      <c r="SI109"/>
      <c r="SJ109"/>
      <c r="SK109"/>
      <c r="SL109"/>
      <c r="SM109"/>
      <c r="SN109"/>
      <c r="SO109"/>
      <c r="SP109"/>
      <c r="SQ109"/>
      <c r="SR109"/>
      <c r="SS109"/>
      <c r="ST109"/>
      <c r="SU109"/>
      <c r="SV109"/>
      <c r="SW109"/>
      <c r="SX109"/>
      <c r="SY109"/>
      <c r="SZ109"/>
      <c r="TA109"/>
      <c r="TB109"/>
      <c r="TC109"/>
      <c r="TD109"/>
      <c r="TE109"/>
      <c r="TF109"/>
      <c r="TG109"/>
      <c r="TH109"/>
      <c r="TI109"/>
      <c r="TJ109"/>
      <c r="TK109"/>
      <c r="TL109"/>
      <c r="TM109"/>
      <c r="TN109"/>
      <c r="TO109"/>
      <c r="TP109"/>
      <c r="TQ109"/>
      <c r="TR109"/>
      <c r="TS109"/>
      <c r="TT109"/>
      <c r="TU109"/>
      <c r="TV109"/>
      <c r="TW109"/>
      <c r="TX109"/>
      <c r="TY109"/>
      <c r="TZ109"/>
      <c r="UA109"/>
      <c r="UB109"/>
      <c r="UC109"/>
      <c r="UD109"/>
      <c r="UE109"/>
      <c r="UF109"/>
      <c r="UG109"/>
      <c r="UH109"/>
      <c r="UI109"/>
      <c r="UJ109"/>
      <c r="UK109"/>
      <c r="UL109"/>
      <c r="UM109"/>
      <c r="UN109"/>
      <c r="UO109"/>
      <c r="UP109"/>
      <c r="UQ109"/>
      <c r="UR109"/>
      <c r="US109"/>
      <c r="UT109"/>
      <c r="UU109"/>
      <c r="UV109"/>
      <c r="UW109"/>
      <c r="UX109"/>
      <c r="UY109"/>
      <c r="UZ109"/>
      <c r="VA109"/>
      <c r="VB109"/>
      <c r="VC109"/>
      <c r="VD109"/>
      <c r="VE109"/>
      <c r="VF109"/>
      <c r="VG109"/>
      <c r="VH109"/>
      <c r="VI109"/>
      <c r="VJ109"/>
      <c r="VK109"/>
      <c r="VL109"/>
      <c r="VM109"/>
      <c r="VN109"/>
      <c r="VO109"/>
      <c r="VP109"/>
      <c r="VQ109"/>
      <c r="VR109"/>
      <c r="VS109"/>
      <c r="VT109"/>
      <c r="VU109"/>
      <c r="VV109"/>
      <c r="VW109"/>
      <c r="VX109"/>
      <c r="VY109"/>
      <c r="VZ109"/>
      <c r="WA109"/>
      <c r="WB109"/>
      <c r="WC109"/>
      <c r="WD109"/>
      <c r="WE109"/>
      <c r="WF109"/>
      <c r="WG109"/>
      <c r="WH109"/>
      <c r="WI109"/>
      <c r="WJ109"/>
      <c r="WK109"/>
      <c r="WL109"/>
      <c r="WM109"/>
      <c r="WN109"/>
      <c r="WO109"/>
      <c r="WP109"/>
      <c r="WQ109"/>
      <c r="WR109"/>
      <c r="WS109"/>
      <c r="WT109"/>
      <c r="WU109"/>
      <c r="WV109"/>
      <c r="WW109"/>
      <c r="WX109"/>
      <c r="WY109"/>
      <c r="WZ109"/>
      <c r="XA109"/>
      <c r="XB109"/>
      <c r="XC109"/>
      <c r="XD109"/>
      <c r="XE109"/>
      <c r="XF109"/>
      <c r="XG109"/>
      <c r="XH109"/>
      <c r="XI109"/>
      <c r="XJ109"/>
      <c r="XK109"/>
      <c r="XL109"/>
      <c r="XM109"/>
      <c r="XN109"/>
      <c r="XO109"/>
      <c r="XP109"/>
      <c r="XQ109"/>
      <c r="XR109"/>
      <c r="XS109"/>
      <c r="XT109"/>
      <c r="XU109"/>
      <c r="XV109"/>
      <c r="XW109"/>
      <c r="XX109"/>
      <c r="XY109"/>
      <c r="XZ109"/>
      <c r="YA109"/>
      <c r="YB109"/>
      <c r="YC109"/>
      <c r="YD109"/>
      <c r="YE109"/>
      <c r="YF109"/>
      <c r="YG109"/>
      <c r="YH109"/>
      <c r="YI109"/>
      <c r="YJ109"/>
      <c r="YK109"/>
      <c r="YL109"/>
      <c r="YM109"/>
      <c r="YN109"/>
      <c r="YO109"/>
      <c r="YP109"/>
      <c r="YQ109"/>
      <c r="YR109"/>
      <c r="YS109"/>
      <c r="YT109"/>
      <c r="YU109"/>
      <c r="YV109"/>
      <c r="YW109"/>
      <c r="YX109"/>
      <c r="YY109"/>
      <c r="YZ109"/>
      <c r="ZA109"/>
      <c r="ZB109"/>
      <c r="ZC109"/>
      <c r="ZD109"/>
      <c r="ZE109"/>
      <c r="ZF109"/>
      <c r="ZG109"/>
      <c r="ZH109"/>
      <c r="ZI109"/>
      <c r="ZJ109"/>
      <c r="ZK109"/>
      <c r="ZL109"/>
      <c r="ZM109"/>
      <c r="ZN109"/>
      <c r="ZO109"/>
      <c r="ZP109"/>
      <c r="ZQ109"/>
      <c r="ZR109"/>
      <c r="ZS109"/>
      <c r="ZT109"/>
      <c r="ZU109"/>
      <c r="ZV109"/>
      <c r="ZW109"/>
      <c r="ZX109"/>
      <c r="ZY109"/>
      <c r="ZZ109"/>
      <c r="AAA109"/>
      <c r="AAB109"/>
      <c r="AAC109"/>
      <c r="AAD109"/>
      <c r="AAE109"/>
      <c r="AAF109"/>
      <c r="AAG109"/>
      <c r="AAH109"/>
      <c r="AAI109"/>
      <c r="AAJ109"/>
      <c r="AAK109"/>
      <c r="AAL109"/>
      <c r="AAM109"/>
      <c r="AAN109"/>
      <c r="AAO109"/>
      <c r="AAP109"/>
      <c r="AAQ109"/>
      <c r="AAR109"/>
      <c r="AAS109"/>
      <c r="AAT109"/>
      <c r="AAU109"/>
      <c r="AAV109"/>
      <c r="AAW109"/>
      <c r="AAX109"/>
      <c r="AAY109"/>
      <c r="AAZ109"/>
      <c r="ABA109"/>
      <c r="ABB109"/>
      <c r="ABC109"/>
      <c r="ABD109"/>
      <c r="ABE109"/>
      <c r="ABF109"/>
      <c r="ABG109"/>
      <c r="ABH109"/>
      <c r="ABI109"/>
      <c r="ABJ109"/>
      <c r="ABK109"/>
      <c r="ABL109"/>
      <c r="ABM109"/>
      <c r="ABN109"/>
      <c r="ABO109"/>
      <c r="ABP109"/>
      <c r="ABQ109"/>
      <c r="ABR109"/>
      <c r="ABS109"/>
      <c r="ABT109"/>
      <c r="ABU109"/>
      <c r="ABV109"/>
      <c r="ABW109"/>
      <c r="ABX109"/>
      <c r="ABY109"/>
      <c r="ABZ109"/>
      <c r="ACA109"/>
      <c r="ACB109"/>
      <c r="ACC109"/>
      <c r="ACD109"/>
      <c r="ACE109"/>
      <c r="ACF109"/>
      <c r="ACG109"/>
      <c r="ACH109"/>
      <c r="ACI109"/>
      <c r="ACJ109"/>
      <c r="ACK109"/>
      <c r="ACL109"/>
      <c r="ACM109"/>
      <c r="ACN109"/>
      <c r="ACO109"/>
      <c r="ACP109"/>
      <c r="ACQ109"/>
      <c r="ACR109"/>
      <c r="ACS109"/>
      <c r="ACT109"/>
      <c r="ACU109"/>
      <c r="ACV109"/>
      <c r="ACW109"/>
      <c r="ACX109"/>
      <c r="ACY109"/>
      <c r="ACZ109"/>
      <c r="ADA109"/>
      <c r="ADB109"/>
      <c r="ADC109"/>
      <c r="ADD109"/>
      <c r="ADE109"/>
      <c r="ADF109"/>
      <c r="ADG109"/>
      <c r="ADH109"/>
      <c r="ADI109"/>
      <c r="ADJ109"/>
      <c r="ADK109"/>
      <c r="ADL109"/>
      <c r="ADM109"/>
      <c r="ADN109"/>
      <c r="ADO109"/>
      <c r="ADP109"/>
      <c r="ADQ109"/>
      <c r="ADR109"/>
      <c r="ADS109"/>
      <c r="ADT109"/>
      <c r="ADU109"/>
      <c r="ADV109"/>
      <c r="ADW109"/>
      <c r="ADX109"/>
      <c r="ADY109"/>
      <c r="ADZ109"/>
      <c r="AEA109"/>
      <c r="AEB109"/>
      <c r="AEC109"/>
      <c r="AED109"/>
      <c r="AEE109"/>
      <c r="AEF109"/>
      <c r="AEG109"/>
      <c r="AEH109"/>
      <c r="AEI109"/>
      <c r="AEJ109"/>
      <c r="AEK109"/>
      <c r="AEL109"/>
      <c r="AEM109"/>
      <c r="AEN109"/>
      <c r="AEO109"/>
      <c r="AEP109"/>
      <c r="AEQ109"/>
      <c r="AER109"/>
      <c r="AES109"/>
      <c r="AET109"/>
      <c r="AEU109"/>
      <c r="AEV109"/>
      <c r="AEW109"/>
      <c r="AEX109"/>
      <c r="AEY109"/>
      <c r="AEZ109"/>
      <c r="AFA109"/>
      <c r="AFB109"/>
      <c r="AFC109"/>
      <c r="AFD109"/>
      <c r="AFE109"/>
      <c r="AFF109"/>
      <c r="AFG109"/>
      <c r="AFH109"/>
      <c r="AFI109"/>
      <c r="AFJ109"/>
      <c r="AFK109"/>
      <c r="AFL109"/>
      <c r="AFM109"/>
      <c r="AFN109"/>
      <c r="AFO109"/>
      <c r="AFP109"/>
      <c r="AFQ109"/>
      <c r="AFR109"/>
      <c r="AFS109"/>
      <c r="AFT109"/>
      <c r="AFU109"/>
      <c r="AFV109"/>
      <c r="AFW109"/>
      <c r="AFX109"/>
      <c r="AFY109"/>
      <c r="AFZ109"/>
      <c r="AGA109"/>
      <c r="AGB109"/>
      <c r="AGC109"/>
      <c r="AGD109"/>
      <c r="AGE109"/>
      <c r="AGF109"/>
      <c r="AGG109"/>
      <c r="AGH109"/>
      <c r="AGI109"/>
      <c r="AGJ109"/>
      <c r="AGK109"/>
      <c r="AGL109"/>
      <c r="AGM109"/>
      <c r="AGN109"/>
      <c r="AGO109"/>
      <c r="AGP109"/>
      <c r="AGQ109"/>
      <c r="AGR109"/>
      <c r="AGS109"/>
      <c r="AGT109"/>
      <c r="AGU109"/>
      <c r="AGV109"/>
      <c r="AGW109"/>
      <c r="AGX109"/>
      <c r="AGY109"/>
      <c r="AGZ109"/>
      <c r="AHA109"/>
      <c r="AHB109"/>
      <c r="AHC109"/>
      <c r="AHD109"/>
      <c r="AHE109"/>
      <c r="AHF109"/>
      <c r="AHG109"/>
      <c r="AHH109"/>
      <c r="AHI109"/>
      <c r="AHJ109"/>
      <c r="AHK109"/>
      <c r="AHL109"/>
      <c r="AHM109"/>
      <c r="AHN109"/>
      <c r="AHO109"/>
      <c r="AHP109"/>
      <c r="AHQ109"/>
      <c r="AHR109"/>
      <c r="AHS109"/>
      <c r="AHT109"/>
      <c r="AHU109"/>
      <c r="AHV109"/>
      <c r="AHW109"/>
      <c r="AHX109"/>
      <c r="AHY109"/>
      <c r="AHZ109"/>
      <c r="AIA109"/>
      <c r="AIB109"/>
      <c r="AIC109"/>
      <c r="AID109"/>
      <c r="AIE109"/>
      <c r="AIF109"/>
      <c r="AIG109"/>
      <c r="AIH109"/>
      <c r="AII109"/>
      <c r="AIJ109"/>
      <c r="AIK109"/>
      <c r="AIL109"/>
      <c r="AIM109"/>
      <c r="AIN109"/>
      <c r="AIO109"/>
      <c r="AIP109"/>
      <c r="AIQ109"/>
      <c r="AIR109"/>
      <c r="AIS109"/>
      <c r="AIT109"/>
      <c r="AIU109"/>
      <c r="AIV109"/>
      <c r="AIW109"/>
      <c r="AIX109"/>
      <c r="AIY109"/>
      <c r="AIZ109"/>
      <c r="AJA109"/>
      <c r="AJB109"/>
      <c r="AJC109"/>
      <c r="AJD109"/>
      <c r="AJE109"/>
      <c r="AJF109"/>
      <c r="AJG109"/>
      <c r="AJH109"/>
      <c r="AJI109"/>
      <c r="AJJ109"/>
      <c r="AJK109"/>
      <c r="AJL109"/>
      <c r="AJM109"/>
      <c r="AJN109"/>
      <c r="AJO109"/>
      <c r="AJP109"/>
      <c r="AJQ109"/>
      <c r="AJR109"/>
      <c r="AJS109"/>
      <c r="AJT109"/>
      <c r="AJU109"/>
      <c r="AJV109"/>
      <c r="AJW109"/>
      <c r="AJX109"/>
      <c r="AJY109"/>
      <c r="AJZ109"/>
      <c r="AKA109"/>
      <c r="AKB109"/>
      <c r="AKC109"/>
      <c r="AKD109"/>
      <c r="AKE109"/>
      <c r="AKF109"/>
      <c r="AKG109"/>
      <c r="AKH109"/>
      <c r="AKI109"/>
      <c r="AKJ109"/>
      <c r="AKK109"/>
      <c r="AKL109"/>
      <c r="AKM109"/>
      <c r="AKN109"/>
      <c r="AKO109"/>
      <c r="AKP109"/>
      <c r="AKQ109"/>
      <c r="AKR109"/>
      <c r="AKS109"/>
      <c r="AKT109"/>
      <c r="AKU109"/>
      <c r="AKV109"/>
      <c r="AKW109"/>
      <c r="AKX109"/>
      <c r="AKY109"/>
      <c r="AKZ109"/>
      <c r="ALA109"/>
      <c r="ALB109"/>
      <c r="ALC109"/>
      <c r="ALD109"/>
      <c r="ALE109"/>
      <c r="ALF109"/>
      <c r="ALG109"/>
      <c r="ALH109"/>
      <c r="ALI109"/>
      <c r="ALJ109"/>
      <c r="ALK109"/>
      <c r="ALL109"/>
      <c r="ALM109"/>
      <c r="ALN109"/>
      <c r="ALO109"/>
      <c r="ALP109"/>
      <c r="ALQ109"/>
      <c r="ALR109"/>
      <c r="ALS109"/>
      <c r="ALT109"/>
      <c r="ALU109"/>
      <c r="ALV109"/>
      <c r="ALW109"/>
      <c r="ALX109"/>
      <c r="ALY109"/>
      <c r="ALZ109"/>
      <c r="AMA109"/>
      <c r="AMB109"/>
      <c r="AMC109"/>
      <c r="AMD109"/>
      <c r="AME109"/>
    </row>
    <row r="110" spans="1:1019" s="8" customFormat="1" ht="21" x14ac:dyDescent="0.35">
      <c r="A110" s="352" t="s">
        <v>135</v>
      </c>
      <c r="B110" s="353"/>
      <c r="C110" s="353" t="s">
        <v>136</v>
      </c>
      <c r="D110" s="353"/>
      <c r="E110" s="353"/>
      <c r="F110" s="353"/>
      <c r="G110" s="353"/>
      <c r="H110" s="353"/>
      <c r="I110" s="353"/>
      <c r="J110" s="353"/>
      <c r="K110" s="354">
        <v>0</v>
      </c>
      <c r="L110" s="354">
        <v>0</v>
      </c>
    </row>
    <row r="111" spans="1:1019" ht="18.75" x14ac:dyDescent="0.3">
      <c r="A111" s="344"/>
      <c r="B111" s="288" t="s">
        <v>5</v>
      </c>
      <c r="C111" s="288"/>
      <c r="D111" s="288" t="s">
        <v>137</v>
      </c>
      <c r="E111" s="288"/>
      <c r="F111" s="288"/>
      <c r="G111" s="288"/>
      <c r="H111" s="288"/>
      <c r="I111" s="288"/>
      <c r="J111" s="288"/>
      <c r="K111" s="357">
        <v>0</v>
      </c>
      <c r="L111" s="357">
        <v>0</v>
      </c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  <c r="IW111"/>
      <c r="IX111"/>
      <c r="IY111"/>
      <c r="IZ111"/>
      <c r="JA111"/>
      <c r="JB111"/>
      <c r="JC111"/>
      <c r="JD111"/>
      <c r="JE111"/>
      <c r="JF111"/>
      <c r="JG111"/>
      <c r="JH111"/>
      <c r="JI111"/>
      <c r="JJ111"/>
      <c r="JK111"/>
      <c r="JL111"/>
      <c r="JM111"/>
      <c r="JN111"/>
      <c r="JO111"/>
      <c r="JP111"/>
      <c r="JQ111"/>
      <c r="JR111"/>
      <c r="JS111"/>
      <c r="JT111"/>
      <c r="JU111"/>
      <c r="JV111"/>
      <c r="JW111"/>
      <c r="JX111"/>
      <c r="JY111"/>
      <c r="JZ111"/>
      <c r="KA111"/>
      <c r="KB111"/>
      <c r="KC111"/>
      <c r="KD111"/>
      <c r="KE111"/>
      <c r="KF111"/>
      <c r="KG111"/>
      <c r="KH111"/>
      <c r="KI111"/>
      <c r="KJ111"/>
      <c r="KK111"/>
      <c r="KL111"/>
      <c r="KM111"/>
      <c r="KN111"/>
      <c r="KO111"/>
      <c r="KP111"/>
      <c r="KQ111"/>
      <c r="KR111"/>
      <c r="KS111"/>
      <c r="KT111"/>
      <c r="KU111"/>
      <c r="KV111"/>
      <c r="KW111"/>
      <c r="KX111"/>
      <c r="KY111"/>
      <c r="KZ111"/>
      <c r="LA111"/>
      <c r="LB111"/>
      <c r="LC111"/>
      <c r="LD111"/>
      <c r="LE111"/>
      <c r="LF111"/>
      <c r="LG111"/>
      <c r="LH111"/>
      <c r="LI111"/>
      <c r="LJ111"/>
      <c r="LK111"/>
      <c r="LL111"/>
      <c r="LM111"/>
      <c r="LN111"/>
      <c r="LO111"/>
      <c r="LP111"/>
      <c r="LQ111"/>
      <c r="LR111"/>
      <c r="LS111"/>
      <c r="LT111"/>
      <c r="LU111"/>
      <c r="LV111"/>
      <c r="LW111"/>
      <c r="LX111"/>
      <c r="LY111"/>
      <c r="LZ111"/>
      <c r="MA111"/>
      <c r="MB111"/>
      <c r="MC111"/>
      <c r="MD111"/>
      <c r="ME111"/>
      <c r="MF111"/>
      <c r="MG111"/>
      <c r="MH111"/>
      <c r="MI111"/>
      <c r="MJ111"/>
      <c r="MK111"/>
      <c r="ML111"/>
      <c r="MM111"/>
      <c r="MN111"/>
      <c r="MO111"/>
      <c r="MP111"/>
      <c r="MQ111"/>
      <c r="MR111"/>
      <c r="MS111"/>
      <c r="MT111"/>
      <c r="MU111"/>
      <c r="MV111"/>
      <c r="MW111"/>
      <c r="MX111"/>
      <c r="MY111"/>
      <c r="MZ111"/>
      <c r="NA111"/>
      <c r="NB111"/>
      <c r="NC111"/>
      <c r="ND111"/>
      <c r="NE111"/>
      <c r="NF111"/>
      <c r="NG111"/>
      <c r="NH111"/>
      <c r="NI111"/>
      <c r="NJ111"/>
      <c r="NK111"/>
      <c r="NL111"/>
      <c r="NM111"/>
      <c r="NN111"/>
      <c r="NO111"/>
      <c r="NP111"/>
      <c r="NQ111"/>
      <c r="NR111"/>
      <c r="NS111"/>
      <c r="NT111"/>
      <c r="NU111"/>
      <c r="NV111"/>
      <c r="NW111"/>
      <c r="NX111"/>
      <c r="NY111"/>
      <c r="NZ111"/>
      <c r="OA111"/>
      <c r="OB111"/>
      <c r="OC111"/>
      <c r="OD111"/>
      <c r="OE111"/>
      <c r="OF111"/>
      <c r="OG111"/>
      <c r="OH111"/>
      <c r="OI111"/>
      <c r="OJ111"/>
      <c r="OK111"/>
      <c r="OL111"/>
      <c r="OM111"/>
      <c r="ON111"/>
      <c r="OO111"/>
      <c r="OP111"/>
      <c r="OQ111"/>
      <c r="OR111"/>
      <c r="OS111"/>
      <c r="OT111"/>
      <c r="OU111"/>
      <c r="OV111"/>
      <c r="OW111"/>
      <c r="OX111"/>
      <c r="OY111"/>
      <c r="OZ111"/>
      <c r="PA111"/>
      <c r="PB111"/>
      <c r="PC111"/>
      <c r="PD111"/>
      <c r="PE111"/>
      <c r="PF111"/>
      <c r="PG111"/>
      <c r="PH111"/>
      <c r="PI111"/>
      <c r="PJ111"/>
      <c r="PK111"/>
      <c r="PL111"/>
      <c r="PM111"/>
      <c r="PN111"/>
      <c r="PO111"/>
      <c r="PP111"/>
      <c r="PQ111"/>
      <c r="PR111"/>
      <c r="PS111"/>
      <c r="PT111"/>
      <c r="PU111"/>
      <c r="PV111"/>
      <c r="PW111"/>
      <c r="PX111"/>
      <c r="PY111"/>
      <c r="PZ111"/>
      <c r="QA111"/>
      <c r="QB111"/>
      <c r="QC111"/>
      <c r="QD111"/>
      <c r="QE111"/>
      <c r="QF111"/>
      <c r="QG111"/>
      <c r="QH111"/>
      <c r="QI111"/>
      <c r="QJ111"/>
      <c r="QK111"/>
      <c r="QL111"/>
      <c r="QM111"/>
      <c r="QN111"/>
      <c r="QO111"/>
      <c r="QP111"/>
      <c r="QQ111"/>
      <c r="QR111"/>
      <c r="QS111"/>
      <c r="QT111"/>
      <c r="QU111"/>
      <c r="QV111"/>
      <c r="QW111"/>
      <c r="QX111"/>
      <c r="QY111"/>
      <c r="QZ111"/>
      <c r="RA111"/>
      <c r="RB111"/>
      <c r="RC111"/>
      <c r="RD111"/>
      <c r="RE111"/>
      <c r="RF111"/>
      <c r="RG111"/>
      <c r="RH111"/>
      <c r="RI111"/>
      <c r="RJ111"/>
      <c r="RK111"/>
      <c r="RL111"/>
      <c r="RM111"/>
      <c r="RN111"/>
      <c r="RO111"/>
      <c r="RP111"/>
      <c r="RQ111"/>
      <c r="RR111"/>
      <c r="RS111"/>
      <c r="RT111"/>
      <c r="RU111"/>
      <c r="RV111"/>
      <c r="RW111"/>
      <c r="RX111"/>
      <c r="RY111"/>
      <c r="RZ111"/>
      <c r="SA111"/>
      <c r="SB111"/>
      <c r="SC111"/>
      <c r="SD111"/>
      <c r="SE111"/>
      <c r="SF111"/>
      <c r="SG111"/>
      <c r="SH111"/>
      <c r="SI111"/>
      <c r="SJ111"/>
      <c r="SK111"/>
      <c r="SL111"/>
      <c r="SM111"/>
      <c r="SN111"/>
      <c r="SO111"/>
      <c r="SP111"/>
      <c r="SQ111"/>
      <c r="SR111"/>
      <c r="SS111"/>
      <c r="ST111"/>
      <c r="SU111"/>
      <c r="SV111"/>
      <c r="SW111"/>
      <c r="SX111"/>
      <c r="SY111"/>
      <c r="SZ111"/>
      <c r="TA111"/>
      <c r="TB111"/>
      <c r="TC111"/>
      <c r="TD111"/>
      <c r="TE111"/>
      <c r="TF111"/>
      <c r="TG111"/>
      <c r="TH111"/>
      <c r="TI111"/>
      <c r="TJ111"/>
      <c r="TK111"/>
      <c r="TL111"/>
      <c r="TM111"/>
      <c r="TN111"/>
      <c r="TO111"/>
      <c r="TP111"/>
      <c r="TQ111"/>
      <c r="TR111"/>
      <c r="TS111"/>
      <c r="TT111"/>
      <c r="TU111"/>
      <c r="TV111"/>
      <c r="TW111"/>
      <c r="TX111"/>
      <c r="TY111"/>
      <c r="TZ111"/>
      <c r="UA111"/>
      <c r="UB111"/>
      <c r="UC111"/>
      <c r="UD111"/>
      <c r="UE111"/>
      <c r="UF111"/>
      <c r="UG111"/>
      <c r="UH111"/>
      <c r="UI111"/>
      <c r="UJ111"/>
      <c r="UK111"/>
      <c r="UL111"/>
      <c r="UM111"/>
      <c r="UN111"/>
      <c r="UO111"/>
      <c r="UP111"/>
      <c r="UQ111"/>
      <c r="UR111"/>
      <c r="US111"/>
      <c r="UT111"/>
      <c r="UU111"/>
      <c r="UV111"/>
      <c r="UW111"/>
      <c r="UX111"/>
      <c r="UY111"/>
      <c r="UZ111"/>
      <c r="VA111"/>
      <c r="VB111"/>
      <c r="VC111"/>
      <c r="VD111"/>
      <c r="VE111"/>
      <c r="VF111"/>
      <c r="VG111"/>
      <c r="VH111"/>
      <c r="VI111"/>
      <c r="VJ111"/>
      <c r="VK111"/>
      <c r="VL111"/>
      <c r="VM111"/>
      <c r="VN111"/>
      <c r="VO111"/>
      <c r="VP111"/>
      <c r="VQ111"/>
      <c r="VR111"/>
      <c r="VS111"/>
      <c r="VT111"/>
      <c r="VU111"/>
      <c r="VV111"/>
      <c r="VW111"/>
      <c r="VX111"/>
      <c r="VY111"/>
      <c r="VZ111"/>
      <c r="WA111"/>
      <c r="WB111"/>
      <c r="WC111"/>
      <c r="WD111"/>
      <c r="WE111"/>
      <c r="WF111"/>
      <c r="WG111"/>
      <c r="WH111"/>
      <c r="WI111"/>
      <c r="WJ111"/>
      <c r="WK111"/>
      <c r="WL111"/>
      <c r="WM111"/>
      <c r="WN111"/>
      <c r="WO111"/>
      <c r="WP111"/>
      <c r="WQ111"/>
      <c r="WR111"/>
      <c r="WS111"/>
      <c r="WT111"/>
      <c r="WU111"/>
      <c r="WV111"/>
      <c r="WW111"/>
      <c r="WX111"/>
      <c r="WY111"/>
      <c r="WZ111"/>
      <c r="XA111"/>
      <c r="XB111"/>
      <c r="XC111"/>
      <c r="XD111"/>
      <c r="XE111"/>
      <c r="XF111"/>
      <c r="XG111"/>
      <c r="XH111"/>
      <c r="XI111"/>
      <c r="XJ111"/>
      <c r="XK111"/>
      <c r="XL111"/>
      <c r="XM111"/>
      <c r="XN111"/>
      <c r="XO111"/>
      <c r="XP111"/>
      <c r="XQ111"/>
      <c r="XR111"/>
      <c r="XS111"/>
      <c r="XT111"/>
      <c r="XU111"/>
      <c r="XV111"/>
      <c r="XW111"/>
      <c r="XX111"/>
      <c r="XY111"/>
      <c r="XZ111"/>
      <c r="YA111"/>
      <c r="YB111"/>
      <c r="YC111"/>
      <c r="YD111"/>
      <c r="YE111"/>
      <c r="YF111"/>
      <c r="YG111"/>
      <c r="YH111"/>
      <c r="YI111"/>
      <c r="YJ111"/>
      <c r="YK111"/>
      <c r="YL111"/>
      <c r="YM111"/>
      <c r="YN111"/>
      <c r="YO111"/>
      <c r="YP111"/>
      <c r="YQ111"/>
      <c r="YR111"/>
      <c r="YS111"/>
      <c r="YT111"/>
      <c r="YU111"/>
      <c r="YV111"/>
      <c r="YW111"/>
      <c r="YX111"/>
      <c r="YY111"/>
      <c r="YZ111"/>
      <c r="ZA111"/>
      <c r="ZB111"/>
      <c r="ZC111"/>
      <c r="ZD111"/>
      <c r="ZE111"/>
      <c r="ZF111"/>
      <c r="ZG111"/>
      <c r="ZH111"/>
      <c r="ZI111"/>
      <c r="ZJ111"/>
      <c r="ZK111"/>
      <c r="ZL111"/>
      <c r="ZM111"/>
      <c r="ZN111"/>
      <c r="ZO111"/>
      <c r="ZP111"/>
      <c r="ZQ111"/>
      <c r="ZR111"/>
      <c r="ZS111"/>
      <c r="ZT111"/>
      <c r="ZU111"/>
      <c r="ZV111"/>
      <c r="ZW111"/>
      <c r="ZX111"/>
      <c r="ZY111"/>
      <c r="ZZ111"/>
      <c r="AAA111"/>
      <c r="AAB111"/>
      <c r="AAC111"/>
      <c r="AAD111"/>
      <c r="AAE111"/>
      <c r="AAF111"/>
      <c r="AAG111"/>
      <c r="AAH111"/>
      <c r="AAI111"/>
      <c r="AAJ111"/>
      <c r="AAK111"/>
      <c r="AAL111"/>
      <c r="AAM111"/>
      <c r="AAN111"/>
      <c r="AAO111"/>
      <c r="AAP111"/>
      <c r="AAQ111"/>
      <c r="AAR111"/>
      <c r="AAS111"/>
      <c r="AAT111"/>
      <c r="AAU111"/>
      <c r="AAV111"/>
      <c r="AAW111"/>
      <c r="AAX111"/>
      <c r="AAY111"/>
      <c r="AAZ111"/>
      <c r="ABA111"/>
      <c r="ABB111"/>
      <c r="ABC111"/>
      <c r="ABD111"/>
      <c r="ABE111"/>
      <c r="ABF111"/>
      <c r="ABG111"/>
      <c r="ABH111"/>
      <c r="ABI111"/>
      <c r="ABJ111"/>
      <c r="ABK111"/>
      <c r="ABL111"/>
      <c r="ABM111"/>
      <c r="ABN111"/>
      <c r="ABO111"/>
      <c r="ABP111"/>
      <c r="ABQ111"/>
      <c r="ABR111"/>
      <c r="ABS111"/>
      <c r="ABT111"/>
      <c r="ABU111"/>
      <c r="ABV111"/>
      <c r="ABW111"/>
      <c r="ABX111"/>
      <c r="ABY111"/>
      <c r="ABZ111"/>
      <c r="ACA111"/>
      <c r="ACB111"/>
      <c r="ACC111"/>
      <c r="ACD111"/>
      <c r="ACE111"/>
      <c r="ACF111"/>
      <c r="ACG111"/>
      <c r="ACH111"/>
      <c r="ACI111"/>
      <c r="ACJ111"/>
      <c r="ACK111"/>
      <c r="ACL111"/>
      <c r="ACM111"/>
      <c r="ACN111"/>
      <c r="ACO111"/>
      <c r="ACP111"/>
      <c r="ACQ111"/>
      <c r="ACR111"/>
      <c r="ACS111"/>
      <c r="ACT111"/>
      <c r="ACU111"/>
      <c r="ACV111"/>
      <c r="ACW111"/>
      <c r="ACX111"/>
      <c r="ACY111"/>
      <c r="ACZ111"/>
      <c r="ADA111"/>
      <c r="ADB111"/>
      <c r="ADC111"/>
      <c r="ADD111"/>
      <c r="ADE111"/>
      <c r="ADF111"/>
      <c r="ADG111"/>
      <c r="ADH111"/>
      <c r="ADI111"/>
      <c r="ADJ111"/>
      <c r="ADK111"/>
      <c r="ADL111"/>
      <c r="ADM111"/>
      <c r="ADN111"/>
      <c r="ADO111"/>
      <c r="ADP111"/>
      <c r="ADQ111"/>
      <c r="ADR111"/>
      <c r="ADS111"/>
      <c r="ADT111"/>
      <c r="ADU111"/>
      <c r="ADV111"/>
      <c r="ADW111"/>
      <c r="ADX111"/>
      <c r="ADY111"/>
      <c r="ADZ111"/>
      <c r="AEA111"/>
      <c r="AEB111"/>
      <c r="AEC111"/>
      <c r="AED111"/>
      <c r="AEE111"/>
      <c r="AEF111"/>
      <c r="AEG111"/>
      <c r="AEH111"/>
      <c r="AEI111"/>
      <c r="AEJ111"/>
      <c r="AEK111"/>
      <c r="AEL111"/>
      <c r="AEM111"/>
      <c r="AEN111"/>
      <c r="AEO111"/>
      <c r="AEP111"/>
      <c r="AEQ111"/>
      <c r="AER111"/>
      <c r="AES111"/>
      <c r="AET111"/>
      <c r="AEU111"/>
      <c r="AEV111"/>
      <c r="AEW111"/>
      <c r="AEX111"/>
      <c r="AEY111"/>
      <c r="AEZ111"/>
      <c r="AFA111"/>
      <c r="AFB111"/>
      <c r="AFC111"/>
      <c r="AFD111"/>
      <c r="AFE111"/>
      <c r="AFF111"/>
      <c r="AFG111"/>
      <c r="AFH111"/>
      <c r="AFI111"/>
      <c r="AFJ111"/>
      <c r="AFK111"/>
      <c r="AFL111"/>
      <c r="AFM111"/>
      <c r="AFN111"/>
      <c r="AFO111"/>
      <c r="AFP111"/>
      <c r="AFQ111"/>
      <c r="AFR111"/>
      <c r="AFS111"/>
      <c r="AFT111"/>
      <c r="AFU111"/>
      <c r="AFV111"/>
      <c r="AFW111"/>
      <c r="AFX111"/>
      <c r="AFY111"/>
      <c r="AFZ111"/>
      <c r="AGA111"/>
      <c r="AGB111"/>
      <c r="AGC111"/>
      <c r="AGD111"/>
      <c r="AGE111"/>
      <c r="AGF111"/>
      <c r="AGG111"/>
      <c r="AGH111"/>
      <c r="AGI111"/>
      <c r="AGJ111"/>
      <c r="AGK111"/>
      <c r="AGL111"/>
      <c r="AGM111"/>
      <c r="AGN111"/>
      <c r="AGO111"/>
      <c r="AGP111"/>
      <c r="AGQ111"/>
      <c r="AGR111"/>
      <c r="AGS111"/>
      <c r="AGT111"/>
      <c r="AGU111"/>
      <c r="AGV111"/>
      <c r="AGW111"/>
      <c r="AGX111"/>
      <c r="AGY111"/>
      <c r="AGZ111"/>
      <c r="AHA111"/>
      <c r="AHB111"/>
      <c r="AHC111"/>
      <c r="AHD111"/>
      <c r="AHE111"/>
      <c r="AHF111"/>
      <c r="AHG111"/>
      <c r="AHH111"/>
      <c r="AHI111"/>
      <c r="AHJ111"/>
      <c r="AHK111"/>
      <c r="AHL111"/>
      <c r="AHM111"/>
      <c r="AHN111"/>
      <c r="AHO111"/>
      <c r="AHP111"/>
      <c r="AHQ111"/>
      <c r="AHR111"/>
      <c r="AHS111"/>
      <c r="AHT111"/>
      <c r="AHU111"/>
      <c r="AHV111"/>
      <c r="AHW111"/>
      <c r="AHX111"/>
      <c r="AHY111"/>
      <c r="AHZ111"/>
      <c r="AIA111"/>
      <c r="AIB111"/>
      <c r="AIC111"/>
      <c r="AID111"/>
      <c r="AIE111"/>
      <c r="AIF111"/>
      <c r="AIG111"/>
      <c r="AIH111"/>
      <c r="AII111"/>
      <c r="AIJ111"/>
      <c r="AIK111"/>
      <c r="AIL111"/>
      <c r="AIM111"/>
      <c r="AIN111"/>
      <c r="AIO111"/>
      <c r="AIP111"/>
      <c r="AIQ111"/>
      <c r="AIR111"/>
      <c r="AIS111"/>
      <c r="AIT111"/>
      <c r="AIU111"/>
      <c r="AIV111"/>
      <c r="AIW111"/>
      <c r="AIX111"/>
      <c r="AIY111"/>
      <c r="AIZ111"/>
      <c r="AJA111"/>
      <c r="AJB111"/>
      <c r="AJC111"/>
      <c r="AJD111"/>
      <c r="AJE111"/>
      <c r="AJF111"/>
      <c r="AJG111"/>
      <c r="AJH111"/>
      <c r="AJI111"/>
      <c r="AJJ111"/>
      <c r="AJK111"/>
      <c r="AJL111"/>
      <c r="AJM111"/>
      <c r="AJN111"/>
      <c r="AJO111"/>
      <c r="AJP111"/>
      <c r="AJQ111"/>
      <c r="AJR111"/>
      <c r="AJS111"/>
      <c r="AJT111"/>
      <c r="AJU111"/>
      <c r="AJV111"/>
      <c r="AJW111"/>
      <c r="AJX111"/>
      <c r="AJY111"/>
      <c r="AJZ111"/>
      <c r="AKA111"/>
      <c r="AKB111"/>
      <c r="AKC111"/>
      <c r="AKD111"/>
      <c r="AKE111"/>
      <c r="AKF111"/>
      <c r="AKG111"/>
      <c r="AKH111"/>
      <c r="AKI111"/>
      <c r="AKJ111"/>
      <c r="AKK111"/>
      <c r="AKL111"/>
      <c r="AKM111"/>
      <c r="AKN111"/>
      <c r="AKO111"/>
      <c r="AKP111"/>
      <c r="AKQ111"/>
      <c r="AKR111"/>
      <c r="AKS111"/>
      <c r="AKT111"/>
      <c r="AKU111"/>
      <c r="AKV111"/>
      <c r="AKW111"/>
      <c r="AKX111"/>
      <c r="AKY111"/>
      <c r="AKZ111"/>
      <c r="ALA111"/>
      <c r="ALB111"/>
      <c r="ALC111"/>
      <c r="ALD111"/>
      <c r="ALE111"/>
      <c r="ALF111"/>
      <c r="ALG111"/>
      <c r="ALH111"/>
      <c r="ALI111"/>
      <c r="ALJ111"/>
      <c r="ALK111"/>
      <c r="ALL111"/>
      <c r="ALM111"/>
      <c r="ALN111"/>
      <c r="ALO111"/>
      <c r="ALP111"/>
      <c r="ALQ111"/>
      <c r="ALR111"/>
      <c r="ALS111"/>
      <c r="ALT111"/>
      <c r="ALU111"/>
      <c r="ALV111"/>
      <c r="ALW111"/>
      <c r="ALX111"/>
      <c r="ALY111"/>
      <c r="ALZ111"/>
      <c r="AMA111"/>
      <c r="AMB111"/>
      <c r="AMC111"/>
      <c r="AMD111"/>
      <c r="AME111"/>
    </row>
    <row r="112" spans="1:1019" s="3" customFormat="1" ht="18.75" x14ac:dyDescent="0.3">
      <c r="A112" s="344"/>
      <c r="B112" s="288" t="s">
        <v>7</v>
      </c>
      <c r="C112" s="288"/>
      <c r="D112" s="288" t="s">
        <v>138</v>
      </c>
      <c r="E112" s="288"/>
      <c r="F112" s="288"/>
      <c r="G112" s="288"/>
      <c r="H112" s="288"/>
      <c r="I112" s="288"/>
      <c r="J112" s="288"/>
      <c r="K112" s="357">
        <v>0</v>
      </c>
      <c r="L112" s="357">
        <v>0</v>
      </c>
    </row>
    <row r="113" spans="1:1019" ht="18.75" x14ac:dyDescent="0.3">
      <c r="A113" s="291"/>
      <c r="B113" s="291"/>
      <c r="C113" s="291"/>
      <c r="D113" s="291"/>
      <c r="E113" s="291"/>
      <c r="F113" s="291"/>
      <c r="G113" s="291"/>
      <c r="H113" s="291"/>
      <c r="I113" s="291"/>
      <c r="J113" s="291"/>
      <c r="K113" s="297"/>
      <c r="L113" s="297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  <c r="IW113"/>
      <c r="IX113"/>
      <c r="IY113"/>
      <c r="IZ113"/>
      <c r="JA113"/>
      <c r="JB113"/>
      <c r="JC113"/>
      <c r="JD113"/>
      <c r="JE113"/>
      <c r="JF113"/>
      <c r="JG113"/>
      <c r="JH113"/>
      <c r="JI113"/>
      <c r="JJ113"/>
      <c r="JK113"/>
      <c r="JL113"/>
      <c r="JM113"/>
      <c r="JN113"/>
      <c r="JO113"/>
      <c r="JP113"/>
      <c r="JQ113"/>
      <c r="JR113"/>
      <c r="JS113"/>
      <c r="JT113"/>
      <c r="JU113"/>
      <c r="JV113"/>
      <c r="JW113"/>
      <c r="JX113"/>
      <c r="JY113"/>
      <c r="JZ113"/>
      <c r="KA113"/>
      <c r="KB113"/>
      <c r="KC113"/>
      <c r="KD113"/>
      <c r="KE113"/>
      <c r="KF113"/>
      <c r="KG113"/>
      <c r="KH113"/>
      <c r="KI113"/>
      <c r="KJ113"/>
      <c r="KK113"/>
      <c r="KL113"/>
      <c r="KM113"/>
      <c r="KN113"/>
      <c r="KO113"/>
      <c r="KP113"/>
      <c r="KQ113"/>
      <c r="KR113"/>
      <c r="KS113"/>
      <c r="KT113"/>
      <c r="KU113"/>
      <c r="KV113"/>
      <c r="KW113"/>
      <c r="KX113"/>
      <c r="KY113"/>
      <c r="KZ113"/>
      <c r="LA113"/>
      <c r="LB113"/>
      <c r="LC113"/>
      <c r="LD113"/>
      <c r="LE113"/>
      <c r="LF113"/>
      <c r="LG113"/>
      <c r="LH113"/>
      <c r="LI113"/>
      <c r="LJ113"/>
      <c r="LK113"/>
      <c r="LL113"/>
      <c r="LM113"/>
      <c r="LN113"/>
      <c r="LO113"/>
      <c r="LP113"/>
      <c r="LQ113"/>
      <c r="LR113"/>
      <c r="LS113"/>
      <c r="LT113"/>
      <c r="LU113"/>
      <c r="LV113"/>
      <c r="LW113"/>
      <c r="LX113"/>
      <c r="LY113"/>
      <c r="LZ113"/>
      <c r="MA113"/>
      <c r="MB113"/>
      <c r="MC113"/>
      <c r="MD113"/>
      <c r="ME113"/>
      <c r="MF113"/>
      <c r="MG113"/>
      <c r="MH113"/>
      <c r="MI113"/>
      <c r="MJ113"/>
      <c r="MK113"/>
      <c r="ML113"/>
      <c r="MM113"/>
      <c r="MN113"/>
      <c r="MO113"/>
      <c r="MP113"/>
      <c r="MQ113"/>
      <c r="MR113"/>
      <c r="MS113"/>
      <c r="MT113"/>
      <c r="MU113"/>
      <c r="MV113"/>
      <c r="MW113"/>
      <c r="MX113"/>
      <c r="MY113"/>
      <c r="MZ113"/>
      <c r="NA113"/>
      <c r="NB113"/>
      <c r="NC113"/>
      <c r="ND113"/>
      <c r="NE113"/>
      <c r="NF113"/>
      <c r="NG113"/>
      <c r="NH113"/>
      <c r="NI113"/>
      <c r="NJ113"/>
      <c r="NK113"/>
      <c r="NL113"/>
      <c r="NM113"/>
      <c r="NN113"/>
      <c r="NO113"/>
      <c r="NP113"/>
      <c r="NQ113"/>
      <c r="NR113"/>
      <c r="NS113"/>
      <c r="NT113"/>
      <c r="NU113"/>
      <c r="NV113"/>
      <c r="NW113"/>
      <c r="NX113"/>
      <c r="NY113"/>
      <c r="NZ113"/>
      <c r="OA113"/>
      <c r="OB113"/>
      <c r="OC113"/>
      <c r="OD113"/>
      <c r="OE113"/>
      <c r="OF113"/>
      <c r="OG113"/>
      <c r="OH113"/>
      <c r="OI113"/>
      <c r="OJ113"/>
      <c r="OK113"/>
      <c r="OL113"/>
      <c r="OM113"/>
      <c r="ON113"/>
      <c r="OO113"/>
      <c r="OP113"/>
      <c r="OQ113"/>
      <c r="OR113"/>
      <c r="OS113"/>
      <c r="OT113"/>
      <c r="OU113"/>
      <c r="OV113"/>
      <c r="OW113"/>
      <c r="OX113"/>
      <c r="OY113"/>
      <c r="OZ113"/>
      <c r="PA113"/>
      <c r="PB113"/>
      <c r="PC113"/>
      <c r="PD113"/>
      <c r="PE113"/>
      <c r="PF113"/>
      <c r="PG113"/>
      <c r="PH113"/>
      <c r="PI113"/>
      <c r="PJ113"/>
      <c r="PK113"/>
      <c r="PL113"/>
      <c r="PM113"/>
      <c r="PN113"/>
      <c r="PO113"/>
      <c r="PP113"/>
      <c r="PQ113"/>
      <c r="PR113"/>
      <c r="PS113"/>
      <c r="PT113"/>
      <c r="PU113"/>
      <c r="PV113"/>
      <c r="PW113"/>
      <c r="PX113"/>
      <c r="PY113"/>
      <c r="PZ113"/>
      <c r="QA113"/>
      <c r="QB113"/>
      <c r="QC113"/>
      <c r="QD113"/>
      <c r="QE113"/>
      <c r="QF113"/>
      <c r="QG113"/>
      <c r="QH113"/>
      <c r="QI113"/>
      <c r="QJ113"/>
      <c r="QK113"/>
      <c r="QL113"/>
      <c r="QM113"/>
      <c r="QN113"/>
      <c r="QO113"/>
      <c r="QP113"/>
      <c r="QQ113"/>
      <c r="QR113"/>
      <c r="QS113"/>
      <c r="QT113"/>
      <c r="QU113"/>
      <c r="QV113"/>
      <c r="QW113"/>
      <c r="QX113"/>
      <c r="QY113"/>
      <c r="QZ113"/>
      <c r="RA113"/>
      <c r="RB113"/>
      <c r="RC113"/>
      <c r="RD113"/>
      <c r="RE113"/>
      <c r="RF113"/>
      <c r="RG113"/>
      <c r="RH113"/>
      <c r="RI113"/>
      <c r="RJ113"/>
      <c r="RK113"/>
      <c r="RL113"/>
      <c r="RM113"/>
      <c r="RN113"/>
      <c r="RO113"/>
      <c r="RP113"/>
      <c r="RQ113"/>
      <c r="RR113"/>
      <c r="RS113"/>
      <c r="RT113"/>
      <c r="RU113"/>
      <c r="RV113"/>
      <c r="RW113"/>
      <c r="RX113"/>
      <c r="RY113"/>
      <c r="RZ113"/>
      <c r="SA113"/>
      <c r="SB113"/>
      <c r="SC113"/>
      <c r="SD113"/>
      <c r="SE113"/>
      <c r="SF113"/>
      <c r="SG113"/>
      <c r="SH113"/>
      <c r="SI113"/>
      <c r="SJ113"/>
      <c r="SK113"/>
      <c r="SL113"/>
      <c r="SM113"/>
      <c r="SN113"/>
      <c r="SO113"/>
      <c r="SP113"/>
      <c r="SQ113"/>
      <c r="SR113"/>
      <c r="SS113"/>
      <c r="ST113"/>
      <c r="SU113"/>
      <c r="SV113"/>
      <c r="SW113"/>
      <c r="SX113"/>
      <c r="SY113"/>
      <c r="SZ113"/>
      <c r="TA113"/>
      <c r="TB113"/>
      <c r="TC113"/>
      <c r="TD113"/>
      <c r="TE113"/>
      <c r="TF113"/>
      <c r="TG113"/>
      <c r="TH113"/>
      <c r="TI113"/>
      <c r="TJ113"/>
      <c r="TK113"/>
      <c r="TL113"/>
      <c r="TM113"/>
      <c r="TN113"/>
      <c r="TO113"/>
      <c r="TP113"/>
      <c r="TQ113"/>
      <c r="TR113"/>
      <c r="TS113"/>
      <c r="TT113"/>
      <c r="TU113"/>
      <c r="TV113"/>
      <c r="TW113"/>
      <c r="TX113"/>
      <c r="TY113"/>
      <c r="TZ113"/>
      <c r="UA113"/>
      <c r="UB113"/>
      <c r="UC113"/>
      <c r="UD113"/>
      <c r="UE113"/>
      <c r="UF113"/>
      <c r="UG113"/>
      <c r="UH113"/>
      <c r="UI113"/>
      <c r="UJ113"/>
      <c r="UK113"/>
      <c r="UL113"/>
      <c r="UM113"/>
      <c r="UN113"/>
      <c r="UO113"/>
      <c r="UP113"/>
      <c r="UQ113"/>
      <c r="UR113"/>
      <c r="US113"/>
      <c r="UT113"/>
      <c r="UU113"/>
      <c r="UV113"/>
      <c r="UW113"/>
      <c r="UX113"/>
      <c r="UY113"/>
      <c r="UZ113"/>
      <c r="VA113"/>
      <c r="VB113"/>
      <c r="VC113"/>
      <c r="VD113"/>
      <c r="VE113"/>
      <c r="VF113"/>
      <c r="VG113"/>
      <c r="VH113"/>
      <c r="VI113"/>
      <c r="VJ113"/>
      <c r="VK113"/>
      <c r="VL113"/>
      <c r="VM113"/>
      <c r="VN113"/>
      <c r="VO113"/>
      <c r="VP113"/>
      <c r="VQ113"/>
      <c r="VR113"/>
      <c r="VS113"/>
      <c r="VT113"/>
      <c r="VU113"/>
      <c r="VV113"/>
      <c r="VW113"/>
      <c r="VX113"/>
      <c r="VY113"/>
      <c r="VZ113"/>
      <c r="WA113"/>
      <c r="WB113"/>
      <c r="WC113"/>
      <c r="WD113"/>
      <c r="WE113"/>
      <c r="WF113"/>
      <c r="WG113"/>
      <c r="WH113"/>
      <c r="WI113"/>
      <c r="WJ113"/>
      <c r="WK113"/>
      <c r="WL113"/>
      <c r="WM113"/>
      <c r="WN113"/>
      <c r="WO113"/>
      <c r="WP113"/>
      <c r="WQ113"/>
      <c r="WR113"/>
      <c r="WS113"/>
      <c r="WT113"/>
      <c r="WU113"/>
      <c r="WV113"/>
      <c r="WW113"/>
      <c r="WX113"/>
      <c r="WY113"/>
      <c r="WZ113"/>
      <c r="XA113"/>
      <c r="XB113"/>
      <c r="XC113"/>
      <c r="XD113"/>
      <c r="XE113"/>
      <c r="XF113"/>
      <c r="XG113"/>
      <c r="XH113"/>
      <c r="XI113"/>
      <c r="XJ113"/>
      <c r="XK113"/>
      <c r="XL113"/>
      <c r="XM113"/>
      <c r="XN113"/>
      <c r="XO113"/>
      <c r="XP113"/>
      <c r="XQ113"/>
      <c r="XR113"/>
      <c r="XS113"/>
      <c r="XT113"/>
      <c r="XU113"/>
      <c r="XV113"/>
      <c r="XW113"/>
      <c r="XX113"/>
      <c r="XY113"/>
      <c r="XZ113"/>
      <c r="YA113"/>
      <c r="YB113"/>
      <c r="YC113"/>
      <c r="YD113"/>
      <c r="YE113"/>
      <c r="YF113"/>
      <c r="YG113"/>
      <c r="YH113"/>
      <c r="YI113"/>
      <c r="YJ113"/>
      <c r="YK113"/>
      <c r="YL113"/>
      <c r="YM113"/>
      <c r="YN113"/>
      <c r="YO113"/>
      <c r="YP113"/>
      <c r="YQ113"/>
      <c r="YR113"/>
      <c r="YS113"/>
      <c r="YT113"/>
      <c r="YU113"/>
      <c r="YV113"/>
      <c r="YW113"/>
      <c r="YX113"/>
      <c r="YY113"/>
      <c r="YZ113"/>
      <c r="ZA113"/>
      <c r="ZB113"/>
      <c r="ZC113"/>
      <c r="ZD113"/>
      <c r="ZE113"/>
      <c r="ZF113"/>
      <c r="ZG113"/>
      <c r="ZH113"/>
      <c r="ZI113"/>
      <c r="ZJ113"/>
      <c r="ZK113"/>
      <c r="ZL113"/>
      <c r="ZM113"/>
      <c r="ZN113"/>
      <c r="ZO113"/>
      <c r="ZP113"/>
      <c r="ZQ113"/>
      <c r="ZR113"/>
      <c r="ZS113"/>
      <c r="ZT113"/>
      <c r="ZU113"/>
      <c r="ZV113"/>
      <c r="ZW113"/>
      <c r="ZX113"/>
      <c r="ZY113"/>
      <c r="ZZ113"/>
      <c r="AAA113"/>
      <c r="AAB113"/>
      <c r="AAC113"/>
      <c r="AAD113"/>
      <c r="AAE113"/>
      <c r="AAF113"/>
      <c r="AAG113"/>
      <c r="AAH113"/>
      <c r="AAI113"/>
      <c r="AAJ113"/>
      <c r="AAK113"/>
      <c r="AAL113"/>
      <c r="AAM113"/>
      <c r="AAN113"/>
      <c r="AAO113"/>
      <c r="AAP113"/>
      <c r="AAQ113"/>
      <c r="AAR113"/>
      <c r="AAS113"/>
      <c r="AAT113"/>
      <c r="AAU113"/>
      <c r="AAV113"/>
      <c r="AAW113"/>
      <c r="AAX113"/>
      <c r="AAY113"/>
      <c r="AAZ113"/>
      <c r="ABA113"/>
      <c r="ABB113"/>
      <c r="ABC113"/>
      <c r="ABD113"/>
      <c r="ABE113"/>
      <c r="ABF113"/>
      <c r="ABG113"/>
      <c r="ABH113"/>
      <c r="ABI113"/>
      <c r="ABJ113"/>
      <c r="ABK113"/>
      <c r="ABL113"/>
      <c r="ABM113"/>
      <c r="ABN113"/>
      <c r="ABO113"/>
      <c r="ABP113"/>
      <c r="ABQ113"/>
      <c r="ABR113"/>
      <c r="ABS113"/>
      <c r="ABT113"/>
      <c r="ABU113"/>
      <c r="ABV113"/>
      <c r="ABW113"/>
      <c r="ABX113"/>
      <c r="ABY113"/>
      <c r="ABZ113"/>
      <c r="ACA113"/>
      <c r="ACB113"/>
      <c r="ACC113"/>
      <c r="ACD113"/>
      <c r="ACE113"/>
      <c r="ACF113"/>
      <c r="ACG113"/>
      <c r="ACH113"/>
      <c r="ACI113"/>
      <c r="ACJ113"/>
      <c r="ACK113"/>
      <c r="ACL113"/>
      <c r="ACM113"/>
      <c r="ACN113"/>
      <c r="ACO113"/>
      <c r="ACP113"/>
      <c r="ACQ113"/>
      <c r="ACR113"/>
      <c r="ACS113"/>
      <c r="ACT113"/>
      <c r="ACU113"/>
      <c r="ACV113"/>
      <c r="ACW113"/>
      <c r="ACX113"/>
      <c r="ACY113"/>
      <c r="ACZ113"/>
      <c r="ADA113"/>
      <c r="ADB113"/>
      <c r="ADC113"/>
      <c r="ADD113"/>
      <c r="ADE113"/>
      <c r="ADF113"/>
      <c r="ADG113"/>
      <c r="ADH113"/>
      <c r="ADI113"/>
      <c r="ADJ113"/>
      <c r="ADK113"/>
      <c r="ADL113"/>
      <c r="ADM113"/>
      <c r="ADN113"/>
      <c r="ADO113"/>
      <c r="ADP113"/>
      <c r="ADQ113"/>
      <c r="ADR113"/>
      <c r="ADS113"/>
      <c r="ADT113"/>
      <c r="ADU113"/>
      <c r="ADV113"/>
      <c r="ADW113"/>
      <c r="ADX113"/>
      <c r="ADY113"/>
      <c r="ADZ113"/>
      <c r="AEA113"/>
      <c r="AEB113"/>
      <c r="AEC113"/>
      <c r="AED113"/>
      <c r="AEE113"/>
      <c r="AEF113"/>
      <c r="AEG113"/>
      <c r="AEH113"/>
      <c r="AEI113"/>
      <c r="AEJ113"/>
      <c r="AEK113"/>
      <c r="AEL113"/>
      <c r="AEM113"/>
      <c r="AEN113"/>
      <c r="AEO113"/>
      <c r="AEP113"/>
      <c r="AEQ113"/>
      <c r="AER113"/>
      <c r="AES113"/>
      <c r="AET113"/>
      <c r="AEU113"/>
      <c r="AEV113"/>
      <c r="AEW113"/>
      <c r="AEX113"/>
      <c r="AEY113"/>
      <c r="AEZ113"/>
      <c r="AFA113"/>
      <c r="AFB113"/>
      <c r="AFC113"/>
      <c r="AFD113"/>
      <c r="AFE113"/>
      <c r="AFF113"/>
      <c r="AFG113"/>
      <c r="AFH113"/>
      <c r="AFI113"/>
      <c r="AFJ113"/>
      <c r="AFK113"/>
      <c r="AFL113"/>
      <c r="AFM113"/>
      <c r="AFN113"/>
      <c r="AFO113"/>
      <c r="AFP113"/>
      <c r="AFQ113"/>
      <c r="AFR113"/>
      <c r="AFS113"/>
      <c r="AFT113"/>
      <c r="AFU113"/>
      <c r="AFV113"/>
      <c r="AFW113"/>
      <c r="AFX113"/>
      <c r="AFY113"/>
      <c r="AFZ113"/>
      <c r="AGA113"/>
      <c r="AGB113"/>
      <c r="AGC113"/>
      <c r="AGD113"/>
      <c r="AGE113"/>
      <c r="AGF113"/>
      <c r="AGG113"/>
      <c r="AGH113"/>
      <c r="AGI113"/>
      <c r="AGJ113"/>
      <c r="AGK113"/>
      <c r="AGL113"/>
      <c r="AGM113"/>
      <c r="AGN113"/>
      <c r="AGO113"/>
      <c r="AGP113"/>
      <c r="AGQ113"/>
      <c r="AGR113"/>
      <c r="AGS113"/>
      <c r="AGT113"/>
      <c r="AGU113"/>
      <c r="AGV113"/>
      <c r="AGW113"/>
      <c r="AGX113"/>
      <c r="AGY113"/>
      <c r="AGZ113"/>
      <c r="AHA113"/>
      <c r="AHB113"/>
      <c r="AHC113"/>
      <c r="AHD113"/>
      <c r="AHE113"/>
      <c r="AHF113"/>
      <c r="AHG113"/>
      <c r="AHH113"/>
      <c r="AHI113"/>
      <c r="AHJ113"/>
      <c r="AHK113"/>
      <c r="AHL113"/>
      <c r="AHM113"/>
      <c r="AHN113"/>
      <c r="AHO113"/>
      <c r="AHP113"/>
      <c r="AHQ113"/>
      <c r="AHR113"/>
      <c r="AHS113"/>
      <c r="AHT113"/>
      <c r="AHU113"/>
      <c r="AHV113"/>
      <c r="AHW113"/>
      <c r="AHX113"/>
      <c r="AHY113"/>
      <c r="AHZ113"/>
      <c r="AIA113"/>
      <c r="AIB113"/>
      <c r="AIC113"/>
      <c r="AID113"/>
      <c r="AIE113"/>
      <c r="AIF113"/>
      <c r="AIG113"/>
      <c r="AIH113"/>
      <c r="AII113"/>
      <c r="AIJ113"/>
      <c r="AIK113"/>
      <c r="AIL113"/>
      <c r="AIM113"/>
      <c r="AIN113"/>
      <c r="AIO113"/>
      <c r="AIP113"/>
      <c r="AIQ113"/>
      <c r="AIR113"/>
      <c r="AIS113"/>
      <c r="AIT113"/>
      <c r="AIU113"/>
      <c r="AIV113"/>
      <c r="AIW113"/>
      <c r="AIX113"/>
      <c r="AIY113"/>
      <c r="AIZ113"/>
      <c r="AJA113"/>
      <c r="AJB113"/>
      <c r="AJC113"/>
      <c r="AJD113"/>
      <c r="AJE113"/>
      <c r="AJF113"/>
      <c r="AJG113"/>
      <c r="AJH113"/>
      <c r="AJI113"/>
      <c r="AJJ113"/>
      <c r="AJK113"/>
      <c r="AJL113"/>
      <c r="AJM113"/>
      <c r="AJN113"/>
      <c r="AJO113"/>
      <c r="AJP113"/>
      <c r="AJQ113"/>
      <c r="AJR113"/>
      <c r="AJS113"/>
      <c r="AJT113"/>
      <c r="AJU113"/>
      <c r="AJV113"/>
      <c r="AJW113"/>
      <c r="AJX113"/>
      <c r="AJY113"/>
      <c r="AJZ113"/>
      <c r="AKA113"/>
      <c r="AKB113"/>
      <c r="AKC113"/>
      <c r="AKD113"/>
      <c r="AKE113"/>
      <c r="AKF113"/>
      <c r="AKG113"/>
      <c r="AKH113"/>
      <c r="AKI113"/>
      <c r="AKJ113"/>
      <c r="AKK113"/>
      <c r="AKL113"/>
      <c r="AKM113"/>
      <c r="AKN113"/>
      <c r="AKO113"/>
      <c r="AKP113"/>
      <c r="AKQ113"/>
      <c r="AKR113"/>
      <c r="AKS113"/>
      <c r="AKT113"/>
      <c r="AKU113"/>
      <c r="AKV113"/>
      <c r="AKW113"/>
      <c r="AKX113"/>
      <c r="AKY113"/>
      <c r="AKZ113"/>
      <c r="ALA113"/>
      <c r="ALB113"/>
      <c r="ALC113"/>
      <c r="ALD113"/>
      <c r="ALE113"/>
      <c r="ALF113"/>
      <c r="ALG113"/>
      <c r="ALH113"/>
      <c r="ALI113"/>
      <c r="ALJ113"/>
      <c r="ALK113"/>
      <c r="ALL113"/>
      <c r="ALM113"/>
      <c r="ALN113"/>
      <c r="ALO113"/>
      <c r="ALP113"/>
      <c r="ALQ113"/>
      <c r="ALR113"/>
      <c r="ALS113"/>
      <c r="ALT113"/>
      <c r="ALU113"/>
      <c r="ALV113"/>
      <c r="ALW113"/>
      <c r="ALX113"/>
      <c r="ALY113"/>
      <c r="ALZ113"/>
      <c r="AMA113"/>
      <c r="AMB113"/>
      <c r="AMC113"/>
      <c r="AMD113"/>
      <c r="AME113"/>
    </row>
    <row r="114" spans="1:1019" s="3" customFormat="1" ht="19.5" x14ac:dyDescent="0.3">
      <c r="A114" s="293" t="s">
        <v>131</v>
      </c>
      <c r="B114" s="294"/>
      <c r="C114" s="294" t="s">
        <v>139</v>
      </c>
      <c r="D114" s="294"/>
      <c r="E114" s="294"/>
      <c r="F114" s="294"/>
      <c r="G114" s="294"/>
      <c r="H114" s="294"/>
      <c r="I114" s="294"/>
      <c r="J114" s="294"/>
      <c r="K114" s="296">
        <f>SUM(K108+K110)</f>
        <v>0</v>
      </c>
      <c r="L114" s="296">
        <f>SUM(L108+L110)</f>
        <v>0</v>
      </c>
    </row>
    <row r="115" spans="1:1019" ht="18.75" x14ac:dyDescent="0.3">
      <c r="A115" s="365"/>
      <c r="B115" s="365"/>
      <c r="C115" s="365"/>
      <c r="D115" s="365"/>
      <c r="E115" s="365"/>
      <c r="F115" s="365"/>
      <c r="G115" s="365"/>
      <c r="H115" s="365"/>
      <c r="I115" s="365"/>
      <c r="J115" s="365"/>
      <c r="K115" s="366"/>
      <c r="L115" s="366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  <c r="IW115"/>
      <c r="IX115"/>
      <c r="IY115"/>
      <c r="IZ115"/>
      <c r="JA115"/>
      <c r="JB115"/>
      <c r="JC115"/>
      <c r="JD115"/>
      <c r="JE115"/>
      <c r="JF115"/>
      <c r="JG115"/>
      <c r="JH115"/>
      <c r="JI115"/>
      <c r="JJ115"/>
      <c r="JK115"/>
      <c r="JL115"/>
      <c r="JM115"/>
      <c r="JN115"/>
      <c r="JO115"/>
      <c r="JP115"/>
      <c r="JQ115"/>
      <c r="JR115"/>
      <c r="JS115"/>
      <c r="JT115"/>
      <c r="JU115"/>
      <c r="JV115"/>
      <c r="JW115"/>
      <c r="JX115"/>
      <c r="JY115"/>
      <c r="JZ115"/>
      <c r="KA115"/>
      <c r="KB115"/>
      <c r="KC115"/>
      <c r="KD115"/>
      <c r="KE115"/>
      <c r="KF115"/>
      <c r="KG115"/>
      <c r="KH115"/>
      <c r="KI115"/>
      <c r="KJ115"/>
      <c r="KK115"/>
      <c r="KL115"/>
      <c r="KM115"/>
      <c r="KN115"/>
      <c r="KO115"/>
      <c r="KP115"/>
      <c r="KQ115"/>
      <c r="KR115"/>
      <c r="KS115"/>
      <c r="KT115"/>
      <c r="KU115"/>
      <c r="KV115"/>
      <c r="KW115"/>
      <c r="KX115"/>
      <c r="KY115"/>
      <c r="KZ115"/>
      <c r="LA115"/>
      <c r="LB115"/>
      <c r="LC115"/>
      <c r="LD115"/>
      <c r="LE115"/>
      <c r="LF115"/>
      <c r="LG115"/>
      <c r="LH115"/>
      <c r="LI115"/>
      <c r="LJ115"/>
      <c r="LK115"/>
      <c r="LL115"/>
      <c r="LM115"/>
      <c r="LN115"/>
      <c r="LO115"/>
      <c r="LP115"/>
      <c r="LQ115"/>
      <c r="LR115"/>
      <c r="LS115"/>
      <c r="LT115"/>
      <c r="LU115"/>
      <c r="LV115"/>
      <c r="LW115"/>
      <c r="LX115"/>
      <c r="LY115"/>
      <c r="LZ115"/>
      <c r="MA115"/>
      <c r="MB115"/>
      <c r="MC115"/>
      <c r="MD115"/>
      <c r="ME115"/>
      <c r="MF115"/>
      <c r="MG115"/>
      <c r="MH115"/>
      <c r="MI115"/>
      <c r="MJ115"/>
      <c r="MK115"/>
      <c r="ML115"/>
      <c r="MM115"/>
      <c r="MN115"/>
      <c r="MO115"/>
      <c r="MP115"/>
      <c r="MQ115"/>
      <c r="MR115"/>
      <c r="MS115"/>
      <c r="MT115"/>
      <c r="MU115"/>
      <c r="MV115"/>
      <c r="MW115"/>
      <c r="MX115"/>
      <c r="MY115"/>
      <c r="MZ115"/>
      <c r="NA115"/>
      <c r="NB115"/>
      <c r="NC115"/>
      <c r="ND115"/>
      <c r="NE115"/>
      <c r="NF115"/>
      <c r="NG115"/>
      <c r="NH115"/>
      <c r="NI115"/>
      <c r="NJ115"/>
      <c r="NK115"/>
      <c r="NL115"/>
      <c r="NM115"/>
      <c r="NN115"/>
      <c r="NO115"/>
      <c r="NP115"/>
      <c r="NQ115"/>
      <c r="NR115"/>
      <c r="NS115"/>
      <c r="NT115"/>
      <c r="NU115"/>
      <c r="NV115"/>
      <c r="NW115"/>
      <c r="NX115"/>
      <c r="NY115"/>
      <c r="NZ115"/>
      <c r="OA115"/>
      <c r="OB115"/>
      <c r="OC115"/>
      <c r="OD115"/>
      <c r="OE115"/>
      <c r="OF115"/>
      <c r="OG115"/>
      <c r="OH115"/>
      <c r="OI115"/>
      <c r="OJ115"/>
      <c r="OK115"/>
      <c r="OL115"/>
      <c r="OM115"/>
      <c r="ON115"/>
      <c r="OO115"/>
      <c r="OP115"/>
      <c r="OQ115"/>
      <c r="OR115"/>
      <c r="OS115"/>
      <c r="OT115"/>
      <c r="OU115"/>
      <c r="OV115"/>
      <c r="OW115"/>
      <c r="OX115"/>
      <c r="OY115"/>
      <c r="OZ115"/>
      <c r="PA115"/>
      <c r="PB115"/>
      <c r="PC115"/>
      <c r="PD115"/>
      <c r="PE115"/>
      <c r="PF115"/>
      <c r="PG115"/>
      <c r="PH115"/>
      <c r="PI115"/>
      <c r="PJ115"/>
      <c r="PK115"/>
      <c r="PL115"/>
      <c r="PM115"/>
      <c r="PN115"/>
      <c r="PO115"/>
      <c r="PP115"/>
      <c r="PQ115"/>
      <c r="PR115"/>
      <c r="PS115"/>
      <c r="PT115"/>
      <c r="PU115"/>
      <c r="PV115"/>
      <c r="PW115"/>
      <c r="PX115"/>
      <c r="PY115"/>
      <c r="PZ115"/>
      <c r="QA115"/>
      <c r="QB115"/>
      <c r="QC115"/>
      <c r="QD115"/>
      <c r="QE115"/>
      <c r="QF115"/>
      <c r="QG115"/>
      <c r="QH115"/>
      <c r="QI115"/>
      <c r="QJ115"/>
      <c r="QK115"/>
      <c r="QL115"/>
      <c r="QM115"/>
      <c r="QN115"/>
      <c r="QO115"/>
      <c r="QP115"/>
      <c r="QQ115"/>
      <c r="QR115"/>
      <c r="QS115"/>
      <c r="QT115"/>
      <c r="QU115"/>
      <c r="QV115"/>
      <c r="QW115"/>
      <c r="QX115"/>
      <c r="QY115"/>
      <c r="QZ115"/>
      <c r="RA115"/>
      <c r="RB115"/>
      <c r="RC115"/>
      <c r="RD115"/>
      <c r="RE115"/>
      <c r="RF115"/>
      <c r="RG115"/>
      <c r="RH115"/>
      <c r="RI115"/>
      <c r="RJ115"/>
      <c r="RK115"/>
      <c r="RL115"/>
      <c r="RM115"/>
      <c r="RN115"/>
      <c r="RO115"/>
      <c r="RP115"/>
      <c r="RQ115"/>
      <c r="RR115"/>
      <c r="RS115"/>
      <c r="RT115"/>
      <c r="RU115"/>
      <c r="RV115"/>
      <c r="RW115"/>
      <c r="RX115"/>
      <c r="RY115"/>
      <c r="RZ115"/>
      <c r="SA115"/>
      <c r="SB115"/>
      <c r="SC115"/>
      <c r="SD115"/>
      <c r="SE115"/>
      <c r="SF115"/>
      <c r="SG115"/>
      <c r="SH115"/>
      <c r="SI115"/>
      <c r="SJ115"/>
      <c r="SK115"/>
      <c r="SL115"/>
      <c r="SM115"/>
      <c r="SN115"/>
      <c r="SO115"/>
      <c r="SP115"/>
      <c r="SQ115"/>
      <c r="SR115"/>
      <c r="SS115"/>
      <c r="ST115"/>
      <c r="SU115"/>
      <c r="SV115"/>
      <c r="SW115"/>
      <c r="SX115"/>
      <c r="SY115"/>
      <c r="SZ115"/>
      <c r="TA115"/>
      <c r="TB115"/>
      <c r="TC115"/>
      <c r="TD115"/>
      <c r="TE115"/>
      <c r="TF115"/>
      <c r="TG115"/>
      <c r="TH115"/>
      <c r="TI115"/>
      <c r="TJ115"/>
      <c r="TK115"/>
      <c r="TL115"/>
      <c r="TM115"/>
      <c r="TN115"/>
      <c r="TO115"/>
      <c r="TP115"/>
      <c r="TQ115"/>
      <c r="TR115"/>
      <c r="TS115"/>
      <c r="TT115"/>
      <c r="TU115"/>
      <c r="TV115"/>
      <c r="TW115"/>
      <c r="TX115"/>
      <c r="TY115"/>
      <c r="TZ115"/>
      <c r="UA115"/>
      <c r="UB115"/>
      <c r="UC115"/>
      <c r="UD115"/>
      <c r="UE115"/>
      <c r="UF115"/>
      <c r="UG115"/>
      <c r="UH115"/>
      <c r="UI115"/>
      <c r="UJ115"/>
      <c r="UK115"/>
      <c r="UL115"/>
      <c r="UM115"/>
      <c r="UN115"/>
      <c r="UO115"/>
      <c r="UP115"/>
      <c r="UQ115"/>
      <c r="UR115"/>
      <c r="US115"/>
      <c r="UT115"/>
      <c r="UU115"/>
      <c r="UV115"/>
      <c r="UW115"/>
      <c r="UX115"/>
      <c r="UY115"/>
      <c r="UZ115"/>
      <c r="VA115"/>
      <c r="VB115"/>
      <c r="VC115"/>
      <c r="VD115"/>
      <c r="VE115"/>
      <c r="VF115"/>
      <c r="VG115"/>
      <c r="VH115"/>
      <c r="VI115"/>
      <c r="VJ115"/>
      <c r="VK115"/>
      <c r="VL115"/>
      <c r="VM115"/>
      <c r="VN115"/>
      <c r="VO115"/>
      <c r="VP115"/>
      <c r="VQ115"/>
      <c r="VR115"/>
      <c r="VS115"/>
      <c r="VT115"/>
      <c r="VU115"/>
      <c r="VV115"/>
      <c r="VW115"/>
      <c r="VX115"/>
      <c r="VY115"/>
      <c r="VZ115"/>
      <c r="WA115"/>
      <c r="WB115"/>
      <c r="WC115"/>
      <c r="WD115"/>
      <c r="WE115"/>
      <c r="WF115"/>
      <c r="WG115"/>
      <c r="WH115"/>
      <c r="WI115"/>
      <c r="WJ115"/>
      <c r="WK115"/>
      <c r="WL115"/>
      <c r="WM115"/>
      <c r="WN115"/>
      <c r="WO115"/>
      <c r="WP115"/>
      <c r="WQ115"/>
      <c r="WR115"/>
      <c r="WS115"/>
      <c r="WT115"/>
      <c r="WU115"/>
      <c r="WV115"/>
      <c r="WW115"/>
      <c r="WX115"/>
      <c r="WY115"/>
      <c r="WZ115"/>
      <c r="XA115"/>
      <c r="XB115"/>
      <c r="XC115"/>
      <c r="XD115"/>
      <c r="XE115"/>
      <c r="XF115"/>
      <c r="XG115"/>
      <c r="XH115"/>
      <c r="XI115"/>
      <c r="XJ115"/>
      <c r="XK115"/>
      <c r="XL115"/>
      <c r="XM115"/>
      <c r="XN115"/>
      <c r="XO115"/>
      <c r="XP115"/>
      <c r="XQ115"/>
      <c r="XR115"/>
      <c r="XS115"/>
      <c r="XT115"/>
      <c r="XU115"/>
      <c r="XV115"/>
      <c r="XW115"/>
      <c r="XX115"/>
      <c r="XY115"/>
      <c r="XZ115"/>
      <c r="YA115"/>
      <c r="YB115"/>
      <c r="YC115"/>
      <c r="YD115"/>
      <c r="YE115"/>
      <c r="YF115"/>
      <c r="YG115"/>
      <c r="YH115"/>
      <c r="YI115"/>
      <c r="YJ115"/>
      <c r="YK115"/>
      <c r="YL115"/>
      <c r="YM115"/>
      <c r="YN115"/>
      <c r="YO115"/>
      <c r="YP115"/>
      <c r="YQ115"/>
      <c r="YR115"/>
      <c r="YS115"/>
      <c r="YT115"/>
      <c r="YU115"/>
      <c r="YV115"/>
      <c r="YW115"/>
      <c r="YX115"/>
      <c r="YY115"/>
      <c r="YZ115"/>
      <c r="ZA115"/>
      <c r="ZB115"/>
      <c r="ZC115"/>
      <c r="ZD115"/>
      <c r="ZE115"/>
      <c r="ZF115"/>
      <c r="ZG115"/>
      <c r="ZH115"/>
      <c r="ZI115"/>
      <c r="ZJ115"/>
      <c r="ZK115"/>
      <c r="ZL115"/>
      <c r="ZM115"/>
      <c r="ZN115"/>
      <c r="ZO115"/>
      <c r="ZP115"/>
      <c r="ZQ115"/>
      <c r="ZR115"/>
      <c r="ZS115"/>
      <c r="ZT115"/>
      <c r="ZU115"/>
      <c r="ZV115"/>
      <c r="ZW115"/>
      <c r="ZX115"/>
      <c r="ZY115"/>
      <c r="ZZ115"/>
      <c r="AAA115"/>
      <c r="AAB115"/>
      <c r="AAC115"/>
      <c r="AAD115"/>
      <c r="AAE115"/>
      <c r="AAF115"/>
      <c r="AAG115"/>
      <c r="AAH115"/>
      <c r="AAI115"/>
      <c r="AAJ115"/>
      <c r="AAK115"/>
      <c r="AAL115"/>
      <c r="AAM115"/>
      <c r="AAN115"/>
      <c r="AAO115"/>
      <c r="AAP115"/>
      <c r="AAQ115"/>
      <c r="AAR115"/>
      <c r="AAS115"/>
      <c r="AAT115"/>
      <c r="AAU115"/>
      <c r="AAV115"/>
      <c r="AAW115"/>
      <c r="AAX115"/>
      <c r="AAY115"/>
      <c r="AAZ115"/>
      <c r="ABA115"/>
      <c r="ABB115"/>
      <c r="ABC115"/>
      <c r="ABD115"/>
      <c r="ABE115"/>
      <c r="ABF115"/>
      <c r="ABG115"/>
      <c r="ABH115"/>
      <c r="ABI115"/>
      <c r="ABJ115"/>
      <c r="ABK115"/>
      <c r="ABL115"/>
      <c r="ABM115"/>
      <c r="ABN115"/>
      <c r="ABO115"/>
      <c r="ABP115"/>
      <c r="ABQ115"/>
      <c r="ABR115"/>
      <c r="ABS115"/>
      <c r="ABT115"/>
      <c r="ABU115"/>
      <c r="ABV115"/>
      <c r="ABW115"/>
      <c r="ABX115"/>
      <c r="ABY115"/>
      <c r="ABZ115"/>
      <c r="ACA115"/>
      <c r="ACB115"/>
      <c r="ACC115"/>
      <c r="ACD115"/>
      <c r="ACE115"/>
      <c r="ACF115"/>
      <c r="ACG115"/>
      <c r="ACH115"/>
      <c r="ACI115"/>
      <c r="ACJ115"/>
      <c r="ACK115"/>
      <c r="ACL115"/>
      <c r="ACM115"/>
      <c r="ACN115"/>
      <c r="ACO115"/>
      <c r="ACP115"/>
      <c r="ACQ115"/>
      <c r="ACR115"/>
      <c r="ACS115"/>
      <c r="ACT115"/>
      <c r="ACU115"/>
      <c r="ACV115"/>
      <c r="ACW115"/>
      <c r="ACX115"/>
      <c r="ACY115"/>
      <c r="ACZ115"/>
      <c r="ADA115"/>
      <c r="ADB115"/>
      <c r="ADC115"/>
      <c r="ADD115"/>
      <c r="ADE115"/>
      <c r="ADF115"/>
      <c r="ADG115"/>
      <c r="ADH115"/>
      <c r="ADI115"/>
      <c r="ADJ115"/>
      <c r="ADK115"/>
      <c r="ADL115"/>
      <c r="ADM115"/>
      <c r="ADN115"/>
      <c r="ADO115"/>
      <c r="ADP115"/>
      <c r="ADQ115"/>
      <c r="ADR115"/>
      <c r="ADS115"/>
      <c r="ADT115"/>
      <c r="ADU115"/>
      <c r="ADV115"/>
      <c r="ADW115"/>
      <c r="ADX115"/>
      <c r="ADY115"/>
      <c r="ADZ115"/>
      <c r="AEA115"/>
      <c r="AEB115"/>
      <c r="AEC115"/>
      <c r="AED115"/>
      <c r="AEE115"/>
      <c r="AEF115"/>
      <c r="AEG115"/>
      <c r="AEH115"/>
      <c r="AEI115"/>
      <c r="AEJ115"/>
      <c r="AEK115"/>
      <c r="AEL115"/>
      <c r="AEM115"/>
      <c r="AEN115"/>
      <c r="AEO115"/>
      <c r="AEP115"/>
      <c r="AEQ115"/>
      <c r="AER115"/>
      <c r="AES115"/>
      <c r="AET115"/>
      <c r="AEU115"/>
      <c r="AEV115"/>
      <c r="AEW115"/>
      <c r="AEX115"/>
      <c r="AEY115"/>
      <c r="AEZ115"/>
      <c r="AFA115"/>
      <c r="AFB115"/>
      <c r="AFC115"/>
      <c r="AFD115"/>
      <c r="AFE115"/>
      <c r="AFF115"/>
      <c r="AFG115"/>
      <c r="AFH115"/>
      <c r="AFI115"/>
      <c r="AFJ115"/>
      <c r="AFK115"/>
      <c r="AFL115"/>
      <c r="AFM115"/>
      <c r="AFN115"/>
      <c r="AFO115"/>
      <c r="AFP115"/>
      <c r="AFQ115"/>
      <c r="AFR115"/>
      <c r="AFS115"/>
      <c r="AFT115"/>
      <c r="AFU115"/>
      <c r="AFV115"/>
      <c r="AFW115"/>
      <c r="AFX115"/>
      <c r="AFY115"/>
      <c r="AFZ115"/>
      <c r="AGA115"/>
      <c r="AGB115"/>
      <c r="AGC115"/>
      <c r="AGD115"/>
      <c r="AGE115"/>
      <c r="AGF115"/>
      <c r="AGG115"/>
      <c r="AGH115"/>
      <c r="AGI115"/>
      <c r="AGJ115"/>
      <c r="AGK115"/>
      <c r="AGL115"/>
      <c r="AGM115"/>
      <c r="AGN115"/>
      <c r="AGO115"/>
      <c r="AGP115"/>
      <c r="AGQ115"/>
      <c r="AGR115"/>
      <c r="AGS115"/>
      <c r="AGT115"/>
      <c r="AGU115"/>
      <c r="AGV115"/>
      <c r="AGW115"/>
      <c r="AGX115"/>
      <c r="AGY115"/>
      <c r="AGZ115"/>
      <c r="AHA115"/>
      <c r="AHB115"/>
      <c r="AHC115"/>
      <c r="AHD115"/>
      <c r="AHE115"/>
      <c r="AHF115"/>
      <c r="AHG115"/>
      <c r="AHH115"/>
      <c r="AHI115"/>
      <c r="AHJ115"/>
      <c r="AHK115"/>
      <c r="AHL115"/>
      <c r="AHM115"/>
      <c r="AHN115"/>
      <c r="AHO115"/>
      <c r="AHP115"/>
      <c r="AHQ115"/>
      <c r="AHR115"/>
      <c r="AHS115"/>
      <c r="AHT115"/>
      <c r="AHU115"/>
      <c r="AHV115"/>
      <c r="AHW115"/>
      <c r="AHX115"/>
      <c r="AHY115"/>
      <c r="AHZ115"/>
      <c r="AIA115"/>
      <c r="AIB115"/>
      <c r="AIC115"/>
      <c r="AID115"/>
      <c r="AIE115"/>
      <c r="AIF115"/>
      <c r="AIG115"/>
      <c r="AIH115"/>
      <c r="AII115"/>
      <c r="AIJ115"/>
      <c r="AIK115"/>
      <c r="AIL115"/>
      <c r="AIM115"/>
      <c r="AIN115"/>
      <c r="AIO115"/>
      <c r="AIP115"/>
      <c r="AIQ115"/>
      <c r="AIR115"/>
      <c r="AIS115"/>
      <c r="AIT115"/>
      <c r="AIU115"/>
      <c r="AIV115"/>
      <c r="AIW115"/>
      <c r="AIX115"/>
      <c r="AIY115"/>
      <c r="AIZ115"/>
      <c r="AJA115"/>
      <c r="AJB115"/>
      <c r="AJC115"/>
      <c r="AJD115"/>
      <c r="AJE115"/>
      <c r="AJF115"/>
      <c r="AJG115"/>
      <c r="AJH115"/>
      <c r="AJI115"/>
      <c r="AJJ115"/>
      <c r="AJK115"/>
      <c r="AJL115"/>
      <c r="AJM115"/>
      <c r="AJN115"/>
      <c r="AJO115"/>
      <c r="AJP115"/>
      <c r="AJQ115"/>
      <c r="AJR115"/>
      <c r="AJS115"/>
      <c r="AJT115"/>
      <c r="AJU115"/>
      <c r="AJV115"/>
      <c r="AJW115"/>
      <c r="AJX115"/>
      <c r="AJY115"/>
      <c r="AJZ115"/>
      <c r="AKA115"/>
      <c r="AKB115"/>
      <c r="AKC115"/>
      <c r="AKD115"/>
      <c r="AKE115"/>
      <c r="AKF115"/>
      <c r="AKG115"/>
      <c r="AKH115"/>
      <c r="AKI115"/>
      <c r="AKJ115"/>
      <c r="AKK115"/>
      <c r="AKL115"/>
      <c r="AKM115"/>
      <c r="AKN115"/>
      <c r="AKO115"/>
      <c r="AKP115"/>
      <c r="AKQ115"/>
      <c r="AKR115"/>
      <c r="AKS115"/>
      <c r="AKT115"/>
      <c r="AKU115"/>
      <c r="AKV115"/>
      <c r="AKW115"/>
      <c r="AKX115"/>
      <c r="AKY115"/>
      <c r="AKZ115"/>
      <c r="ALA115"/>
      <c r="ALB115"/>
      <c r="ALC115"/>
      <c r="ALD115"/>
      <c r="ALE115"/>
      <c r="ALF115"/>
      <c r="ALG115"/>
      <c r="ALH115"/>
      <c r="ALI115"/>
      <c r="ALJ115"/>
      <c r="ALK115"/>
      <c r="ALL115"/>
      <c r="ALM115"/>
      <c r="ALN115"/>
      <c r="ALO115"/>
      <c r="ALP115"/>
      <c r="ALQ115"/>
      <c r="ALR115"/>
      <c r="ALS115"/>
      <c r="ALT115"/>
      <c r="ALU115"/>
      <c r="ALV115"/>
      <c r="ALW115"/>
      <c r="ALX115"/>
      <c r="ALY115"/>
      <c r="ALZ115"/>
      <c r="AMA115"/>
      <c r="AMB115"/>
      <c r="AMC115"/>
      <c r="AMD115"/>
      <c r="AME115"/>
    </row>
    <row r="116" spans="1:1019" ht="25.5" x14ac:dyDescent="0.35">
      <c r="A116" s="367" t="s">
        <v>140</v>
      </c>
      <c r="B116" s="368"/>
      <c r="C116" s="368"/>
      <c r="D116" s="368"/>
      <c r="E116" s="368"/>
      <c r="F116" s="368"/>
      <c r="G116" s="368"/>
      <c r="H116" s="368"/>
      <c r="I116" s="368"/>
      <c r="J116" s="368"/>
      <c r="K116" s="369">
        <f>SUM(K32+K114)</f>
        <v>239608</v>
      </c>
      <c r="L116" s="369">
        <f>SUM(L32+L114)</f>
        <v>239608</v>
      </c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  <c r="IV116"/>
      <c r="IW116"/>
      <c r="IX116"/>
      <c r="IY116"/>
      <c r="IZ116"/>
      <c r="JA116"/>
      <c r="JB116"/>
      <c r="JC116"/>
      <c r="JD116"/>
      <c r="JE116"/>
      <c r="JF116"/>
      <c r="JG116"/>
      <c r="JH116"/>
      <c r="JI116"/>
      <c r="JJ116"/>
      <c r="JK116"/>
      <c r="JL116"/>
      <c r="JM116"/>
      <c r="JN116"/>
      <c r="JO116"/>
      <c r="JP116"/>
      <c r="JQ116"/>
      <c r="JR116"/>
      <c r="JS116"/>
      <c r="JT116"/>
      <c r="JU116"/>
      <c r="JV116"/>
      <c r="JW116"/>
      <c r="JX116"/>
      <c r="JY116"/>
      <c r="JZ116"/>
      <c r="KA116"/>
      <c r="KB116"/>
      <c r="KC116"/>
      <c r="KD116"/>
      <c r="KE116"/>
      <c r="KF116"/>
      <c r="KG116"/>
      <c r="KH116"/>
      <c r="KI116"/>
      <c r="KJ116"/>
      <c r="KK116"/>
      <c r="KL116"/>
      <c r="KM116"/>
      <c r="KN116"/>
      <c r="KO116"/>
      <c r="KP116"/>
      <c r="KQ116"/>
      <c r="KR116"/>
      <c r="KS116"/>
      <c r="KT116"/>
      <c r="KU116"/>
      <c r="KV116"/>
      <c r="KW116"/>
      <c r="KX116"/>
      <c r="KY116"/>
      <c r="KZ116"/>
      <c r="LA116"/>
      <c r="LB116"/>
      <c r="LC116"/>
      <c r="LD116"/>
      <c r="LE116"/>
      <c r="LF116"/>
      <c r="LG116"/>
      <c r="LH116"/>
      <c r="LI116"/>
      <c r="LJ116"/>
      <c r="LK116"/>
      <c r="LL116"/>
      <c r="LM116"/>
      <c r="LN116"/>
      <c r="LO116"/>
      <c r="LP116"/>
      <c r="LQ116"/>
      <c r="LR116"/>
      <c r="LS116"/>
      <c r="LT116"/>
      <c r="LU116"/>
      <c r="LV116"/>
      <c r="LW116"/>
      <c r="LX116"/>
      <c r="LY116"/>
      <c r="LZ116"/>
      <c r="MA116"/>
      <c r="MB116"/>
      <c r="MC116"/>
      <c r="MD116"/>
      <c r="ME116"/>
      <c r="MF116"/>
      <c r="MG116"/>
      <c r="MH116"/>
      <c r="MI116"/>
      <c r="MJ116"/>
      <c r="MK116"/>
      <c r="ML116"/>
      <c r="MM116"/>
      <c r="MN116"/>
      <c r="MO116"/>
      <c r="MP116"/>
      <c r="MQ116"/>
      <c r="MR116"/>
      <c r="MS116"/>
      <c r="MT116"/>
      <c r="MU116"/>
      <c r="MV116"/>
      <c r="MW116"/>
      <c r="MX116"/>
      <c r="MY116"/>
      <c r="MZ116"/>
      <c r="NA116"/>
      <c r="NB116"/>
      <c r="NC116"/>
      <c r="ND116"/>
      <c r="NE116"/>
      <c r="NF116"/>
      <c r="NG116"/>
      <c r="NH116"/>
      <c r="NI116"/>
      <c r="NJ116"/>
      <c r="NK116"/>
      <c r="NL116"/>
      <c r="NM116"/>
      <c r="NN116"/>
      <c r="NO116"/>
      <c r="NP116"/>
      <c r="NQ116"/>
      <c r="NR116"/>
      <c r="NS116"/>
      <c r="NT116"/>
      <c r="NU116"/>
      <c r="NV116"/>
      <c r="NW116"/>
      <c r="NX116"/>
      <c r="NY116"/>
      <c r="NZ116"/>
      <c r="OA116"/>
      <c r="OB116"/>
      <c r="OC116"/>
      <c r="OD116"/>
      <c r="OE116"/>
      <c r="OF116"/>
      <c r="OG116"/>
      <c r="OH116"/>
      <c r="OI116"/>
      <c r="OJ116"/>
      <c r="OK116"/>
      <c r="OL116"/>
      <c r="OM116"/>
      <c r="ON116"/>
      <c r="OO116"/>
      <c r="OP116"/>
      <c r="OQ116"/>
      <c r="OR116"/>
      <c r="OS116"/>
      <c r="OT116"/>
      <c r="OU116"/>
      <c r="OV116"/>
      <c r="OW116"/>
      <c r="OX116"/>
      <c r="OY116"/>
      <c r="OZ116"/>
      <c r="PA116"/>
      <c r="PB116"/>
      <c r="PC116"/>
      <c r="PD116"/>
      <c r="PE116"/>
      <c r="PF116"/>
      <c r="PG116"/>
      <c r="PH116"/>
      <c r="PI116"/>
      <c r="PJ116"/>
      <c r="PK116"/>
      <c r="PL116"/>
      <c r="PM116"/>
      <c r="PN116"/>
      <c r="PO116"/>
      <c r="PP116"/>
      <c r="PQ116"/>
      <c r="PR116"/>
      <c r="PS116"/>
      <c r="PT116"/>
      <c r="PU116"/>
      <c r="PV116"/>
      <c r="PW116"/>
      <c r="PX116"/>
      <c r="PY116"/>
      <c r="PZ116"/>
      <c r="QA116"/>
      <c r="QB116"/>
      <c r="QC116"/>
      <c r="QD116"/>
      <c r="QE116"/>
      <c r="QF116"/>
      <c r="QG116"/>
      <c r="QH116"/>
      <c r="QI116"/>
      <c r="QJ116"/>
      <c r="QK116"/>
      <c r="QL116"/>
      <c r="QM116"/>
      <c r="QN116"/>
      <c r="QO116"/>
      <c r="QP116"/>
      <c r="QQ116"/>
      <c r="QR116"/>
      <c r="QS116"/>
      <c r="QT116"/>
      <c r="QU116"/>
      <c r="QV116"/>
      <c r="QW116"/>
      <c r="QX116"/>
      <c r="QY116"/>
      <c r="QZ116"/>
      <c r="RA116"/>
      <c r="RB116"/>
      <c r="RC116"/>
      <c r="RD116"/>
      <c r="RE116"/>
      <c r="RF116"/>
      <c r="RG116"/>
      <c r="RH116"/>
      <c r="RI116"/>
      <c r="RJ116"/>
      <c r="RK116"/>
      <c r="RL116"/>
      <c r="RM116"/>
      <c r="RN116"/>
      <c r="RO116"/>
      <c r="RP116"/>
      <c r="RQ116"/>
      <c r="RR116"/>
      <c r="RS116"/>
      <c r="RT116"/>
      <c r="RU116"/>
      <c r="RV116"/>
      <c r="RW116"/>
      <c r="RX116"/>
      <c r="RY116"/>
      <c r="RZ116"/>
      <c r="SA116"/>
      <c r="SB116"/>
      <c r="SC116"/>
      <c r="SD116"/>
      <c r="SE116"/>
      <c r="SF116"/>
      <c r="SG116"/>
      <c r="SH116"/>
      <c r="SI116"/>
      <c r="SJ116"/>
      <c r="SK116"/>
      <c r="SL116"/>
      <c r="SM116"/>
      <c r="SN116"/>
      <c r="SO116"/>
      <c r="SP116"/>
      <c r="SQ116"/>
      <c r="SR116"/>
      <c r="SS116"/>
      <c r="ST116"/>
      <c r="SU116"/>
      <c r="SV116"/>
      <c r="SW116"/>
      <c r="SX116"/>
      <c r="SY116"/>
      <c r="SZ116"/>
      <c r="TA116"/>
      <c r="TB116"/>
      <c r="TC116"/>
      <c r="TD116"/>
      <c r="TE116"/>
      <c r="TF116"/>
      <c r="TG116"/>
      <c r="TH116"/>
      <c r="TI116"/>
      <c r="TJ116"/>
      <c r="TK116"/>
      <c r="TL116"/>
      <c r="TM116"/>
      <c r="TN116"/>
      <c r="TO116"/>
      <c r="TP116"/>
      <c r="TQ116"/>
      <c r="TR116"/>
      <c r="TS116"/>
      <c r="TT116"/>
      <c r="TU116"/>
      <c r="TV116"/>
      <c r="TW116"/>
      <c r="TX116"/>
      <c r="TY116"/>
      <c r="TZ116"/>
      <c r="UA116"/>
      <c r="UB116"/>
      <c r="UC116"/>
      <c r="UD116"/>
      <c r="UE116"/>
      <c r="UF116"/>
      <c r="UG116"/>
      <c r="UH116"/>
      <c r="UI116"/>
      <c r="UJ116"/>
      <c r="UK116"/>
      <c r="UL116"/>
      <c r="UM116"/>
      <c r="UN116"/>
      <c r="UO116"/>
      <c r="UP116"/>
      <c r="UQ116"/>
      <c r="UR116"/>
      <c r="US116"/>
      <c r="UT116"/>
      <c r="UU116"/>
      <c r="UV116"/>
      <c r="UW116"/>
      <c r="UX116"/>
      <c r="UY116"/>
      <c r="UZ116"/>
      <c r="VA116"/>
      <c r="VB116"/>
      <c r="VC116"/>
      <c r="VD116"/>
      <c r="VE116"/>
      <c r="VF116"/>
      <c r="VG116"/>
      <c r="VH116"/>
      <c r="VI116"/>
      <c r="VJ116"/>
      <c r="VK116"/>
      <c r="VL116"/>
      <c r="VM116"/>
      <c r="VN116"/>
      <c r="VO116"/>
      <c r="VP116"/>
      <c r="VQ116"/>
      <c r="VR116"/>
      <c r="VS116"/>
      <c r="VT116"/>
      <c r="VU116"/>
      <c r="VV116"/>
      <c r="VW116"/>
      <c r="VX116"/>
      <c r="VY116"/>
      <c r="VZ116"/>
      <c r="WA116"/>
      <c r="WB116"/>
      <c r="WC116"/>
      <c r="WD116"/>
      <c r="WE116"/>
      <c r="WF116"/>
      <c r="WG116"/>
      <c r="WH116"/>
      <c r="WI116"/>
      <c r="WJ116"/>
      <c r="WK116"/>
      <c r="WL116"/>
      <c r="WM116"/>
      <c r="WN116"/>
      <c r="WO116"/>
      <c r="WP116"/>
      <c r="WQ116"/>
      <c r="WR116"/>
      <c r="WS116"/>
      <c r="WT116"/>
      <c r="WU116"/>
      <c r="WV116"/>
      <c r="WW116"/>
      <c r="WX116"/>
      <c r="WY116"/>
      <c r="WZ116"/>
      <c r="XA116"/>
      <c r="XB116"/>
      <c r="XC116"/>
      <c r="XD116"/>
      <c r="XE116"/>
      <c r="XF116"/>
      <c r="XG116"/>
      <c r="XH116"/>
      <c r="XI116"/>
      <c r="XJ116"/>
      <c r="XK116"/>
      <c r="XL116"/>
      <c r="XM116"/>
      <c r="XN116"/>
      <c r="XO116"/>
      <c r="XP116"/>
      <c r="XQ116"/>
      <c r="XR116"/>
      <c r="XS116"/>
      <c r="XT116"/>
      <c r="XU116"/>
      <c r="XV116"/>
      <c r="XW116"/>
      <c r="XX116"/>
      <c r="XY116"/>
      <c r="XZ116"/>
      <c r="YA116"/>
      <c r="YB116"/>
      <c r="YC116"/>
      <c r="YD116"/>
      <c r="YE116"/>
      <c r="YF116"/>
      <c r="YG116"/>
      <c r="YH116"/>
      <c r="YI116"/>
      <c r="YJ116"/>
      <c r="YK116"/>
      <c r="YL116"/>
      <c r="YM116"/>
      <c r="YN116"/>
      <c r="YO116"/>
      <c r="YP116"/>
      <c r="YQ116"/>
      <c r="YR116"/>
      <c r="YS116"/>
      <c r="YT116"/>
      <c r="YU116"/>
      <c r="YV116"/>
      <c r="YW116"/>
      <c r="YX116"/>
      <c r="YY116"/>
      <c r="YZ116"/>
      <c r="ZA116"/>
      <c r="ZB116"/>
      <c r="ZC116"/>
      <c r="ZD116"/>
      <c r="ZE116"/>
      <c r="ZF116"/>
      <c r="ZG116"/>
      <c r="ZH116"/>
      <c r="ZI116"/>
      <c r="ZJ116"/>
      <c r="ZK116"/>
      <c r="ZL116"/>
      <c r="ZM116"/>
      <c r="ZN116"/>
      <c r="ZO116"/>
      <c r="ZP116"/>
      <c r="ZQ116"/>
      <c r="ZR116"/>
      <c r="ZS116"/>
      <c r="ZT116"/>
      <c r="ZU116"/>
      <c r="ZV116"/>
      <c r="ZW116"/>
      <c r="ZX116"/>
      <c r="ZY116"/>
      <c r="ZZ116"/>
      <c r="AAA116"/>
      <c r="AAB116"/>
      <c r="AAC116"/>
      <c r="AAD116"/>
      <c r="AAE116"/>
      <c r="AAF116"/>
      <c r="AAG116"/>
      <c r="AAH116"/>
      <c r="AAI116"/>
      <c r="AAJ116"/>
      <c r="AAK116"/>
      <c r="AAL116"/>
      <c r="AAM116"/>
      <c r="AAN116"/>
      <c r="AAO116"/>
      <c r="AAP116"/>
      <c r="AAQ116"/>
      <c r="AAR116"/>
      <c r="AAS116"/>
      <c r="AAT116"/>
      <c r="AAU116"/>
      <c r="AAV116"/>
      <c r="AAW116"/>
      <c r="AAX116"/>
      <c r="AAY116"/>
      <c r="AAZ116"/>
      <c r="ABA116"/>
      <c r="ABB116"/>
      <c r="ABC116"/>
      <c r="ABD116"/>
      <c r="ABE116"/>
      <c r="ABF116"/>
      <c r="ABG116"/>
      <c r="ABH116"/>
      <c r="ABI116"/>
      <c r="ABJ116"/>
      <c r="ABK116"/>
      <c r="ABL116"/>
      <c r="ABM116"/>
      <c r="ABN116"/>
      <c r="ABO116"/>
      <c r="ABP116"/>
      <c r="ABQ116"/>
      <c r="ABR116"/>
      <c r="ABS116"/>
      <c r="ABT116"/>
      <c r="ABU116"/>
      <c r="ABV116"/>
      <c r="ABW116"/>
      <c r="ABX116"/>
      <c r="ABY116"/>
      <c r="ABZ116"/>
      <c r="ACA116"/>
      <c r="ACB116"/>
      <c r="ACC116"/>
      <c r="ACD116"/>
      <c r="ACE116"/>
      <c r="ACF116"/>
      <c r="ACG116"/>
      <c r="ACH116"/>
      <c r="ACI116"/>
      <c r="ACJ116"/>
      <c r="ACK116"/>
      <c r="ACL116"/>
      <c r="ACM116"/>
      <c r="ACN116"/>
      <c r="ACO116"/>
      <c r="ACP116"/>
      <c r="ACQ116"/>
      <c r="ACR116"/>
      <c r="ACS116"/>
      <c r="ACT116"/>
      <c r="ACU116"/>
      <c r="ACV116"/>
      <c r="ACW116"/>
      <c r="ACX116"/>
      <c r="ACY116"/>
      <c r="ACZ116"/>
      <c r="ADA116"/>
      <c r="ADB116"/>
      <c r="ADC116"/>
      <c r="ADD116"/>
      <c r="ADE116"/>
      <c r="ADF116"/>
      <c r="ADG116"/>
      <c r="ADH116"/>
      <c r="ADI116"/>
      <c r="ADJ116"/>
      <c r="ADK116"/>
      <c r="ADL116"/>
      <c r="ADM116"/>
      <c r="ADN116"/>
      <c r="ADO116"/>
      <c r="ADP116"/>
      <c r="ADQ116"/>
      <c r="ADR116"/>
      <c r="ADS116"/>
      <c r="ADT116"/>
      <c r="ADU116"/>
      <c r="ADV116"/>
      <c r="ADW116"/>
      <c r="ADX116"/>
      <c r="ADY116"/>
      <c r="ADZ116"/>
      <c r="AEA116"/>
      <c r="AEB116"/>
      <c r="AEC116"/>
      <c r="AED116"/>
      <c r="AEE116"/>
      <c r="AEF116"/>
      <c r="AEG116"/>
      <c r="AEH116"/>
      <c r="AEI116"/>
      <c r="AEJ116"/>
      <c r="AEK116"/>
      <c r="AEL116"/>
      <c r="AEM116"/>
      <c r="AEN116"/>
      <c r="AEO116"/>
      <c r="AEP116"/>
      <c r="AEQ116"/>
      <c r="AER116"/>
      <c r="AES116"/>
      <c r="AET116"/>
      <c r="AEU116"/>
      <c r="AEV116"/>
      <c r="AEW116"/>
      <c r="AEX116"/>
      <c r="AEY116"/>
      <c r="AEZ116"/>
      <c r="AFA116"/>
      <c r="AFB116"/>
      <c r="AFC116"/>
      <c r="AFD116"/>
      <c r="AFE116"/>
      <c r="AFF116"/>
      <c r="AFG116"/>
      <c r="AFH116"/>
      <c r="AFI116"/>
      <c r="AFJ116"/>
      <c r="AFK116"/>
      <c r="AFL116"/>
      <c r="AFM116"/>
      <c r="AFN116"/>
      <c r="AFO116"/>
      <c r="AFP116"/>
      <c r="AFQ116"/>
      <c r="AFR116"/>
      <c r="AFS116"/>
      <c r="AFT116"/>
      <c r="AFU116"/>
      <c r="AFV116"/>
      <c r="AFW116"/>
      <c r="AFX116"/>
      <c r="AFY116"/>
      <c r="AFZ116"/>
      <c r="AGA116"/>
      <c r="AGB116"/>
      <c r="AGC116"/>
      <c r="AGD116"/>
      <c r="AGE116"/>
      <c r="AGF116"/>
      <c r="AGG116"/>
      <c r="AGH116"/>
      <c r="AGI116"/>
      <c r="AGJ116"/>
      <c r="AGK116"/>
      <c r="AGL116"/>
      <c r="AGM116"/>
      <c r="AGN116"/>
      <c r="AGO116"/>
      <c r="AGP116"/>
      <c r="AGQ116"/>
      <c r="AGR116"/>
      <c r="AGS116"/>
      <c r="AGT116"/>
      <c r="AGU116"/>
      <c r="AGV116"/>
      <c r="AGW116"/>
      <c r="AGX116"/>
      <c r="AGY116"/>
      <c r="AGZ116"/>
      <c r="AHA116"/>
      <c r="AHB116"/>
      <c r="AHC116"/>
      <c r="AHD116"/>
      <c r="AHE116"/>
      <c r="AHF116"/>
      <c r="AHG116"/>
      <c r="AHH116"/>
      <c r="AHI116"/>
      <c r="AHJ116"/>
      <c r="AHK116"/>
      <c r="AHL116"/>
      <c r="AHM116"/>
      <c r="AHN116"/>
      <c r="AHO116"/>
      <c r="AHP116"/>
      <c r="AHQ116"/>
      <c r="AHR116"/>
      <c r="AHS116"/>
      <c r="AHT116"/>
      <c r="AHU116"/>
      <c r="AHV116"/>
      <c r="AHW116"/>
      <c r="AHX116"/>
      <c r="AHY116"/>
      <c r="AHZ116"/>
      <c r="AIA116"/>
      <c r="AIB116"/>
      <c r="AIC116"/>
      <c r="AID116"/>
      <c r="AIE116"/>
      <c r="AIF116"/>
      <c r="AIG116"/>
      <c r="AIH116"/>
      <c r="AII116"/>
      <c r="AIJ116"/>
      <c r="AIK116"/>
      <c r="AIL116"/>
      <c r="AIM116"/>
      <c r="AIN116"/>
      <c r="AIO116"/>
      <c r="AIP116"/>
      <c r="AIQ116"/>
      <c r="AIR116"/>
      <c r="AIS116"/>
      <c r="AIT116"/>
      <c r="AIU116"/>
      <c r="AIV116"/>
      <c r="AIW116"/>
      <c r="AIX116"/>
      <c r="AIY116"/>
      <c r="AIZ116"/>
      <c r="AJA116"/>
      <c r="AJB116"/>
      <c r="AJC116"/>
      <c r="AJD116"/>
      <c r="AJE116"/>
      <c r="AJF116"/>
      <c r="AJG116"/>
      <c r="AJH116"/>
      <c r="AJI116"/>
      <c r="AJJ116"/>
      <c r="AJK116"/>
      <c r="AJL116"/>
      <c r="AJM116"/>
      <c r="AJN116"/>
      <c r="AJO116"/>
      <c r="AJP116"/>
      <c r="AJQ116"/>
      <c r="AJR116"/>
      <c r="AJS116"/>
      <c r="AJT116"/>
      <c r="AJU116"/>
      <c r="AJV116"/>
      <c r="AJW116"/>
      <c r="AJX116"/>
      <c r="AJY116"/>
      <c r="AJZ116"/>
      <c r="AKA116"/>
      <c r="AKB116"/>
      <c r="AKC116"/>
      <c r="AKD116"/>
      <c r="AKE116"/>
      <c r="AKF116"/>
      <c r="AKG116"/>
      <c r="AKH116"/>
      <c r="AKI116"/>
      <c r="AKJ116"/>
      <c r="AKK116"/>
      <c r="AKL116"/>
      <c r="AKM116"/>
      <c r="AKN116"/>
      <c r="AKO116"/>
      <c r="AKP116"/>
      <c r="AKQ116"/>
      <c r="AKR116"/>
      <c r="AKS116"/>
      <c r="AKT116"/>
      <c r="AKU116"/>
      <c r="AKV116"/>
      <c r="AKW116"/>
      <c r="AKX116"/>
      <c r="AKY116"/>
      <c r="AKZ116"/>
      <c r="ALA116"/>
      <c r="ALB116"/>
      <c r="ALC116"/>
      <c r="ALD116"/>
      <c r="ALE116"/>
      <c r="ALF116"/>
      <c r="ALG116"/>
      <c r="ALH116"/>
      <c r="ALI116"/>
      <c r="ALJ116"/>
      <c r="ALK116"/>
      <c r="ALL116"/>
      <c r="ALM116"/>
      <c r="ALN116"/>
      <c r="ALO116"/>
      <c r="ALP116"/>
      <c r="ALQ116"/>
      <c r="ALR116"/>
      <c r="ALS116"/>
      <c r="ALT116"/>
      <c r="ALU116"/>
      <c r="ALV116"/>
      <c r="ALW116"/>
      <c r="ALX116"/>
      <c r="ALY116"/>
      <c r="ALZ116"/>
      <c r="AMA116"/>
      <c r="AMB116"/>
      <c r="AMC116"/>
      <c r="AMD116"/>
      <c r="AME116"/>
    </row>
    <row r="117" spans="1:1019" ht="25.5" x14ac:dyDescent="0.35">
      <c r="A117" s="370"/>
      <c r="B117" s="371"/>
      <c r="C117" s="371"/>
      <c r="D117" s="371"/>
      <c r="E117" s="371"/>
      <c r="F117" s="371"/>
      <c r="G117" s="371"/>
      <c r="H117" s="371"/>
      <c r="I117" s="371"/>
      <c r="J117" s="371"/>
      <c r="K117" s="372"/>
      <c r="L117" s="373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  <c r="IO117"/>
      <c r="IP117"/>
      <c r="IQ117"/>
      <c r="IR117"/>
      <c r="IS117"/>
      <c r="IT117"/>
      <c r="IU117"/>
      <c r="IV117"/>
      <c r="IW117"/>
      <c r="IX117"/>
      <c r="IY117"/>
      <c r="IZ117"/>
      <c r="JA117"/>
      <c r="JB117"/>
      <c r="JC117"/>
      <c r="JD117"/>
      <c r="JE117"/>
      <c r="JF117"/>
      <c r="JG117"/>
      <c r="JH117"/>
      <c r="JI117"/>
      <c r="JJ117"/>
      <c r="JK117"/>
      <c r="JL117"/>
      <c r="JM117"/>
      <c r="JN117"/>
      <c r="JO117"/>
      <c r="JP117"/>
      <c r="JQ117"/>
      <c r="JR117"/>
      <c r="JS117"/>
      <c r="JT117"/>
      <c r="JU117"/>
      <c r="JV117"/>
      <c r="JW117"/>
      <c r="JX117"/>
      <c r="JY117"/>
      <c r="JZ117"/>
      <c r="KA117"/>
      <c r="KB117"/>
      <c r="KC117"/>
      <c r="KD117"/>
      <c r="KE117"/>
      <c r="KF117"/>
      <c r="KG117"/>
      <c r="KH117"/>
      <c r="KI117"/>
      <c r="KJ117"/>
      <c r="KK117"/>
      <c r="KL117"/>
      <c r="KM117"/>
      <c r="KN117"/>
      <c r="KO117"/>
      <c r="KP117"/>
      <c r="KQ117"/>
      <c r="KR117"/>
      <c r="KS117"/>
      <c r="KT117"/>
      <c r="KU117"/>
      <c r="KV117"/>
      <c r="KW117"/>
      <c r="KX117"/>
      <c r="KY117"/>
      <c r="KZ117"/>
      <c r="LA117"/>
      <c r="LB117"/>
      <c r="LC117"/>
      <c r="LD117"/>
      <c r="LE117"/>
      <c r="LF117"/>
      <c r="LG117"/>
      <c r="LH117"/>
      <c r="LI117"/>
      <c r="LJ117"/>
      <c r="LK117"/>
      <c r="LL117"/>
      <c r="LM117"/>
      <c r="LN117"/>
      <c r="LO117"/>
      <c r="LP117"/>
      <c r="LQ117"/>
      <c r="LR117"/>
      <c r="LS117"/>
      <c r="LT117"/>
      <c r="LU117"/>
      <c r="LV117"/>
      <c r="LW117"/>
      <c r="LX117"/>
      <c r="LY117"/>
      <c r="LZ117"/>
      <c r="MA117"/>
      <c r="MB117"/>
      <c r="MC117"/>
      <c r="MD117"/>
      <c r="ME117"/>
      <c r="MF117"/>
      <c r="MG117"/>
      <c r="MH117"/>
      <c r="MI117"/>
      <c r="MJ117"/>
      <c r="MK117"/>
      <c r="ML117"/>
      <c r="MM117"/>
      <c r="MN117"/>
      <c r="MO117"/>
      <c r="MP117"/>
      <c r="MQ117"/>
      <c r="MR117"/>
      <c r="MS117"/>
      <c r="MT117"/>
      <c r="MU117"/>
      <c r="MV117"/>
      <c r="MW117"/>
      <c r="MX117"/>
      <c r="MY117"/>
      <c r="MZ117"/>
      <c r="NA117"/>
      <c r="NB117"/>
      <c r="NC117"/>
      <c r="ND117"/>
      <c r="NE117"/>
      <c r="NF117"/>
      <c r="NG117"/>
      <c r="NH117"/>
      <c r="NI117"/>
      <c r="NJ117"/>
      <c r="NK117"/>
      <c r="NL117"/>
      <c r="NM117"/>
      <c r="NN117"/>
      <c r="NO117"/>
      <c r="NP117"/>
      <c r="NQ117"/>
      <c r="NR117"/>
      <c r="NS117"/>
      <c r="NT117"/>
      <c r="NU117"/>
      <c r="NV117"/>
      <c r="NW117"/>
      <c r="NX117"/>
      <c r="NY117"/>
      <c r="NZ117"/>
      <c r="OA117"/>
      <c r="OB117"/>
      <c r="OC117"/>
      <c r="OD117"/>
      <c r="OE117"/>
      <c r="OF117"/>
      <c r="OG117"/>
      <c r="OH117"/>
      <c r="OI117"/>
      <c r="OJ117"/>
      <c r="OK117"/>
      <c r="OL117"/>
      <c r="OM117"/>
      <c r="ON117"/>
      <c r="OO117"/>
      <c r="OP117"/>
      <c r="OQ117"/>
      <c r="OR117"/>
      <c r="OS117"/>
      <c r="OT117"/>
      <c r="OU117"/>
      <c r="OV117"/>
      <c r="OW117"/>
      <c r="OX117"/>
      <c r="OY117"/>
      <c r="OZ117"/>
      <c r="PA117"/>
      <c r="PB117"/>
      <c r="PC117"/>
      <c r="PD117"/>
      <c r="PE117"/>
      <c r="PF117"/>
      <c r="PG117"/>
      <c r="PH117"/>
      <c r="PI117"/>
      <c r="PJ117"/>
      <c r="PK117"/>
      <c r="PL117"/>
      <c r="PM117"/>
      <c r="PN117"/>
      <c r="PO117"/>
      <c r="PP117"/>
      <c r="PQ117"/>
      <c r="PR117"/>
      <c r="PS117"/>
      <c r="PT117"/>
      <c r="PU117"/>
      <c r="PV117"/>
      <c r="PW117"/>
      <c r="PX117"/>
      <c r="PY117"/>
      <c r="PZ117"/>
      <c r="QA117"/>
      <c r="QB117"/>
      <c r="QC117"/>
      <c r="QD117"/>
      <c r="QE117"/>
      <c r="QF117"/>
      <c r="QG117"/>
      <c r="QH117"/>
      <c r="QI117"/>
      <c r="QJ117"/>
      <c r="QK117"/>
      <c r="QL117"/>
      <c r="QM117"/>
      <c r="QN117"/>
      <c r="QO117"/>
      <c r="QP117"/>
      <c r="QQ117"/>
      <c r="QR117"/>
      <c r="QS117"/>
      <c r="QT117"/>
      <c r="QU117"/>
      <c r="QV117"/>
      <c r="QW117"/>
      <c r="QX117"/>
      <c r="QY117"/>
      <c r="QZ117"/>
      <c r="RA117"/>
      <c r="RB117"/>
      <c r="RC117"/>
      <c r="RD117"/>
      <c r="RE117"/>
      <c r="RF117"/>
      <c r="RG117"/>
      <c r="RH117"/>
      <c r="RI117"/>
      <c r="RJ117"/>
      <c r="RK117"/>
      <c r="RL117"/>
      <c r="RM117"/>
      <c r="RN117"/>
      <c r="RO117"/>
      <c r="RP117"/>
      <c r="RQ117"/>
      <c r="RR117"/>
      <c r="RS117"/>
      <c r="RT117"/>
      <c r="RU117"/>
      <c r="RV117"/>
      <c r="RW117"/>
      <c r="RX117"/>
      <c r="RY117"/>
      <c r="RZ117"/>
      <c r="SA117"/>
      <c r="SB117"/>
      <c r="SC117"/>
      <c r="SD117"/>
      <c r="SE117"/>
      <c r="SF117"/>
      <c r="SG117"/>
      <c r="SH117"/>
      <c r="SI117"/>
      <c r="SJ117"/>
      <c r="SK117"/>
      <c r="SL117"/>
      <c r="SM117"/>
      <c r="SN117"/>
      <c r="SO117"/>
      <c r="SP117"/>
      <c r="SQ117"/>
      <c r="SR117"/>
      <c r="SS117"/>
      <c r="ST117"/>
      <c r="SU117"/>
      <c r="SV117"/>
      <c r="SW117"/>
      <c r="SX117"/>
      <c r="SY117"/>
      <c r="SZ117"/>
      <c r="TA117"/>
      <c r="TB117"/>
      <c r="TC117"/>
      <c r="TD117"/>
      <c r="TE117"/>
      <c r="TF117"/>
      <c r="TG117"/>
      <c r="TH117"/>
      <c r="TI117"/>
      <c r="TJ117"/>
      <c r="TK117"/>
      <c r="TL117"/>
      <c r="TM117"/>
      <c r="TN117"/>
      <c r="TO117"/>
      <c r="TP117"/>
      <c r="TQ117"/>
      <c r="TR117"/>
      <c r="TS117"/>
      <c r="TT117"/>
      <c r="TU117"/>
      <c r="TV117"/>
      <c r="TW117"/>
      <c r="TX117"/>
      <c r="TY117"/>
      <c r="TZ117"/>
      <c r="UA117"/>
      <c r="UB117"/>
      <c r="UC117"/>
      <c r="UD117"/>
      <c r="UE117"/>
      <c r="UF117"/>
      <c r="UG117"/>
      <c r="UH117"/>
      <c r="UI117"/>
      <c r="UJ117"/>
      <c r="UK117"/>
      <c r="UL117"/>
      <c r="UM117"/>
      <c r="UN117"/>
      <c r="UO117"/>
      <c r="UP117"/>
      <c r="UQ117"/>
      <c r="UR117"/>
      <c r="US117"/>
      <c r="UT117"/>
      <c r="UU117"/>
      <c r="UV117"/>
      <c r="UW117"/>
      <c r="UX117"/>
      <c r="UY117"/>
      <c r="UZ117"/>
      <c r="VA117"/>
      <c r="VB117"/>
      <c r="VC117"/>
      <c r="VD117"/>
      <c r="VE117"/>
      <c r="VF117"/>
      <c r="VG117"/>
      <c r="VH117"/>
      <c r="VI117"/>
      <c r="VJ117"/>
      <c r="VK117"/>
      <c r="VL117"/>
      <c r="VM117"/>
      <c r="VN117"/>
      <c r="VO117"/>
      <c r="VP117"/>
      <c r="VQ117"/>
      <c r="VR117"/>
      <c r="VS117"/>
      <c r="VT117"/>
      <c r="VU117"/>
      <c r="VV117"/>
      <c r="VW117"/>
      <c r="VX117"/>
      <c r="VY117"/>
      <c r="VZ117"/>
      <c r="WA117"/>
      <c r="WB117"/>
      <c r="WC117"/>
      <c r="WD117"/>
      <c r="WE117"/>
      <c r="WF117"/>
      <c r="WG117"/>
      <c r="WH117"/>
      <c r="WI117"/>
      <c r="WJ117"/>
      <c r="WK117"/>
      <c r="WL117"/>
      <c r="WM117"/>
      <c r="WN117"/>
      <c r="WO117"/>
      <c r="WP117"/>
      <c r="WQ117"/>
      <c r="WR117"/>
      <c r="WS117"/>
      <c r="WT117"/>
      <c r="WU117"/>
      <c r="WV117"/>
      <c r="WW117"/>
      <c r="WX117"/>
      <c r="WY117"/>
      <c r="WZ117"/>
      <c r="XA117"/>
      <c r="XB117"/>
      <c r="XC117"/>
      <c r="XD117"/>
      <c r="XE117"/>
      <c r="XF117"/>
      <c r="XG117"/>
      <c r="XH117"/>
      <c r="XI117"/>
      <c r="XJ117"/>
      <c r="XK117"/>
      <c r="XL117"/>
      <c r="XM117"/>
      <c r="XN117"/>
      <c r="XO117"/>
      <c r="XP117"/>
      <c r="XQ117"/>
      <c r="XR117"/>
      <c r="XS117"/>
      <c r="XT117"/>
      <c r="XU117"/>
      <c r="XV117"/>
      <c r="XW117"/>
      <c r="XX117"/>
      <c r="XY117"/>
      <c r="XZ117"/>
      <c r="YA117"/>
      <c r="YB117"/>
      <c r="YC117"/>
      <c r="YD117"/>
      <c r="YE117"/>
      <c r="YF117"/>
      <c r="YG117"/>
      <c r="YH117"/>
      <c r="YI117"/>
      <c r="YJ117"/>
      <c r="YK117"/>
      <c r="YL117"/>
      <c r="YM117"/>
      <c r="YN117"/>
      <c r="YO117"/>
      <c r="YP117"/>
      <c r="YQ117"/>
      <c r="YR117"/>
      <c r="YS117"/>
      <c r="YT117"/>
      <c r="YU117"/>
      <c r="YV117"/>
      <c r="YW117"/>
      <c r="YX117"/>
      <c r="YY117"/>
      <c r="YZ117"/>
      <c r="ZA117"/>
      <c r="ZB117"/>
      <c r="ZC117"/>
      <c r="ZD117"/>
      <c r="ZE117"/>
      <c r="ZF117"/>
      <c r="ZG117"/>
      <c r="ZH117"/>
      <c r="ZI117"/>
      <c r="ZJ117"/>
      <c r="ZK117"/>
      <c r="ZL117"/>
      <c r="ZM117"/>
      <c r="ZN117"/>
      <c r="ZO117"/>
      <c r="ZP117"/>
      <c r="ZQ117"/>
      <c r="ZR117"/>
      <c r="ZS117"/>
      <c r="ZT117"/>
      <c r="ZU117"/>
      <c r="ZV117"/>
      <c r="ZW117"/>
      <c r="ZX117"/>
      <c r="ZY117"/>
      <c r="ZZ117"/>
      <c r="AAA117"/>
      <c r="AAB117"/>
      <c r="AAC117"/>
      <c r="AAD117"/>
      <c r="AAE117"/>
      <c r="AAF117"/>
      <c r="AAG117"/>
      <c r="AAH117"/>
      <c r="AAI117"/>
      <c r="AAJ117"/>
      <c r="AAK117"/>
      <c r="AAL117"/>
      <c r="AAM117"/>
      <c r="AAN117"/>
      <c r="AAO117"/>
      <c r="AAP117"/>
      <c r="AAQ117"/>
      <c r="AAR117"/>
      <c r="AAS117"/>
      <c r="AAT117"/>
      <c r="AAU117"/>
      <c r="AAV117"/>
      <c r="AAW117"/>
      <c r="AAX117"/>
      <c r="AAY117"/>
      <c r="AAZ117"/>
      <c r="ABA117"/>
      <c r="ABB117"/>
      <c r="ABC117"/>
      <c r="ABD117"/>
      <c r="ABE117"/>
      <c r="ABF117"/>
      <c r="ABG117"/>
      <c r="ABH117"/>
      <c r="ABI117"/>
      <c r="ABJ117"/>
      <c r="ABK117"/>
      <c r="ABL117"/>
      <c r="ABM117"/>
      <c r="ABN117"/>
      <c r="ABO117"/>
      <c r="ABP117"/>
      <c r="ABQ117"/>
      <c r="ABR117"/>
      <c r="ABS117"/>
      <c r="ABT117"/>
      <c r="ABU117"/>
      <c r="ABV117"/>
      <c r="ABW117"/>
      <c r="ABX117"/>
      <c r="ABY117"/>
      <c r="ABZ117"/>
      <c r="ACA117"/>
      <c r="ACB117"/>
      <c r="ACC117"/>
      <c r="ACD117"/>
      <c r="ACE117"/>
      <c r="ACF117"/>
      <c r="ACG117"/>
      <c r="ACH117"/>
      <c r="ACI117"/>
      <c r="ACJ117"/>
      <c r="ACK117"/>
      <c r="ACL117"/>
      <c r="ACM117"/>
      <c r="ACN117"/>
      <c r="ACO117"/>
      <c r="ACP117"/>
      <c r="ACQ117"/>
      <c r="ACR117"/>
      <c r="ACS117"/>
      <c r="ACT117"/>
      <c r="ACU117"/>
      <c r="ACV117"/>
      <c r="ACW117"/>
      <c r="ACX117"/>
      <c r="ACY117"/>
      <c r="ACZ117"/>
      <c r="ADA117"/>
      <c r="ADB117"/>
      <c r="ADC117"/>
      <c r="ADD117"/>
      <c r="ADE117"/>
      <c r="ADF117"/>
      <c r="ADG117"/>
      <c r="ADH117"/>
      <c r="ADI117"/>
      <c r="ADJ117"/>
      <c r="ADK117"/>
      <c r="ADL117"/>
      <c r="ADM117"/>
      <c r="ADN117"/>
      <c r="ADO117"/>
      <c r="ADP117"/>
      <c r="ADQ117"/>
      <c r="ADR117"/>
      <c r="ADS117"/>
      <c r="ADT117"/>
      <c r="ADU117"/>
      <c r="ADV117"/>
      <c r="ADW117"/>
      <c r="ADX117"/>
      <c r="ADY117"/>
      <c r="ADZ117"/>
      <c r="AEA117"/>
      <c r="AEB117"/>
      <c r="AEC117"/>
      <c r="AED117"/>
      <c r="AEE117"/>
      <c r="AEF117"/>
      <c r="AEG117"/>
      <c r="AEH117"/>
      <c r="AEI117"/>
      <c r="AEJ117"/>
      <c r="AEK117"/>
      <c r="AEL117"/>
      <c r="AEM117"/>
      <c r="AEN117"/>
      <c r="AEO117"/>
      <c r="AEP117"/>
      <c r="AEQ117"/>
      <c r="AER117"/>
      <c r="AES117"/>
      <c r="AET117"/>
      <c r="AEU117"/>
      <c r="AEV117"/>
      <c r="AEW117"/>
      <c r="AEX117"/>
      <c r="AEY117"/>
      <c r="AEZ117"/>
      <c r="AFA117"/>
      <c r="AFB117"/>
      <c r="AFC117"/>
      <c r="AFD117"/>
      <c r="AFE117"/>
      <c r="AFF117"/>
      <c r="AFG117"/>
      <c r="AFH117"/>
      <c r="AFI117"/>
      <c r="AFJ117"/>
      <c r="AFK117"/>
      <c r="AFL117"/>
      <c r="AFM117"/>
      <c r="AFN117"/>
      <c r="AFO117"/>
      <c r="AFP117"/>
      <c r="AFQ117"/>
      <c r="AFR117"/>
      <c r="AFS117"/>
      <c r="AFT117"/>
      <c r="AFU117"/>
      <c r="AFV117"/>
      <c r="AFW117"/>
      <c r="AFX117"/>
      <c r="AFY117"/>
      <c r="AFZ117"/>
      <c r="AGA117"/>
      <c r="AGB117"/>
      <c r="AGC117"/>
      <c r="AGD117"/>
      <c r="AGE117"/>
      <c r="AGF117"/>
      <c r="AGG117"/>
      <c r="AGH117"/>
      <c r="AGI117"/>
      <c r="AGJ117"/>
      <c r="AGK117"/>
      <c r="AGL117"/>
      <c r="AGM117"/>
      <c r="AGN117"/>
      <c r="AGO117"/>
      <c r="AGP117"/>
      <c r="AGQ117"/>
      <c r="AGR117"/>
      <c r="AGS117"/>
      <c r="AGT117"/>
      <c r="AGU117"/>
      <c r="AGV117"/>
      <c r="AGW117"/>
      <c r="AGX117"/>
      <c r="AGY117"/>
      <c r="AGZ117"/>
      <c r="AHA117"/>
      <c r="AHB117"/>
      <c r="AHC117"/>
      <c r="AHD117"/>
      <c r="AHE117"/>
      <c r="AHF117"/>
      <c r="AHG117"/>
      <c r="AHH117"/>
      <c r="AHI117"/>
      <c r="AHJ117"/>
      <c r="AHK117"/>
      <c r="AHL117"/>
      <c r="AHM117"/>
      <c r="AHN117"/>
      <c r="AHO117"/>
      <c r="AHP117"/>
      <c r="AHQ117"/>
      <c r="AHR117"/>
      <c r="AHS117"/>
      <c r="AHT117"/>
      <c r="AHU117"/>
      <c r="AHV117"/>
      <c r="AHW117"/>
      <c r="AHX117"/>
      <c r="AHY117"/>
      <c r="AHZ117"/>
      <c r="AIA117"/>
      <c r="AIB117"/>
      <c r="AIC117"/>
      <c r="AID117"/>
      <c r="AIE117"/>
      <c r="AIF117"/>
      <c r="AIG117"/>
      <c r="AIH117"/>
      <c r="AII117"/>
      <c r="AIJ117"/>
      <c r="AIK117"/>
      <c r="AIL117"/>
      <c r="AIM117"/>
      <c r="AIN117"/>
      <c r="AIO117"/>
      <c r="AIP117"/>
      <c r="AIQ117"/>
      <c r="AIR117"/>
      <c r="AIS117"/>
      <c r="AIT117"/>
      <c r="AIU117"/>
      <c r="AIV117"/>
      <c r="AIW117"/>
      <c r="AIX117"/>
      <c r="AIY117"/>
      <c r="AIZ117"/>
      <c r="AJA117"/>
      <c r="AJB117"/>
      <c r="AJC117"/>
      <c r="AJD117"/>
      <c r="AJE117"/>
      <c r="AJF117"/>
      <c r="AJG117"/>
      <c r="AJH117"/>
      <c r="AJI117"/>
      <c r="AJJ117"/>
      <c r="AJK117"/>
      <c r="AJL117"/>
      <c r="AJM117"/>
      <c r="AJN117"/>
      <c r="AJO117"/>
      <c r="AJP117"/>
      <c r="AJQ117"/>
      <c r="AJR117"/>
      <c r="AJS117"/>
      <c r="AJT117"/>
      <c r="AJU117"/>
      <c r="AJV117"/>
      <c r="AJW117"/>
      <c r="AJX117"/>
      <c r="AJY117"/>
      <c r="AJZ117"/>
      <c r="AKA117"/>
      <c r="AKB117"/>
      <c r="AKC117"/>
      <c r="AKD117"/>
      <c r="AKE117"/>
      <c r="AKF117"/>
      <c r="AKG117"/>
      <c r="AKH117"/>
      <c r="AKI117"/>
      <c r="AKJ117"/>
      <c r="AKK117"/>
      <c r="AKL117"/>
      <c r="AKM117"/>
      <c r="AKN117"/>
      <c r="AKO117"/>
      <c r="AKP117"/>
      <c r="AKQ117"/>
      <c r="AKR117"/>
      <c r="AKS117"/>
      <c r="AKT117"/>
      <c r="AKU117"/>
      <c r="AKV117"/>
      <c r="AKW117"/>
      <c r="AKX117"/>
      <c r="AKY117"/>
      <c r="AKZ117"/>
      <c r="ALA117"/>
      <c r="ALB117"/>
      <c r="ALC117"/>
      <c r="ALD117"/>
      <c r="ALE117"/>
      <c r="ALF117"/>
      <c r="ALG117"/>
      <c r="ALH117"/>
      <c r="ALI117"/>
      <c r="ALJ117"/>
      <c r="ALK117"/>
      <c r="ALL117"/>
      <c r="ALM117"/>
      <c r="ALN117"/>
      <c r="ALO117"/>
      <c r="ALP117"/>
      <c r="ALQ117"/>
      <c r="ALR117"/>
      <c r="ALS117"/>
      <c r="ALT117"/>
      <c r="ALU117"/>
      <c r="ALV117"/>
      <c r="ALW117"/>
      <c r="ALX117"/>
      <c r="ALY117"/>
      <c r="ALZ117"/>
      <c r="AMA117"/>
      <c r="AMB117"/>
      <c r="AMC117"/>
      <c r="AMD117"/>
      <c r="AME117"/>
    </row>
    <row r="118" spans="1:1019" s="2" customFormat="1" ht="25.5" x14ac:dyDescent="0.35">
      <c r="A118" s="367" t="s">
        <v>141</v>
      </c>
      <c r="B118" s="368"/>
      <c r="C118" s="368"/>
      <c r="D118" s="368"/>
      <c r="E118" s="368"/>
      <c r="F118" s="368"/>
      <c r="G118" s="368"/>
      <c r="H118" s="368"/>
      <c r="I118" s="368"/>
      <c r="J118" s="374"/>
      <c r="K118" s="369">
        <f>SUM(K93+K97)</f>
        <v>239608</v>
      </c>
      <c r="L118" s="369">
        <f>SUM(L93+L97)</f>
        <v>239608</v>
      </c>
    </row>
  </sheetData>
  <mergeCells count="10">
    <mergeCell ref="C106:K106"/>
    <mergeCell ref="D90:J90"/>
    <mergeCell ref="D91:J91"/>
    <mergeCell ref="C95:J95"/>
    <mergeCell ref="K1:K2"/>
    <mergeCell ref="L1:L2"/>
    <mergeCell ref="A103:B104"/>
    <mergeCell ref="C103:J104"/>
    <mergeCell ref="K103:K104"/>
    <mergeCell ref="L103:L104"/>
  </mergeCells>
  <pageMargins left="0.7" right="0.7" top="0.75" bottom="0.75" header="0.3" footer="0.51180555555555496"/>
  <pageSetup paperSize="8" scale="51" firstPageNumber="0" orientation="portrait" r:id="rId1"/>
  <headerFooter>
    <oddHeader>&amp;R&amp;"Times New Roman,Normál"&amp;9 7/2017. (IX. 30.) önkormányzati rendelet  1. melléklete
&amp;"Times New Roman,Dőlt""1/2017. (II. 17.) önkormányzati rendelet 1. melléklete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47"/>
  <sheetViews>
    <sheetView view="pageLayout" topLeftCell="D1" zoomScaleNormal="70" zoomScaleSheetLayoutView="96" workbookViewId="0">
      <selection activeCell="P1" sqref="P1"/>
    </sheetView>
  </sheetViews>
  <sheetFormatPr defaultRowHeight="15" x14ac:dyDescent="0.25"/>
  <cols>
    <col min="1" max="1" width="9.28515625" customWidth="1"/>
    <col min="2" max="2" width="10.7109375" customWidth="1"/>
    <col min="3" max="3" width="53.140625" customWidth="1"/>
    <col min="4" max="9" width="9.85546875" style="21" customWidth="1"/>
  </cols>
  <sheetData>
    <row r="1" spans="1:15" ht="27" x14ac:dyDescent="0.25">
      <c r="A1" s="462" t="s">
        <v>309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</row>
    <row r="2" spans="1:15" x14ac:dyDescent="0.25">
      <c r="D2"/>
      <c r="E2"/>
      <c r="H2"/>
      <c r="I2"/>
    </row>
    <row r="3" spans="1:15" ht="19.149999999999999" customHeight="1" thickBot="1" x14ac:dyDescent="0.3">
      <c r="A3" s="36"/>
      <c r="B3" s="37"/>
      <c r="C3" s="36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1:15" ht="52.5" customHeight="1" thickBot="1" x14ac:dyDescent="0.3">
      <c r="A4" s="39"/>
      <c r="B4" s="40"/>
      <c r="C4" s="39"/>
      <c r="D4" s="467" t="s">
        <v>216</v>
      </c>
      <c r="E4" s="468"/>
      <c r="F4" s="467" t="s">
        <v>217</v>
      </c>
      <c r="G4" s="464"/>
      <c r="H4" s="467" t="s">
        <v>218</v>
      </c>
      <c r="I4" s="464"/>
      <c r="J4" s="468" t="s">
        <v>279</v>
      </c>
      <c r="K4" s="468"/>
      <c r="L4" s="467" t="s">
        <v>219</v>
      </c>
      <c r="M4" s="468"/>
      <c r="N4" s="463" t="s">
        <v>144</v>
      </c>
      <c r="O4" s="464"/>
    </row>
    <row r="5" spans="1:15" ht="22.5" x14ac:dyDescent="0.25">
      <c r="A5" s="41" t="s">
        <v>145</v>
      </c>
      <c r="B5" s="42" t="s">
        <v>146</v>
      </c>
      <c r="C5" s="43" t="s">
        <v>147</v>
      </c>
      <c r="D5" s="41" t="s">
        <v>148</v>
      </c>
      <c r="E5" s="375" t="s">
        <v>149</v>
      </c>
      <c r="F5" s="41" t="s">
        <v>148</v>
      </c>
      <c r="G5" s="387" t="s">
        <v>149</v>
      </c>
      <c r="H5" s="41" t="s">
        <v>148</v>
      </c>
      <c r="I5" s="44" t="s">
        <v>149</v>
      </c>
      <c r="J5" s="44" t="s">
        <v>148</v>
      </c>
      <c r="K5" s="44" t="s">
        <v>149</v>
      </c>
      <c r="L5" s="41" t="s">
        <v>148</v>
      </c>
      <c r="M5" s="44" t="s">
        <v>149</v>
      </c>
      <c r="N5" s="45" t="s">
        <v>148</v>
      </c>
      <c r="O5" s="44" t="s">
        <v>149</v>
      </c>
    </row>
    <row r="6" spans="1:15" x14ac:dyDescent="0.25">
      <c r="A6" s="465" t="s">
        <v>150</v>
      </c>
      <c r="B6" s="466"/>
      <c r="C6" s="466"/>
      <c r="D6" s="46">
        <f t="shared" ref="D6:I6" si="0">SUM(D7:D10)</f>
        <v>3185</v>
      </c>
      <c r="E6" s="376">
        <f t="shared" si="0"/>
        <v>3185</v>
      </c>
      <c r="F6" s="46">
        <f t="shared" si="0"/>
        <v>8508</v>
      </c>
      <c r="G6" s="388">
        <f t="shared" si="0"/>
        <v>8508</v>
      </c>
      <c r="H6" s="46">
        <f t="shared" si="0"/>
        <v>24216</v>
      </c>
      <c r="I6" s="376">
        <f t="shared" si="0"/>
        <v>24216</v>
      </c>
      <c r="J6" s="405"/>
      <c r="K6" s="406"/>
      <c r="L6" s="48">
        <f>SUM(L7:L10)</f>
        <v>618</v>
      </c>
      <c r="M6" s="48">
        <f>SUM(M7:M10)</f>
        <v>16886</v>
      </c>
      <c r="N6" s="49">
        <f t="shared" ref="N6:N47" si="1">D6+F6+H6+J6+L6</f>
        <v>36527</v>
      </c>
      <c r="O6" s="47">
        <f t="shared" ref="O6:O46" si="2">E6+G6+I6+M6</f>
        <v>52795</v>
      </c>
    </row>
    <row r="7" spans="1:15" ht="15" customHeight="1" x14ac:dyDescent="0.25">
      <c r="A7" s="50" t="s">
        <v>151</v>
      </c>
      <c r="B7" s="51" t="s">
        <v>152</v>
      </c>
      <c r="C7" s="52" t="s">
        <v>153</v>
      </c>
      <c r="D7" s="53"/>
      <c r="E7" s="377"/>
      <c r="F7" s="61"/>
      <c r="G7" s="389"/>
      <c r="H7" s="54"/>
      <c r="I7" s="399"/>
      <c r="J7" s="407"/>
      <c r="K7" s="408"/>
      <c r="L7" s="55"/>
      <c r="M7" s="56"/>
      <c r="N7" s="57">
        <f t="shared" si="1"/>
        <v>0</v>
      </c>
      <c r="O7" s="58">
        <f t="shared" si="2"/>
        <v>0</v>
      </c>
    </row>
    <row r="8" spans="1:15" ht="15" customHeight="1" x14ac:dyDescent="0.25">
      <c r="A8" s="50" t="s">
        <v>154</v>
      </c>
      <c r="B8" s="51" t="s">
        <v>155</v>
      </c>
      <c r="C8" s="60" t="s">
        <v>156</v>
      </c>
      <c r="D8" s="53">
        <v>285</v>
      </c>
      <c r="E8" s="377">
        <v>285</v>
      </c>
      <c r="F8" s="61">
        <v>100</v>
      </c>
      <c r="G8" s="389">
        <v>100</v>
      </c>
      <c r="H8" s="54"/>
      <c r="I8" s="399"/>
      <c r="J8" s="407"/>
      <c r="K8" s="408"/>
      <c r="L8" s="55">
        <v>618</v>
      </c>
      <c r="M8" s="56">
        <v>618</v>
      </c>
      <c r="N8" s="57">
        <f t="shared" si="1"/>
        <v>1003</v>
      </c>
      <c r="O8" s="58">
        <f t="shared" si="2"/>
        <v>1003</v>
      </c>
    </row>
    <row r="9" spans="1:15" ht="15" customHeight="1" x14ac:dyDescent="0.25">
      <c r="A9" s="50" t="s">
        <v>157</v>
      </c>
      <c r="B9" s="51" t="s">
        <v>155</v>
      </c>
      <c r="C9" s="60" t="s">
        <v>158</v>
      </c>
      <c r="D9" s="53">
        <v>2900</v>
      </c>
      <c r="E9" s="377">
        <v>2900</v>
      </c>
      <c r="F9" s="61"/>
      <c r="G9" s="389"/>
      <c r="H9" s="54"/>
      <c r="I9" s="399"/>
      <c r="J9" s="407"/>
      <c r="K9" s="408"/>
      <c r="L9" s="55"/>
      <c r="M9" s="56">
        <v>1268</v>
      </c>
      <c r="N9" s="57">
        <f t="shared" si="1"/>
        <v>2900</v>
      </c>
      <c r="O9" s="58">
        <f t="shared" si="2"/>
        <v>4168</v>
      </c>
    </row>
    <row r="10" spans="1:15" ht="15" customHeight="1" x14ac:dyDescent="0.25">
      <c r="A10" s="50" t="s">
        <v>159</v>
      </c>
      <c r="B10" s="51" t="s">
        <v>155</v>
      </c>
      <c r="C10" s="52" t="s">
        <v>160</v>
      </c>
      <c r="D10" s="53"/>
      <c r="E10" s="377"/>
      <c r="F10" s="61">
        <v>8408</v>
      </c>
      <c r="G10" s="389">
        <v>8408</v>
      </c>
      <c r="H10" s="61">
        <v>24216</v>
      </c>
      <c r="I10" s="400">
        <v>24216</v>
      </c>
      <c r="J10" s="407"/>
      <c r="K10" s="408"/>
      <c r="L10" s="55"/>
      <c r="M10" s="62">
        <v>15000</v>
      </c>
      <c r="N10" s="57">
        <f t="shared" si="1"/>
        <v>32624</v>
      </c>
      <c r="O10" s="63">
        <f t="shared" si="2"/>
        <v>47624</v>
      </c>
    </row>
    <row r="11" spans="1:15" x14ac:dyDescent="0.25">
      <c r="A11" s="456" t="s">
        <v>161</v>
      </c>
      <c r="B11" s="457"/>
      <c r="C11" s="457"/>
      <c r="D11" s="46"/>
      <c r="E11" s="378"/>
      <c r="F11" s="46">
        <f>SUM(F12:F13)</f>
        <v>7172</v>
      </c>
      <c r="G11" s="390">
        <f>SUM(G12:G14)</f>
        <v>7516</v>
      </c>
      <c r="H11" s="46"/>
      <c r="I11" s="376"/>
      <c r="J11" s="405"/>
      <c r="K11" s="406"/>
      <c r="L11" s="48">
        <f>SUM(L12:L13)</f>
        <v>73193</v>
      </c>
      <c r="M11" s="48">
        <f>SUM(M12:M13)</f>
        <v>73193</v>
      </c>
      <c r="N11" s="49">
        <f t="shared" si="1"/>
        <v>80365</v>
      </c>
      <c r="O11" s="47">
        <f t="shared" si="2"/>
        <v>80709</v>
      </c>
    </row>
    <row r="12" spans="1:15" x14ac:dyDescent="0.25">
      <c r="A12" s="50" t="s">
        <v>300</v>
      </c>
      <c r="B12" s="51" t="s">
        <v>152</v>
      </c>
      <c r="C12" s="60" t="s">
        <v>220</v>
      </c>
      <c r="D12" s="64"/>
      <c r="E12" s="379"/>
      <c r="F12" s="61">
        <v>4344</v>
      </c>
      <c r="G12" s="389">
        <v>4688</v>
      </c>
      <c r="H12" s="54"/>
      <c r="I12" s="399"/>
      <c r="J12" s="407"/>
      <c r="K12" s="408"/>
      <c r="L12" s="55"/>
      <c r="M12" s="56"/>
      <c r="N12" s="57">
        <f t="shared" si="1"/>
        <v>4344</v>
      </c>
      <c r="O12" s="58">
        <f t="shared" si="2"/>
        <v>4688</v>
      </c>
    </row>
    <row r="13" spans="1:15" ht="15" customHeight="1" x14ac:dyDescent="0.25">
      <c r="A13" s="50" t="s">
        <v>164</v>
      </c>
      <c r="B13" s="51" t="s">
        <v>155</v>
      </c>
      <c r="C13" s="60" t="s">
        <v>165</v>
      </c>
      <c r="D13" s="64"/>
      <c r="E13" s="379"/>
      <c r="F13" s="61">
        <v>2828</v>
      </c>
      <c r="G13" s="389">
        <v>2828</v>
      </c>
      <c r="H13" s="54"/>
      <c r="I13" s="399"/>
      <c r="J13" s="407"/>
      <c r="K13" s="408"/>
      <c r="L13" s="65">
        <v>73193</v>
      </c>
      <c r="M13" s="66">
        <v>73193</v>
      </c>
      <c r="N13" s="57">
        <f t="shared" si="1"/>
        <v>76021</v>
      </c>
      <c r="O13" s="63">
        <f t="shared" si="2"/>
        <v>76021</v>
      </c>
    </row>
    <row r="14" spans="1:15" x14ac:dyDescent="0.25">
      <c r="A14" s="456" t="s">
        <v>166</v>
      </c>
      <c r="B14" s="457"/>
      <c r="C14" s="457"/>
      <c r="D14" s="67"/>
      <c r="E14" s="380"/>
      <c r="F14" s="68">
        <f>SUM(F15:F16)</f>
        <v>0</v>
      </c>
      <c r="G14" s="390"/>
      <c r="H14" s="68"/>
      <c r="I14" s="401"/>
      <c r="J14" s="409"/>
      <c r="K14" s="410"/>
      <c r="L14" s="69">
        <f>SUM(L15:L16)</f>
        <v>33128</v>
      </c>
      <c r="M14" s="70">
        <f>SUM(M15:M16)</f>
        <v>18489</v>
      </c>
      <c r="N14" s="49">
        <f t="shared" si="1"/>
        <v>33128</v>
      </c>
      <c r="O14" s="47">
        <f t="shared" si="2"/>
        <v>18489</v>
      </c>
    </row>
    <row r="15" spans="1:15" x14ac:dyDescent="0.25">
      <c r="A15" s="50" t="s">
        <v>301</v>
      </c>
      <c r="B15" s="51" t="s">
        <v>155</v>
      </c>
      <c r="C15" s="60" t="s">
        <v>302</v>
      </c>
      <c r="D15" s="71"/>
      <c r="E15" s="381"/>
      <c r="F15" s="54"/>
      <c r="G15" s="391"/>
      <c r="H15" s="54"/>
      <c r="I15" s="399"/>
      <c r="J15" s="407"/>
      <c r="K15" s="408"/>
      <c r="L15" s="65"/>
      <c r="M15" s="72"/>
      <c r="N15" s="57">
        <f t="shared" si="1"/>
        <v>0</v>
      </c>
      <c r="O15" s="58">
        <f t="shared" si="2"/>
        <v>0</v>
      </c>
    </row>
    <row r="16" spans="1:15" s="23" customFormat="1" x14ac:dyDescent="0.25">
      <c r="A16" s="50" t="s">
        <v>167</v>
      </c>
      <c r="B16" s="51" t="s">
        <v>155</v>
      </c>
      <c r="C16" s="60" t="s">
        <v>168</v>
      </c>
      <c r="D16" s="71"/>
      <c r="E16" s="381"/>
      <c r="F16" s="54"/>
      <c r="G16" s="391"/>
      <c r="H16" s="54"/>
      <c r="I16" s="399"/>
      <c r="J16" s="407"/>
      <c r="K16" s="408"/>
      <c r="L16" s="73">
        <v>33128</v>
      </c>
      <c r="M16" s="74">
        <v>18489</v>
      </c>
      <c r="N16" s="57">
        <f t="shared" si="1"/>
        <v>33128</v>
      </c>
      <c r="O16" s="63">
        <f t="shared" si="2"/>
        <v>18489</v>
      </c>
    </row>
    <row r="17" spans="1:15" x14ac:dyDescent="0.25">
      <c r="A17" s="456" t="s">
        <v>169</v>
      </c>
      <c r="B17" s="457"/>
      <c r="C17" s="457"/>
      <c r="D17" s="67">
        <f>SUM(D18:D21)</f>
        <v>1608</v>
      </c>
      <c r="E17" s="380">
        <f>SUM(E19:E21)</f>
        <v>1608</v>
      </c>
      <c r="F17" s="68">
        <f>SUM(F19:F21)</f>
        <v>6677</v>
      </c>
      <c r="G17" s="390">
        <f>SUM(G18:G20)</f>
        <v>6677</v>
      </c>
      <c r="H17" s="68"/>
      <c r="I17" s="401"/>
      <c r="J17" s="411">
        <f>SUM(J18:J21)</f>
        <v>679</v>
      </c>
      <c r="K17" s="412">
        <f>SUM(K18:K21)</f>
        <v>679</v>
      </c>
      <c r="L17" s="69">
        <f>SUM(L18:L21)</f>
        <v>30134</v>
      </c>
      <c r="M17" s="70">
        <f>SUM(M18:M21)</f>
        <v>26279</v>
      </c>
      <c r="N17" s="49">
        <f t="shared" si="1"/>
        <v>39098</v>
      </c>
      <c r="O17" s="47">
        <f t="shared" si="2"/>
        <v>34564</v>
      </c>
    </row>
    <row r="18" spans="1:15" ht="15" customHeight="1" x14ac:dyDescent="0.25">
      <c r="A18" s="75" t="s">
        <v>221</v>
      </c>
      <c r="B18" s="51" t="s">
        <v>152</v>
      </c>
      <c r="C18" s="76" t="s">
        <v>222</v>
      </c>
      <c r="D18" s="77"/>
      <c r="E18" s="382"/>
      <c r="F18" s="392"/>
      <c r="G18" s="393"/>
      <c r="H18" s="78"/>
      <c r="I18" s="82"/>
      <c r="J18" s="413">
        <v>238</v>
      </c>
      <c r="K18" s="414">
        <v>238</v>
      </c>
      <c r="L18" s="79"/>
      <c r="M18" s="80"/>
      <c r="N18" s="81">
        <f t="shared" si="1"/>
        <v>238</v>
      </c>
      <c r="O18" s="82">
        <f t="shared" si="2"/>
        <v>0</v>
      </c>
    </row>
    <row r="19" spans="1:15" ht="15" customHeight="1" x14ac:dyDescent="0.25">
      <c r="A19" s="50" t="s">
        <v>170</v>
      </c>
      <c r="B19" s="51" t="s">
        <v>155</v>
      </c>
      <c r="C19" s="60" t="s">
        <v>171</v>
      </c>
      <c r="D19" s="64"/>
      <c r="E19" s="379"/>
      <c r="F19" s="61">
        <v>3200</v>
      </c>
      <c r="G19" s="389">
        <v>3200</v>
      </c>
      <c r="H19" s="54"/>
      <c r="I19" s="399"/>
      <c r="J19" s="415"/>
      <c r="K19" s="416"/>
      <c r="L19" s="55"/>
      <c r="M19" s="56"/>
      <c r="N19" s="57">
        <f t="shared" si="1"/>
        <v>3200</v>
      </c>
      <c r="O19" s="58">
        <f t="shared" si="2"/>
        <v>3200</v>
      </c>
    </row>
    <row r="20" spans="1:15" ht="15" customHeight="1" x14ac:dyDescent="0.25">
      <c r="A20" s="50" t="s">
        <v>172</v>
      </c>
      <c r="B20" s="51" t="s">
        <v>155</v>
      </c>
      <c r="C20" s="60" t="s">
        <v>173</v>
      </c>
      <c r="D20" s="71"/>
      <c r="E20" s="381"/>
      <c r="F20" s="61">
        <v>3477</v>
      </c>
      <c r="G20" s="389">
        <v>3477</v>
      </c>
      <c r="H20" s="54"/>
      <c r="I20" s="399"/>
      <c r="J20" s="415"/>
      <c r="K20" s="416"/>
      <c r="L20" s="83"/>
      <c r="M20" s="84"/>
      <c r="N20" s="57">
        <f t="shared" si="1"/>
        <v>3477</v>
      </c>
      <c r="O20" s="58">
        <f t="shared" si="2"/>
        <v>3477</v>
      </c>
    </row>
    <row r="21" spans="1:15" x14ac:dyDescent="0.25">
      <c r="A21" s="50" t="s">
        <v>174</v>
      </c>
      <c r="B21" s="51" t="s">
        <v>155</v>
      </c>
      <c r="C21" s="60" t="s">
        <v>175</v>
      </c>
      <c r="D21" s="53">
        <v>1608</v>
      </c>
      <c r="E21" s="377">
        <v>1608</v>
      </c>
      <c r="F21" s="61"/>
      <c r="G21" s="389">
        <v>1273</v>
      </c>
      <c r="H21" s="54"/>
      <c r="I21" s="399"/>
      <c r="J21" s="415">
        <v>441</v>
      </c>
      <c r="K21" s="416">
        <v>441</v>
      </c>
      <c r="L21" s="83">
        <v>30134</v>
      </c>
      <c r="M21" s="62">
        <v>26279</v>
      </c>
      <c r="N21" s="57">
        <f t="shared" si="1"/>
        <v>32183</v>
      </c>
      <c r="O21" s="63">
        <f t="shared" si="2"/>
        <v>29160</v>
      </c>
    </row>
    <row r="22" spans="1:15" ht="15" customHeight="1" x14ac:dyDescent="0.25">
      <c r="A22" s="456" t="s">
        <v>176</v>
      </c>
      <c r="B22" s="457"/>
      <c r="C22" s="457"/>
      <c r="D22" s="67"/>
      <c r="E22" s="380"/>
      <c r="F22" s="68">
        <f>SUM(F23:F25)</f>
        <v>150</v>
      </c>
      <c r="G22" s="390">
        <f>SUM(G23:G25)</f>
        <v>1032</v>
      </c>
      <c r="H22" s="68"/>
      <c r="I22" s="401"/>
      <c r="J22" s="411"/>
      <c r="K22" s="412"/>
      <c r="L22" s="85"/>
      <c r="M22" s="86"/>
      <c r="N22" s="49">
        <f t="shared" si="1"/>
        <v>150</v>
      </c>
      <c r="O22" s="47">
        <f t="shared" si="2"/>
        <v>1032</v>
      </c>
    </row>
    <row r="23" spans="1:15" ht="15" customHeight="1" x14ac:dyDescent="0.25">
      <c r="A23" s="50" t="s">
        <v>303</v>
      </c>
      <c r="B23" s="51" t="s">
        <v>155</v>
      </c>
      <c r="C23" s="60" t="s">
        <v>304</v>
      </c>
      <c r="D23" s="64"/>
      <c r="E23" s="379"/>
      <c r="F23" s="61"/>
      <c r="G23" s="389">
        <v>882</v>
      </c>
      <c r="H23" s="54"/>
      <c r="I23" s="399"/>
      <c r="J23" s="407"/>
      <c r="K23" s="408"/>
      <c r="L23" s="55"/>
      <c r="M23" s="56"/>
      <c r="N23" s="57">
        <f t="shared" si="1"/>
        <v>0</v>
      </c>
      <c r="O23" s="58">
        <f t="shared" si="2"/>
        <v>882</v>
      </c>
    </row>
    <row r="24" spans="1:15" x14ac:dyDescent="0.25">
      <c r="A24" s="50" t="s">
        <v>178</v>
      </c>
      <c r="B24" s="51" t="s">
        <v>152</v>
      </c>
      <c r="C24" s="60" t="s">
        <v>179</v>
      </c>
      <c r="D24" s="71"/>
      <c r="E24" s="381"/>
      <c r="F24" s="61"/>
      <c r="G24" s="389"/>
      <c r="H24" s="54"/>
      <c r="I24" s="399"/>
      <c r="J24" s="407"/>
      <c r="K24" s="408"/>
      <c r="L24" s="55"/>
      <c r="M24" s="56"/>
      <c r="N24" s="57">
        <f t="shared" si="1"/>
        <v>0</v>
      </c>
      <c r="O24" s="58">
        <f t="shared" si="2"/>
        <v>0</v>
      </c>
    </row>
    <row r="25" spans="1:15" ht="15" customHeight="1" x14ac:dyDescent="0.25">
      <c r="A25" s="50" t="s">
        <v>180</v>
      </c>
      <c r="B25" s="51" t="s">
        <v>155</v>
      </c>
      <c r="C25" s="60" t="s">
        <v>181</v>
      </c>
      <c r="D25" s="71"/>
      <c r="E25" s="381"/>
      <c r="F25" s="61">
        <v>150</v>
      </c>
      <c r="G25" s="389">
        <v>150</v>
      </c>
      <c r="H25" s="54"/>
      <c r="I25" s="399"/>
      <c r="J25" s="407"/>
      <c r="K25" s="408"/>
      <c r="L25" s="55"/>
      <c r="M25" s="56"/>
      <c r="N25" s="57">
        <f t="shared" si="1"/>
        <v>150</v>
      </c>
      <c r="O25" s="59">
        <f t="shared" si="2"/>
        <v>150</v>
      </c>
    </row>
    <row r="26" spans="1:15" ht="15" customHeight="1" x14ac:dyDescent="0.25">
      <c r="A26" s="456" t="s">
        <v>182</v>
      </c>
      <c r="B26" s="457"/>
      <c r="C26" s="457"/>
      <c r="D26" s="67">
        <f>SUM(D27:D32)</f>
        <v>187</v>
      </c>
      <c r="E26" s="383">
        <f>SUM(E27:E32)</f>
        <v>187</v>
      </c>
      <c r="F26" s="68">
        <f>SUM(F27:F32)</f>
        <v>1200</v>
      </c>
      <c r="G26" s="390">
        <f>SUM(G27:G32)</f>
        <v>1200</v>
      </c>
      <c r="H26" s="68"/>
      <c r="I26" s="401"/>
      <c r="J26" s="411">
        <f>SUM(J27:J32)</f>
        <v>0</v>
      </c>
      <c r="K26" s="412">
        <f>K31</f>
        <v>0</v>
      </c>
      <c r="L26" s="69">
        <f>SUM(L27:L30)</f>
        <v>0</v>
      </c>
      <c r="M26" s="70">
        <f>SUM(M27:M30)</f>
        <v>0</v>
      </c>
      <c r="N26" s="49">
        <f t="shared" si="1"/>
        <v>1387</v>
      </c>
      <c r="O26" s="47">
        <f t="shared" si="2"/>
        <v>1387</v>
      </c>
    </row>
    <row r="27" spans="1:15" ht="15" customHeight="1" x14ac:dyDescent="0.25">
      <c r="A27" s="50" t="s">
        <v>183</v>
      </c>
      <c r="B27" s="51" t="s">
        <v>155</v>
      </c>
      <c r="C27" s="60" t="s">
        <v>184</v>
      </c>
      <c r="D27" s="64"/>
      <c r="E27" s="379"/>
      <c r="F27" s="61"/>
      <c r="G27" s="389"/>
      <c r="H27" s="54"/>
      <c r="I27" s="399"/>
      <c r="J27" s="407"/>
      <c r="K27" s="408"/>
      <c r="L27" s="55"/>
      <c r="M27" s="56"/>
      <c r="N27" s="57">
        <f t="shared" si="1"/>
        <v>0</v>
      </c>
      <c r="O27" s="58">
        <f t="shared" si="2"/>
        <v>0</v>
      </c>
    </row>
    <row r="28" spans="1:15" ht="15" customHeight="1" x14ac:dyDescent="0.25">
      <c r="A28" s="50" t="s">
        <v>185</v>
      </c>
      <c r="B28" s="51" t="s">
        <v>155</v>
      </c>
      <c r="C28" s="60" t="s">
        <v>186</v>
      </c>
      <c r="D28" s="64"/>
      <c r="E28" s="379"/>
      <c r="F28" s="61"/>
      <c r="G28" s="389"/>
      <c r="H28" s="54"/>
      <c r="I28" s="399"/>
      <c r="J28" s="407"/>
      <c r="K28" s="408"/>
      <c r="L28" s="55"/>
      <c r="M28" s="56"/>
      <c r="N28" s="57">
        <f t="shared" si="1"/>
        <v>0</v>
      </c>
      <c r="O28" s="58">
        <f t="shared" si="2"/>
        <v>0</v>
      </c>
    </row>
    <row r="29" spans="1:15" ht="15" customHeight="1" x14ac:dyDescent="0.25">
      <c r="A29" s="50" t="s">
        <v>187</v>
      </c>
      <c r="B29" s="51" t="s">
        <v>155</v>
      </c>
      <c r="C29" s="87" t="s">
        <v>223</v>
      </c>
      <c r="D29" s="53">
        <v>187</v>
      </c>
      <c r="E29" s="377">
        <v>187</v>
      </c>
      <c r="F29" s="61"/>
      <c r="G29" s="389"/>
      <c r="H29" s="54"/>
      <c r="I29" s="399"/>
      <c r="J29" s="407"/>
      <c r="K29" s="408"/>
      <c r="L29" s="55"/>
      <c r="M29" s="56"/>
      <c r="N29" s="57">
        <f t="shared" si="1"/>
        <v>187</v>
      </c>
      <c r="O29" s="58">
        <f t="shared" si="2"/>
        <v>187</v>
      </c>
    </row>
    <row r="30" spans="1:15" x14ac:dyDescent="0.25">
      <c r="A30" s="50" t="s">
        <v>188</v>
      </c>
      <c r="B30" s="51" t="s">
        <v>155</v>
      </c>
      <c r="C30" s="87" t="s">
        <v>189</v>
      </c>
      <c r="D30" s="53"/>
      <c r="E30" s="377"/>
      <c r="F30" s="61">
        <v>1200</v>
      </c>
      <c r="G30" s="389">
        <v>1200</v>
      </c>
      <c r="H30" s="54"/>
      <c r="I30" s="399"/>
      <c r="J30" s="407"/>
      <c r="K30" s="408"/>
      <c r="L30" s="55"/>
      <c r="M30" s="56"/>
      <c r="N30" s="57">
        <f t="shared" si="1"/>
        <v>1200</v>
      </c>
      <c r="O30" s="58">
        <f t="shared" si="2"/>
        <v>1200</v>
      </c>
    </row>
    <row r="31" spans="1:15" ht="15" customHeight="1" x14ac:dyDescent="0.25">
      <c r="A31" s="50" t="s">
        <v>190</v>
      </c>
      <c r="B31" s="51" t="s">
        <v>152</v>
      </c>
      <c r="C31" s="60" t="s">
        <v>191</v>
      </c>
      <c r="D31" s="64"/>
      <c r="E31" s="379"/>
      <c r="F31" s="61"/>
      <c r="G31" s="389"/>
      <c r="H31" s="54"/>
      <c r="I31" s="399"/>
      <c r="J31" s="415"/>
      <c r="K31" s="416"/>
      <c r="L31" s="55"/>
      <c r="M31" s="56"/>
      <c r="N31" s="57">
        <f t="shared" si="1"/>
        <v>0</v>
      </c>
      <c r="O31" s="58">
        <f t="shared" si="2"/>
        <v>0</v>
      </c>
    </row>
    <row r="32" spans="1:15" ht="15" customHeight="1" x14ac:dyDescent="0.25">
      <c r="A32" s="50" t="s">
        <v>305</v>
      </c>
      <c r="B32" s="51" t="s">
        <v>152</v>
      </c>
      <c r="C32" s="60" t="s">
        <v>306</v>
      </c>
      <c r="D32" s="64"/>
      <c r="E32" s="379"/>
      <c r="F32" s="61"/>
      <c r="G32" s="389"/>
      <c r="H32" s="54"/>
      <c r="I32" s="399"/>
      <c r="J32" s="407"/>
      <c r="K32" s="408"/>
      <c r="L32" s="55"/>
      <c r="M32" s="88"/>
      <c r="N32" s="57">
        <f t="shared" si="1"/>
        <v>0</v>
      </c>
      <c r="O32" s="63">
        <f t="shared" si="2"/>
        <v>0</v>
      </c>
    </row>
    <row r="33" spans="1:15" x14ac:dyDescent="0.25">
      <c r="A33" s="456" t="s">
        <v>192</v>
      </c>
      <c r="B33" s="457"/>
      <c r="C33" s="457"/>
      <c r="D33" s="67"/>
      <c r="E33" s="380"/>
      <c r="F33" s="68">
        <f>SUM(F34:F36)</f>
        <v>0</v>
      </c>
      <c r="G33" s="390">
        <f>SUM(G34:G36)</f>
        <v>0</v>
      </c>
      <c r="H33" s="68"/>
      <c r="I33" s="401"/>
      <c r="J33" s="411"/>
      <c r="K33" s="412"/>
      <c r="L33" s="85"/>
      <c r="M33" s="86"/>
      <c r="N33" s="49">
        <f t="shared" si="1"/>
        <v>0</v>
      </c>
      <c r="O33" s="47">
        <f t="shared" si="2"/>
        <v>0</v>
      </c>
    </row>
    <row r="34" spans="1:15" ht="15" customHeight="1" x14ac:dyDescent="0.25">
      <c r="A34" s="50" t="s">
        <v>193</v>
      </c>
      <c r="B34" s="51" t="s">
        <v>155</v>
      </c>
      <c r="C34" s="60" t="s">
        <v>194</v>
      </c>
      <c r="D34" s="71"/>
      <c r="E34" s="381"/>
      <c r="F34" s="61"/>
      <c r="G34" s="389"/>
      <c r="H34" s="54"/>
      <c r="I34" s="399"/>
      <c r="J34" s="407"/>
      <c r="K34" s="408"/>
      <c r="L34" s="55"/>
      <c r="M34" s="56"/>
      <c r="N34" s="57">
        <f t="shared" si="1"/>
        <v>0</v>
      </c>
      <c r="O34" s="58">
        <f t="shared" si="2"/>
        <v>0</v>
      </c>
    </row>
    <row r="35" spans="1:15" ht="15" customHeight="1" x14ac:dyDescent="0.25">
      <c r="A35" s="50" t="s">
        <v>195</v>
      </c>
      <c r="B35" s="51" t="s">
        <v>152</v>
      </c>
      <c r="C35" s="60" t="s">
        <v>196</v>
      </c>
      <c r="D35" s="71"/>
      <c r="E35" s="381"/>
      <c r="F35" s="61"/>
      <c r="G35" s="389"/>
      <c r="H35" s="54"/>
      <c r="I35" s="399"/>
      <c r="J35" s="407"/>
      <c r="K35" s="408"/>
      <c r="L35" s="55"/>
      <c r="M35" s="56"/>
      <c r="N35" s="57">
        <f t="shared" si="1"/>
        <v>0</v>
      </c>
      <c r="O35" s="58">
        <f t="shared" si="2"/>
        <v>0</v>
      </c>
    </row>
    <row r="36" spans="1:15" ht="15" customHeight="1" x14ac:dyDescent="0.25">
      <c r="A36" s="50" t="s">
        <v>197</v>
      </c>
      <c r="B36" s="51" t="s">
        <v>152</v>
      </c>
      <c r="C36" s="60" t="s">
        <v>198</v>
      </c>
      <c r="D36" s="71"/>
      <c r="E36" s="381"/>
      <c r="F36" s="61"/>
      <c r="G36" s="389"/>
      <c r="H36" s="54"/>
      <c r="I36" s="399"/>
      <c r="J36" s="407"/>
      <c r="K36" s="408"/>
      <c r="L36" s="55"/>
      <c r="M36" s="88"/>
      <c r="N36" s="57">
        <f t="shared" si="1"/>
        <v>0</v>
      </c>
      <c r="O36" s="63">
        <f t="shared" si="2"/>
        <v>0</v>
      </c>
    </row>
    <row r="37" spans="1:15" ht="15" customHeight="1" x14ac:dyDescent="0.25">
      <c r="A37" s="456" t="s">
        <v>199</v>
      </c>
      <c r="B37" s="457"/>
      <c r="C37" s="457"/>
      <c r="D37" s="67"/>
      <c r="E37" s="380"/>
      <c r="F37" s="68">
        <f>SUM(F38:F43)</f>
        <v>10552</v>
      </c>
      <c r="G37" s="390">
        <f>SUM(G38:G43)</f>
        <v>10552</v>
      </c>
      <c r="H37" s="68"/>
      <c r="I37" s="401"/>
      <c r="J37" s="411"/>
      <c r="K37" s="412"/>
      <c r="L37" s="69">
        <f>SUM(L38:L42)</f>
        <v>0</v>
      </c>
      <c r="M37" s="70">
        <f>SUM(M38:M42)</f>
        <v>1000</v>
      </c>
      <c r="N37" s="49">
        <f t="shared" si="1"/>
        <v>10552</v>
      </c>
      <c r="O37" s="47">
        <f t="shared" si="2"/>
        <v>11552</v>
      </c>
    </row>
    <row r="38" spans="1:15" ht="15" customHeight="1" x14ac:dyDescent="0.25">
      <c r="A38" s="50" t="s">
        <v>200</v>
      </c>
      <c r="B38" s="51" t="s">
        <v>155</v>
      </c>
      <c r="C38" s="60" t="s">
        <v>201</v>
      </c>
      <c r="D38" s="64"/>
      <c r="E38" s="379"/>
      <c r="F38" s="61"/>
      <c r="G38" s="389"/>
      <c r="H38" s="54"/>
      <c r="I38" s="399"/>
      <c r="J38" s="407"/>
      <c r="K38" s="408"/>
      <c r="L38" s="55"/>
      <c r="M38" s="56"/>
      <c r="N38" s="57">
        <f t="shared" si="1"/>
        <v>0</v>
      </c>
      <c r="O38" s="58">
        <f t="shared" si="2"/>
        <v>0</v>
      </c>
    </row>
    <row r="39" spans="1:15" ht="15" customHeight="1" x14ac:dyDescent="0.25">
      <c r="A39" s="50" t="s">
        <v>202</v>
      </c>
      <c r="B39" s="51" t="s">
        <v>155</v>
      </c>
      <c r="C39" s="60" t="s">
        <v>203</v>
      </c>
      <c r="D39" s="64"/>
      <c r="E39" s="379"/>
      <c r="F39" s="61"/>
      <c r="G39" s="389"/>
      <c r="H39" s="54"/>
      <c r="I39" s="399"/>
      <c r="J39" s="407"/>
      <c r="K39" s="408"/>
      <c r="L39" s="55"/>
      <c r="M39" s="89"/>
      <c r="N39" s="57">
        <f t="shared" si="1"/>
        <v>0</v>
      </c>
      <c r="O39" s="58">
        <f t="shared" si="2"/>
        <v>0</v>
      </c>
    </row>
    <row r="40" spans="1:15" ht="15" customHeight="1" x14ac:dyDescent="0.25">
      <c r="A40" s="50" t="s">
        <v>204</v>
      </c>
      <c r="B40" s="51" t="s">
        <v>155</v>
      </c>
      <c r="C40" s="60" t="s">
        <v>205</v>
      </c>
      <c r="D40" s="64"/>
      <c r="E40" s="379"/>
      <c r="F40" s="61">
        <v>100</v>
      </c>
      <c r="G40" s="389">
        <v>100</v>
      </c>
      <c r="H40" s="54"/>
      <c r="I40" s="399"/>
      <c r="J40" s="407"/>
      <c r="K40" s="408"/>
      <c r="L40" s="83"/>
      <c r="M40" s="84"/>
      <c r="N40" s="57">
        <f t="shared" si="1"/>
        <v>100</v>
      </c>
      <c r="O40" s="59">
        <f t="shared" si="2"/>
        <v>100</v>
      </c>
    </row>
    <row r="41" spans="1:15" x14ac:dyDescent="0.25">
      <c r="A41" s="50" t="s">
        <v>206</v>
      </c>
      <c r="B41" s="51" t="s">
        <v>155</v>
      </c>
      <c r="C41" s="60" t="s">
        <v>307</v>
      </c>
      <c r="D41" s="64"/>
      <c r="E41" s="379"/>
      <c r="F41" s="61"/>
      <c r="G41" s="389"/>
      <c r="H41" s="54"/>
      <c r="I41" s="399"/>
      <c r="J41" s="407"/>
      <c r="K41" s="408"/>
      <c r="L41" s="83"/>
      <c r="M41" s="84"/>
      <c r="N41" s="57">
        <f t="shared" si="1"/>
        <v>0</v>
      </c>
      <c r="O41" s="59">
        <f t="shared" si="2"/>
        <v>0</v>
      </c>
    </row>
    <row r="42" spans="1:15" x14ac:dyDescent="0.25">
      <c r="A42" s="90" t="s">
        <v>207</v>
      </c>
      <c r="B42" s="51" t="s">
        <v>155</v>
      </c>
      <c r="C42" s="91" t="s">
        <v>208</v>
      </c>
      <c r="D42" s="92"/>
      <c r="E42" s="384"/>
      <c r="F42" s="394">
        <v>3500</v>
      </c>
      <c r="G42" s="395">
        <v>3500</v>
      </c>
      <c r="H42" s="93"/>
      <c r="I42" s="402"/>
      <c r="J42" s="417"/>
      <c r="K42" s="418"/>
      <c r="L42" s="94"/>
      <c r="M42" s="62">
        <v>1000</v>
      </c>
      <c r="N42" s="95">
        <f t="shared" si="1"/>
        <v>3500</v>
      </c>
      <c r="O42" s="63">
        <f t="shared" si="2"/>
        <v>4500</v>
      </c>
    </row>
    <row r="43" spans="1:15" x14ac:dyDescent="0.25">
      <c r="A43" s="50" t="s">
        <v>210</v>
      </c>
      <c r="B43" s="51" t="s">
        <v>155</v>
      </c>
      <c r="C43" s="87" t="s">
        <v>211</v>
      </c>
      <c r="D43" s="64"/>
      <c r="E43" s="379"/>
      <c r="F43" s="61">
        <v>6952</v>
      </c>
      <c r="G43" s="389">
        <v>6952</v>
      </c>
      <c r="H43" s="54"/>
      <c r="I43" s="399"/>
      <c r="J43" s="407"/>
      <c r="K43" s="408"/>
      <c r="L43" s="83"/>
      <c r="M43" s="84"/>
      <c r="N43" s="57">
        <f t="shared" si="1"/>
        <v>6952</v>
      </c>
      <c r="O43" s="59">
        <f t="shared" si="2"/>
        <v>6952</v>
      </c>
    </row>
    <row r="44" spans="1:15" x14ac:dyDescent="0.25">
      <c r="A44" s="456" t="s">
        <v>224</v>
      </c>
      <c r="B44" s="457"/>
      <c r="C44" s="457"/>
      <c r="D44" s="46"/>
      <c r="E44" s="378"/>
      <c r="F44" s="97"/>
      <c r="G44" s="396"/>
      <c r="H44" s="97"/>
      <c r="I44" s="403"/>
      <c r="J44" s="419"/>
      <c r="K44" s="420"/>
      <c r="L44" s="98">
        <f>SUM(L45:L46)</f>
        <v>38401</v>
      </c>
      <c r="M44" s="98">
        <f>SUM(M45:M46)</f>
        <v>38401</v>
      </c>
      <c r="N44" s="99">
        <f t="shared" si="1"/>
        <v>38401</v>
      </c>
      <c r="O44" s="96">
        <f t="shared" si="2"/>
        <v>38401</v>
      </c>
    </row>
    <row r="45" spans="1:15" x14ac:dyDescent="0.25">
      <c r="A45" s="458" t="s">
        <v>225</v>
      </c>
      <c r="B45" s="459"/>
      <c r="C45" s="459"/>
      <c r="D45" s="64"/>
      <c r="E45" s="379"/>
      <c r="F45" s="54"/>
      <c r="G45" s="391"/>
      <c r="H45" s="54"/>
      <c r="I45" s="399"/>
      <c r="J45" s="407"/>
      <c r="K45" s="408"/>
      <c r="L45" s="83">
        <v>18570</v>
      </c>
      <c r="M45" s="84">
        <v>18570</v>
      </c>
      <c r="N45" s="57">
        <f t="shared" si="1"/>
        <v>18570</v>
      </c>
      <c r="O45" s="58">
        <f t="shared" si="2"/>
        <v>18570</v>
      </c>
    </row>
    <row r="46" spans="1:15" x14ac:dyDescent="0.25">
      <c r="A46" s="458" t="s">
        <v>308</v>
      </c>
      <c r="B46" s="459"/>
      <c r="C46" s="459"/>
      <c r="D46" s="100"/>
      <c r="E46" s="385"/>
      <c r="F46" s="101"/>
      <c r="G46" s="397"/>
      <c r="H46" s="101"/>
      <c r="I46" s="404"/>
      <c r="J46" s="421"/>
      <c r="K46" s="422"/>
      <c r="L46" s="102">
        <v>19831</v>
      </c>
      <c r="M46" s="103">
        <v>19831</v>
      </c>
      <c r="N46" s="104">
        <f t="shared" si="1"/>
        <v>19831</v>
      </c>
      <c r="O46" s="82">
        <f t="shared" si="2"/>
        <v>19831</v>
      </c>
    </row>
    <row r="47" spans="1:15" ht="16.5" thickBot="1" x14ac:dyDescent="0.3">
      <c r="A47" s="460" t="s">
        <v>226</v>
      </c>
      <c r="B47" s="461"/>
      <c r="C47" s="461"/>
      <c r="D47" s="105">
        <f>SUM(D6,D11,D14,D17,D22,D26,D33,D37,D44)</f>
        <v>4980</v>
      </c>
      <c r="E47" s="386">
        <f>E6+E11+E14+E17+E22+E26+E33+E37+E44</f>
        <v>4980</v>
      </c>
      <c r="F47" s="105">
        <f>F6+F11+F14+F17+F22+F26+F33+F37+F44</f>
        <v>34259</v>
      </c>
      <c r="G47" s="398">
        <f>G6+G11+G14+G17+G22+G26+G33+G37+G44</f>
        <v>35485</v>
      </c>
      <c r="H47" s="105">
        <f>SUM(H6,H11,H14,H17,H22,H26,H33,H37)</f>
        <v>24216</v>
      </c>
      <c r="I47" s="106">
        <f>I6+I11+I14+I17+I22+I26+I33+I37+I44</f>
        <v>24216</v>
      </c>
      <c r="J47" s="107">
        <f>J44+J37+J33+J26+J22+J17+J14+J6+J11</f>
        <v>679</v>
      </c>
      <c r="K47" s="107">
        <f>K44+K37+K33+K26+K22+K17+K14+K11+K6</f>
        <v>679</v>
      </c>
      <c r="L47" s="108">
        <f>SUM(L6,L11,L14,L17,L22,L26,L33,L37,L44)</f>
        <v>175474</v>
      </c>
      <c r="M47" s="109">
        <f>M6+M11+M14+M17+M22+M26+M33+M37+M44</f>
        <v>174248</v>
      </c>
      <c r="N47" s="110">
        <f t="shared" si="1"/>
        <v>239608</v>
      </c>
      <c r="O47" s="111">
        <f>E47+G47+I47+M47+K47</f>
        <v>239608</v>
      </c>
    </row>
  </sheetData>
  <mergeCells count="19">
    <mergeCell ref="A26:C26"/>
    <mergeCell ref="D4:E4"/>
    <mergeCell ref="F4:G4"/>
    <mergeCell ref="H4:I4"/>
    <mergeCell ref="J4:K4"/>
    <mergeCell ref="A11:C11"/>
    <mergeCell ref="A14:C14"/>
    <mergeCell ref="A1:O1"/>
    <mergeCell ref="N4:O4"/>
    <mergeCell ref="A6:C6"/>
    <mergeCell ref="A17:C17"/>
    <mergeCell ref="A22:C22"/>
    <mergeCell ref="L4:M4"/>
    <mergeCell ref="A44:C44"/>
    <mergeCell ref="A45:C45"/>
    <mergeCell ref="A46:C46"/>
    <mergeCell ref="A47:C47"/>
    <mergeCell ref="A33:C33"/>
    <mergeCell ref="A37:C37"/>
  </mergeCells>
  <pageMargins left="0.39374999999999999" right="0.39374999999999999" top="0.68041666666666667" bottom="0.39374999999999999" header="0.31527777777777799" footer="0.51180555555555496"/>
  <pageSetup paperSize="9" scale="71" firstPageNumber="0" orientation="landscape" r:id="rId1"/>
  <headerFooter>
    <oddHeader>&amp;R&amp;"Times New Roman,Normál"&amp;9 7/2017. (IX. 30.) önkormányzati rendelet 2. melléklete
&amp;"Times New Roman,Dőlt""1/2017. (II. 17.) önkormányzati rendelet 2. melléklete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I45"/>
  <sheetViews>
    <sheetView view="pageLayout" topLeftCell="F1" zoomScale="70" zoomScaleNormal="70" zoomScaleSheetLayoutView="70" zoomScalePageLayoutView="70" workbookViewId="0">
      <selection activeCell="S1" sqref="S1"/>
    </sheetView>
  </sheetViews>
  <sheetFormatPr defaultRowHeight="15" x14ac:dyDescent="0.25"/>
  <cols>
    <col min="1" max="1" width="8" customWidth="1"/>
    <col min="2" max="2" width="7.140625" style="9" customWidth="1"/>
    <col min="3" max="3" width="54.140625" bestFit="1" customWidth="1"/>
    <col min="4" max="9" width="10" customWidth="1"/>
    <col min="35" max="35" width="3" customWidth="1"/>
  </cols>
  <sheetData>
    <row r="1" spans="1:61" ht="37.5" x14ac:dyDescent="0.5">
      <c r="A1" s="472" t="s">
        <v>297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</row>
    <row r="2" spans="1:61" ht="32.25" customHeight="1" thickBot="1" x14ac:dyDescent="0.3">
      <c r="B2"/>
    </row>
    <row r="3" spans="1:61" ht="19.149999999999999" customHeight="1" thickBot="1" x14ac:dyDescent="0.3">
      <c r="A3" s="10"/>
      <c r="B3" s="11"/>
      <c r="C3" s="12"/>
      <c r="D3" s="474" t="s">
        <v>6</v>
      </c>
      <c r="E3" s="474"/>
      <c r="F3" s="474" t="s">
        <v>142</v>
      </c>
      <c r="G3" s="474"/>
      <c r="H3" s="474" t="s">
        <v>143</v>
      </c>
      <c r="I3" s="474"/>
      <c r="J3" s="474" t="s">
        <v>12</v>
      </c>
      <c r="K3" s="474"/>
      <c r="L3" s="475" t="s">
        <v>22</v>
      </c>
      <c r="M3" s="475"/>
      <c r="N3" s="476" t="s">
        <v>144</v>
      </c>
      <c r="O3" s="476"/>
    </row>
    <row r="4" spans="1:61" s="13" customFormat="1" ht="51.75" customHeight="1" thickBot="1" x14ac:dyDescent="0.3">
      <c r="A4" s="29" t="s">
        <v>145</v>
      </c>
      <c r="B4" s="30" t="s">
        <v>146</v>
      </c>
      <c r="C4" s="31" t="s">
        <v>147</v>
      </c>
      <c r="D4" s="112" t="s">
        <v>148</v>
      </c>
      <c r="E4" s="33" t="s">
        <v>149</v>
      </c>
      <c r="F4" s="32" t="s">
        <v>148</v>
      </c>
      <c r="G4" s="33" t="s">
        <v>149</v>
      </c>
      <c r="H4" s="32" t="s">
        <v>148</v>
      </c>
      <c r="I4" s="33" t="s">
        <v>149</v>
      </c>
      <c r="J4" s="113" t="s">
        <v>148</v>
      </c>
      <c r="K4" s="114" t="s">
        <v>149</v>
      </c>
      <c r="L4" s="32" t="s">
        <v>148</v>
      </c>
      <c r="M4" s="33" t="s">
        <v>149</v>
      </c>
      <c r="N4" s="115" t="s">
        <v>148</v>
      </c>
      <c r="O4" s="34" t="s">
        <v>149</v>
      </c>
    </row>
    <row r="5" spans="1:61" ht="16.5" thickTop="1" thickBot="1" x14ac:dyDescent="0.3">
      <c r="A5" s="469" t="s">
        <v>150</v>
      </c>
      <c r="B5" s="469"/>
      <c r="C5" s="469"/>
      <c r="D5" s="116">
        <f t="shared" ref="D5:M5" si="0">SUM(D6:D9)</f>
        <v>2852</v>
      </c>
      <c r="E5" s="117">
        <f t="shared" si="0"/>
        <v>3500</v>
      </c>
      <c r="F5" s="116">
        <f t="shared" si="0"/>
        <v>1167</v>
      </c>
      <c r="G5" s="117">
        <f t="shared" si="0"/>
        <v>1167</v>
      </c>
      <c r="H5" s="116">
        <f t="shared" si="0"/>
        <v>1250</v>
      </c>
      <c r="I5" s="117">
        <f t="shared" si="0"/>
        <v>1600</v>
      </c>
      <c r="J5" s="116">
        <f t="shared" si="0"/>
        <v>1146</v>
      </c>
      <c r="K5" s="117">
        <f t="shared" si="0"/>
        <v>1146</v>
      </c>
      <c r="L5" s="116">
        <f t="shared" si="0"/>
        <v>2698</v>
      </c>
      <c r="M5" s="117">
        <f t="shared" si="0"/>
        <v>2698</v>
      </c>
      <c r="N5" s="118">
        <f t="shared" ref="N5:N15" si="1">L5+H5+J5+F5+D5</f>
        <v>9113</v>
      </c>
      <c r="O5" s="119">
        <f t="shared" ref="O5:O15" si="2">E5+G5+I5+K5+M5</f>
        <v>10111</v>
      </c>
    </row>
    <row r="6" spans="1:61" s="16" customFormat="1" ht="24" thickTop="1" thickBot="1" x14ac:dyDescent="0.3">
      <c r="A6" s="14" t="s">
        <v>151</v>
      </c>
      <c r="B6" s="15" t="s">
        <v>152</v>
      </c>
      <c r="C6" s="120" t="s">
        <v>153</v>
      </c>
      <c r="D6" s="121">
        <v>2852</v>
      </c>
      <c r="E6" s="122">
        <v>3500</v>
      </c>
      <c r="F6" s="121">
        <v>1167</v>
      </c>
      <c r="G6" s="122">
        <v>1167</v>
      </c>
      <c r="H6" s="123"/>
      <c r="I6" s="124"/>
      <c r="J6" s="123"/>
      <c r="K6" s="124"/>
      <c r="L6" s="123"/>
      <c r="M6" s="124"/>
      <c r="N6" s="125">
        <f t="shared" si="1"/>
        <v>4019</v>
      </c>
      <c r="O6" s="126">
        <f t="shared" si="2"/>
        <v>4667</v>
      </c>
    </row>
    <row r="7" spans="1:61" ht="16.5" thickTop="1" thickBot="1" x14ac:dyDescent="0.3">
      <c r="A7" s="14" t="s">
        <v>154</v>
      </c>
      <c r="B7" s="15" t="s">
        <v>155</v>
      </c>
      <c r="C7" s="17" t="s">
        <v>156</v>
      </c>
      <c r="D7" s="121"/>
      <c r="E7" s="122"/>
      <c r="F7" s="121"/>
      <c r="G7" s="122"/>
      <c r="H7" s="123">
        <v>250</v>
      </c>
      <c r="I7" s="124">
        <v>300</v>
      </c>
      <c r="J7" s="123"/>
      <c r="K7" s="124"/>
      <c r="L7" s="123">
        <v>2698</v>
      </c>
      <c r="M7" s="124">
        <v>2698</v>
      </c>
      <c r="N7" s="125">
        <f t="shared" si="1"/>
        <v>2948</v>
      </c>
      <c r="O7" s="126">
        <f t="shared" si="2"/>
        <v>2998</v>
      </c>
    </row>
    <row r="8" spans="1:61" ht="16.5" thickTop="1" thickBot="1" x14ac:dyDescent="0.3">
      <c r="A8" s="14" t="s">
        <v>157</v>
      </c>
      <c r="B8" s="15" t="s">
        <v>155</v>
      </c>
      <c r="C8" s="17" t="s">
        <v>158</v>
      </c>
      <c r="D8" s="121"/>
      <c r="E8" s="122"/>
      <c r="F8" s="121"/>
      <c r="G8" s="122"/>
      <c r="H8" s="123">
        <v>1000</v>
      </c>
      <c r="I8" s="124">
        <v>1000</v>
      </c>
      <c r="J8" s="123"/>
      <c r="K8" s="124"/>
      <c r="L8" s="123"/>
      <c r="M8" s="124"/>
      <c r="N8" s="125">
        <f t="shared" si="1"/>
        <v>1000</v>
      </c>
      <c r="O8" s="126">
        <f t="shared" si="2"/>
        <v>1000</v>
      </c>
    </row>
    <row r="9" spans="1:61" ht="16.5" thickTop="1" thickBot="1" x14ac:dyDescent="0.3">
      <c r="A9" s="127" t="s">
        <v>159</v>
      </c>
      <c r="B9" s="128" t="s">
        <v>155</v>
      </c>
      <c r="C9" s="129" t="s">
        <v>160</v>
      </c>
      <c r="D9" s="130"/>
      <c r="E9" s="131"/>
      <c r="F9" s="130"/>
      <c r="G9" s="131"/>
      <c r="H9" s="132"/>
      <c r="I9" s="133">
        <v>300</v>
      </c>
      <c r="J9" s="134">
        <v>1146</v>
      </c>
      <c r="K9" s="135">
        <v>1146</v>
      </c>
      <c r="L9" s="132"/>
      <c r="M9" s="133"/>
      <c r="N9" s="125">
        <f t="shared" si="1"/>
        <v>1146</v>
      </c>
      <c r="O9" s="126">
        <f t="shared" si="2"/>
        <v>1446</v>
      </c>
    </row>
    <row r="10" spans="1:61" ht="16.5" thickTop="1" thickBot="1" x14ac:dyDescent="0.3">
      <c r="A10" s="470" t="s">
        <v>161</v>
      </c>
      <c r="B10" s="470"/>
      <c r="C10" s="470"/>
      <c r="D10" s="116">
        <f>SUM(D11:D14)</f>
        <v>4820</v>
      </c>
      <c r="E10" s="117">
        <f>SUM(E11:E14)</f>
        <v>5000</v>
      </c>
      <c r="F10" s="116">
        <f>SUM(F11:F14)</f>
        <v>1248</v>
      </c>
      <c r="G10" s="117">
        <f>SUM(G11:G14)</f>
        <v>1248</v>
      </c>
      <c r="H10" s="116">
        <f>SUM(H11:H12)</f>
        <v>150</v>
      </c>
      <c r="I10" s="117">
        <f>SUM(I11:I12)</f>
        <v>150</v>
      </c>
      <c r="J10" s="116"/>
      <c r="K10" s="117"/>
      <c r="L10" s="116">
        <f>SUM(L11:L12)</f>
        <v>87676</v>
      </c>
      <c r="M10" s="117">
        <f>SUM(M11:M12)</f>
        <v>87776</v>
      </c>
      <c r="N10" s="118">
        <f t="shared" si="1"/>
        <v>93894</v>
      </c>
      <c r="O10" s="119">
        <f t="shared" si="2"/>
        <v>94174</v>
      </c>
    </row>
    <row r="11" spans="1:61" s="16" customFormat="1" ht="24" thickTop="1" thickBot="1" x14ac:dyDescent="0.3">
      <c r="A11" s="14" t="s">
        <v>162</v>
      </c>
      <c r="B11" s="15" t="s">
        <v>152</v>
      </c>
      <c r="C11" s="17" t="s">
        <v>163</v>
      </c>
      <c r="D11" s="121">
        <v>4820</v>
      </c>
      <c r="E11" s="122">
        <v>5000</v>
      </c>
      <c r="F11" s="121">
        <v>1248</v>
      </c>
      <c r="G11" s="122">
        <v>1248</v>
      </c>
      <c r="H11" s="123">
        <v>150</v>
      </c>
      <c r="I11" s="124">
        <v>150</v>
      </c>
      <c r="J11" s="123"/>
      <c r="K11" s="124"/>
      <c r="L11" s="123"/>
      <c r="M11" s="124"/>
      <c r="N11" s="125">
        <f t="shared" si="1"/>
        <v>6218</v>
      </c>
      <c r="O11" s="126">
        <f t="shared" si="2"/>
        <v>6398</v>
      </c>
    </row>
    <row r="12" spans="1:61" ht="16.5" thickTop="1" thickBot="1" x14ac:dyDescent="0.3">
      <c r="A12" s="127" t="s">
        <v>164</v>
      </c>
      <c r="B12" s="128" t="s">
        <v>155</v>
      </c>
      <c r="C12" s="35" t="s">
        <v>165</v>
      </c>
      <c r="D12" s="136"/>
      <c r="E12" s="137"/>
      <c r="F12" s="136"/>
      <c r="G12" s="137"/>
      <c r="H12" s="138"/>
      <c r="I12" s="139"/>
      <c r="J12" s="138"/>
      <c r="K12" s="139"/>
      <c r="L12" s="138">
        <v>87676</v>
      </c>
      <c r="M12" s="139">
        <v>87776</v>
      </c>
      <c r="N12" s="125">
        <f t="shared" si="1"/>
        <v>87676</v>
      </c>
      <c r="O12" s="126">
        <f t="shared" si="2"/>
        <v>87776</v>
      </c>
    </row>
    <row r="13" spans="1:61" ht="16.5" thickTop="1" thickBot="1" x14ac:dyDescent="0.3">
      <c r="A13" s="470" t="s">
        <v>166</v>
      </c>
      <c r="B13" s="470"/>
      <c r="C13" s="470"/>
      <c r="D13" s="140"/>
      <c r="E13" s="141"/>
      <c r="F13" s="140"/>
      <c r="G13" s="141"/>
      <c r="H13" s="140">
        <f>SUM(H14:H15)</f>
        <v>1500</v>
      </c>
      <c r="I13" s="141">
        <f>SUM(I14:I15)</f>
        <v>1500</v>
      </c>
      <c r="J13" s="140"/>
      <c r="K13" s="141"/>
      <c r="L13" s="140">
        <f>SUM(L14:L15)</f>
        <v>39997</v>
      </c>
      <c r="M13" s="141">
        <f>SUM(M14:M15)</f>
        <v>39997</v>
      </c>
      <c r="N13" s="118">
        <f t="shared" si="1"/>
        <v>41497</v>
      </c>
      <c r="O13" s="119">
        <f t="shared" si="2"/>
        <v>41497</v>
      </c>
    </row>
    <row r="14" spans="1:61" ht="16.5" thickTop="1" thickBot="1" x14ac:dyDescent="0.3">
      <c r="A14" s="14" t="s">
        <v>301</v>
      </c>
      <c r="B14" s="15" t="s">
        <v>155</v>
      </c>
      <c r="C14" s="17" t="s">
        <v>302</v>
      </c>
      <c r="D14" s="142"/>
      <c r="E14" s="143"/>
      <c r="F14" s="142"/>
      <c r="G14" s="143"/>
      <c r="H14" s="144"/>
      <c r="I14" s="145"/>
      <c r="J14" s="144"/>
      <c r="K14" s="145"/>
      <c r="L14" s="144"/>
      <c r="M14" s="145"/>
      <c r="N14" s="125">
        <f t="shared" si="1"/>
        <v>0</v>
      </c>
      <c r="O14" s="126">
        <f t="shared" si="2"/>
        <v>0</v>
      </c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</row>
    <row r="15" spans="1:61" ht="16.5" thickTop="1" thickBot="1" x14ac:dyDescent="0.3">
      <c r="A15" s="127" t="s">
        <v>167</v>
      </c>
      <c r="B15" s="128" t="s">
        <v>155</v>
      </c>
      <c r="C15" s="146" t="s">
        <v>168</v>
      </c>
      <c r="D15" s="142"/>
      <c r="E15" s="143"/>
      <c r="F15" s="147"/>
      <c r="G15" s="143"/>
      <c r="H15" s="144">
        <v>1500</v>
      </c>
      <c r="I15" s="145">
        <v>1500</v>
      </c>
      <c r="J15" s="148"/>
      <c r="K15" s="145"/>
      <c r="L15" s="144">
        <v>39997</v>
      </c>
      <c r="M15" s="145">
        <v>39997</v>
      </c>
      <c r="N15" s="125">
        <f t="shared" si="1"/>
        <v>41497</v>
      </c>
      <c r="O15" s="126">
        <f t="shared" si="2"/>
        <v>41497</v>
      </c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</row>
    <row r="16" spans="1:61" ht="16.5" thickTop="1" thickBot="1" x14ac:dyDescent="0.3">
      <c r="A16" s="149" t="s">
        <v>296</v>
      </c>
      <c r="B16" s="128" t="s">
        <v>155</v>
      </c>
      <c r="C16" s="150" t="s">
        <v>310</v>
      </c>
      <c r="D16" s="151"/>
      <c r="E16" s="152"/>
      <c r="F16" s="153"/>
      <c r="G16" s="152"/>
      <c r="H16" s="154"/>
      <c r="I16" s="155">
        <v>100</v>
      </c>
      <c r="J16" s="156"/>
      <c r="K16" s="155"/>
      <c r="L16" s="154"/>
      <c r="M16" s="155"/>
      <c r="N16" s="125"/>
      <c r="O16" s="126"/>
    </row>
    <row r="17" spans="1:15" s="16" customFormat="1" ht="16.5" thickTop="1" thickBot="1" x14ac:dyDescent="0.3">
      <c r="A17" s="470" t="s">
        <v>169</v>
      </c>
      <c r="B17" s="470"/>
      <c r="C17" s="470"/>
      <c r="D17" s="140">
        <f>SUM(D18:D21)</f>
        <v>4322</v>
      </c>
      <c r="E17" s="141">
        <f>SUM(E18:E21)</f>
        <v>4900</v>
      </c>
      <c r="F17" s="140">
        <f>SUM(F18:F21)</f>
        <v>1450</v>
      </c>
      <c r="G17" s="141">
        <f>SUM(G18:G21)</f>
        <v>1450</v>
      </c>
      <c r="H17" s="140">
        <f t="shared" ref="H17:M17" si="3">SUM(H18:H20)</f>
        <v>28400</v>
      </c>
      <c r="I17" s="141">
        <f t="shared" si="3"/>
        <v>26013</v>
      </c>
      <c r="J17" s="140">
        <f t="shared" si="3"/>
        <v>3975</v>
      </c>
      <c r="K17" s="141">
        <f t="shared" si="3"/>
        <v>3975</v>
      </c>
      <c r="L17" s="140">
        <f t="shared" si="3"/>
        <v>25951</v>
      </c>
      <c r="M17" s="141">
        <f t="shared" si="3"/>
        <v>25951</v>
      </c>
      <c r="N17" s="118">
        <f t="shared" ref="N17:N29" si="4">L17+H17+J17+F17+D17</f>
        <v>64098</v>
      </c>
      <c r="O17" s="119">
        <f t="shared" ref="O17:O29" si="5">E17+G17+I17+K17+M17</f>
        <v>62289</v>
      </c>
    </row>
    <row r="18" spans="1:15" ht="16.5" thickTop="1" thickBot="1" x14ac:dyDescent="0.3">
      <c r="A18" s="14" t="s">
        <v>170</v>
      </c>
      <c r="B18" s="15" t="s">
        <v>155</v>
      </c>
      <c r="C18" s="17" t="s">
        <v>171</v>
      </c>
      <c r="D18" s="121"/>
      <c r="E18" s="122"/>
      <c r="F18" s="121"/>
      <c r="G18" s="122"/>
      <c r="H18" s="157">
        <v>4000</v>
      </c>
      <c r="I18" s="158">
        <v>4000</v>
      </c>
      <c r="J18" s="157"/>
      <c r="K18" s="158"/>
      <c r="L18" s="157"/>
      <c r="M18" s="158"/>
      <c r="N18" s="125">
        <f t="shared" si="4"/>
        <v>4000</v>
      </c>
      <c r="O18" s="126">
        <f t="shared" si="5"/>
        <v>4000</v>
      </c>
    </row>
    <row r="19" spans="1:15" ht="16.5" thickTop="1" thickBot="1" x14ac:dyDescent="0.3">
      <c r="A19" s="14" t="s">
        <v>172</v>
      </c>
      <c r="B19" s="15" t="s">
        <v>155</v>
      </c>
      <c r="C19" s="17" t="s">
        <v>173</v>
      </c>
      <c r="D19" s="121"/>
      <c r="E19" s="122"/>
      <c r="F19" s="121"/>
      <c r="G19" s="122"/>
      <c r="H19" s="123">
        <v>6077</v>
      </c>
      <c r="I19" s="124">
        <v>6077</v>
      </c>
      <c r="J19" s="123"/>
      <c r="K19" s="124"/>
      <c r="L19" s="123"/>
      <c r="M19" s="124"/>
      <c r="N19" s="125">
        <f t="shared" si="4"/>
        <v>6077</v>
      </c>
      <c r="O19" s="126">
        <f t="shared" si="5"/>
        <v>6077</v>
      </c>
    </row>
    <row r="20" spans="1:15" ht="16.5" thickTop="1" thickBot="1" x14ac:dyDescent="0.3">
      <c r="A20" s="127" t="s">
        <v>174</v>
      </c>
      <c r="B20" s="128" t="s">
        <v>155</v>
      </c>
      <c r="C20" s="35" t="s">
        <v>175</v>
      </c>
      <c r="D20" s="136">
        <v>4322</v>
      </c>
      <c r="E20" s="137">
        <v>4900</v>
      </c>
      <c r="F20" s="136">
        <v>1450</v>
      </c>
      <c r="G20" s="137">
        <v>1450</v>
      </c>
      <c r="H20" s="138">
        <v>18323</v>
      </c>
      <c r="I20" s="139">
        <v>15936</v>
      </c>
      <c r="J20" s="138">
        <v>3975</v>
      </c>
      <c r="K20" s="139">
        <v>3975</v>
      </c>
      <c r="L20" s="138">
        <v>25951</v>
      </c>
      <c r="M20" s="139">
        <v>25951</v>
      </c>
      <c r="N20" s="125">
        <f t="shared" si="4"/>
        <v>54021</v>
      </c>
      <c r="O20" s="126">
        <f t="shared" si="5"/>
        <v>52212</v>
      </c>
    </row>
    <row r="21" spans="1:15" s="16" customFormat="1" ht="16.5" thickTop="1" thickBot="1" x14ac:dyDescent="0.3">
      <c r="A21" s="470" t="s">
        <v>176</v>
      </c>
      <c r="B21" s="470"/>
      <c r="C21" s="470"/>
      <c r="D21" s="140"/>
      <c r="E21" s="141"/>
      <c r="F21" s="140"/>
      <c r="G21" s="141"/>
      <c r="H21" s="140">
        <f>SUM(H22:H24)</f>
        <v>272</v>
      </c>
      <c r="I21" s="141">
        <f>SUM(I22:I24)</f>
        <v>800</v>
      </c>
      <c r="J21" s="140">
        <f>SUM(J22:J24)</f>
        <v>150</v>
      </c>
      <c r="K21" s="141">
        <f>SUM(K22:K24)</f>
        <v>150</v>
      </c>
      <c r="L21" s="140"/>
      <c r="M21" s="141"/>
      <c r="N21" s="118">
        <f t="shared" si="4"/>
        <v>422</v>
      </c>
      <c r="O21" s="119">
        <f t="shared" si="5"/>
        <v>950</v>
      </c>
    </row>
    <row r="22" spans="1:15" ht="16.5" thickTop="1" thickBot="1" x14ac:dyDescent="0.3">
      <c r="A22" s="14" t="s">
        <v>303</v>
      </c>
      <c r="B22" s="15" t="s">
        <v>155</v>
      </c>
      <c r="C22" s="17" t="s">
        <v>177</v>
      </c>
      <c r="D22" s="121"/>
      <c r="E22" s="122"/>
      <c r="F22" s="121"/>
      <c r="G22" s="122"/>
      <c r="H22" s="157">
        <v>272</v>
      </c>
      <c r="I22" s="158">
        <v>800</v>
      </c>
      <c r="J22" s="157"/>
      <c r="K22" s="158"/>
      <c r="L22" s="157"/>
      <c r="M22" s="158"/>
      <c r="N22" s="125">
        <f t="shared" si="4"/>
        <v>272</v>
      </c>
      <c r="O22" s="126">
        <f t="shared" si="5"/>
        <v>800</v>
      </c>
    </row>
    <row r="23" spans="1:15" ht="24" thickTop="1" thickBot="1" x14ac:dyDescent="0.3">
      <c r="A23" s="14" t="s">
        <v>178</v>
      </c>
      <c r="B23" s="15" t="s">
        <v>152</v>
      </c>
      <c r="C23" s="17" t="s">
        <v>179</v>
      </c>
      <c r="D23" s="142"/>
      <c r="E23" s="143"/>
      <c r="F23" s="142"/>
      <c r="G23" s="143"/>
      <c r="H23" s="144"/>
      <c r="I23" s="145"/>
      <c r="J23" s="144"/>
      <c r="K23" s="145"/>
      <c r="L23" s="144"/>
      <c r="M23" s="145"/>
      <c r="N23" s="125">
        <f t="shared" si="4"/>
        <v>0</v>
      </c>
      <c r="O23" s="126">
        <f t="shared" si="5"/>
        <v>0</v>
      </c>
    </row>
    <row r="24" spans="1:15" ht="16.5" thickTop="1" thickBot="1" x14ac:dyDescent="0.3">
      <c r="A24" s="127" t="s">
        <v>180</v>
      </c>
      <c r="B24" s="128" t="s">
        <v>155</v>
      </c>
      <c r="C24" s="35" t="s">
        <v>181</v>
      </c>
      <c r="D24" s="130"/>
      <c r="E24" s="131"/>
      <c r="F24" s="130"/>
      <c r="G24" s="131"/>
      <c r="H24" s="132"/>
      <c r="I24" s="133"/>
      <c r="J24" s="132">
        <v>150</v>
      </c>
      <c r="K24" s="133">
        <v>150</v>
      </c>
      <c r="L24" s="132"/>
      <c r="M24" s="133"/>
      <c r="N24" s="125">
        <f t="shared" si="4"/>
        <v>150</v>
      </c>
      <c r="O24" s="126">
        <f t="shared" si="5"/>
        <v>150</v>
      </c>
    </row>
    <row r="25" spans="1:15" ht="16.5" thickTop="1" thickBot="1" x14ac:dyDescent="0.3">
      <c r="A25" s="470" t="s">
        <v>182</v>
      </c>
      <c r="B25" s="470"/>
      <c r="C25" s="470"/>
      <c r="D25" s="116">
        <f t="shared" ref="D25:I25" si="6">SUM(D26:D28)</f>
        <v>2488</v>
      </c>
      <c r="E25" s="117">
        <f t="shared" si="6"/>
        <v>2700</v>
      </c>
      <c r="F25" s="116">
        <f t="shared" si="6"/>
        <v>796</v>
      </c>
      <c r="G25" s="117">
        <f t="shared" si="6"/>
        <v>796</v>
      </c>
      <c r="H25" s="116">
        <f t="shared" si="6"/>
        <v>4892</v>
      </c>
      <c r="I25" s="117">
        <f t="shared" si="6"/>
        <v>4683</v>
      </c>
      <c r="J25" s="116">
        <f>SUM(J26:J29)</f>
        <v>1870</v>
      </c>
      <c r="K25" s="117">
        <f>SUM(K26:K29)</f>
        <v>1870</v>
      </c>
      <c r="L25" s="116">
        <f>SUM(L26:L28)</f>
        <v>0</v>
      </c>
      <c r="M25" s="117">
        <f>SUM(M26:M28)</f>
        <v>0</v>
      </c>
      <c r="N25" s="118">
        <f t="shared" si="4"/>
        <v>10046</v>
      </c>
      <c r="O25" s="119">
        <f t="shared" si="5"/>
        <v>10049</v>
      </c>
    </row>
    <row r="26" spans="1:15" ht="16.5" thickTop="1" thickBot="1" x14ac:dyDescent="0.3">
      <c r="A26" s="14" t="s">
        <v>185</v>
      </c>
      <c r="B26" s="15" t="s">
        <v>155</v>
      </c>
      <c r="C26" s="17" t="s">
        <v>186</v>
      </c>
      <c r="D26" s="121">
        <v>2488</v>
      </c>
      <c r="E26" s="122">
        <v>2700</v>
      </c>
      <c r="F26" s="121">
        <v>796</v>
      </c>
      <c r="G26" s="122">
        <v>796</v>
      </c>
      <c r="H26" s="123">
        <v>210</v>
      </c>
      <c r="I26" s="124">
        <v>210</v>
      </c>
      <c r="J26" s="123"/>
      <c r="K26" s="124"/>
      <c r="L26" s="123"/>
      <c r="M26" s="124"/>
      <c r="N26" s="125">
        <f t="shared" si="4"/>
        <v>3494</v>
      </c>
      <c r="O26" s="126">
        <f t="shared" si="5"/>
        <v>3706</v>
      </c>
    </row>
    <row r="27" spans="1:15" ht="16.5" thickTop="1" thickBot="1" x14ac:dyDescent="0.3">
      <c r="A27" s="14" t="s">
        <v>187</v>
      </c>
      <c r="B27" s="15" t="s">
        <v>155</v>
      </c>
      <c r="C27" s="159" t="s">
        <v>223</v>
      </c>
      <c r="D27" s="121"/>
      <c r="E27" s="122"/>
      <c r="F27" s="121"/>
      <c r="G27" s="122"/>
      <c r="H27" s="123">
        <v>1000</v>
      </c>
      <c r="I27" s="124">
        <v>1000</v>
      </c>
      <c r="J27" s="123">
        <v>150</v>
      </c>
      <c r="K27" s="124">
        <v>150</v>
      </c>
      <c r="L27" s="123"/>
      <c r="M27" s="124"/>
      <c r="N27" s="125">
        <f t="shared" si="4"/>
        <v>1150</v>
      </c>
      <c r="O27" s="126">
        <f t="shared" si="5"/>
        <v>1150</v>
      </c>
    </row>
    <row r="28" spans="1:15" ht="16.5" thickTop="1" thickBot="1" x14ac:dyDescent="0.3">
      <c r="A28" s="14" t="s">
        <v>188</v>
      </c>
      <c r="B28" s="15" t="s">
        <v>155</v>
      </c>
      <c r="C28" s="18" t="s">
        <v>189</v>
      </c>
      <c r="D28" s="121"/>
      <c r="E28" s="122"/>
      <c r="F28" s="121"/>
      <c r="G28" s="122"/>
      <c r="H28" s="123">
        <v>3682</v>
      </c>
      <c r="I28" s="124">
        <v>3473</v>
      </c>
      <c r="J28" s="123"/>
      <c r="K28" s="124"/>
      <c r="L28" s="123"/>
      <c r="M28" s="124"/>
      <c r="N28" s="125">
        <f t="shared" si="4"/>
        <v>3682</v>
      </c>
      <c r="O28" s="126">
        <f t="shared" si="5"/>
        <v>3473</v>
      </c>
    </row>
    <row r="29" spans="1:15" ht="24" thickTop="1" thickBot="1" x14ac:dyDescent="0.3">
      <c r="A29" s="14" t="s">
        <v>190</v>
      </c>
      <c r="B29" s="15" t="s">
        <v>152</v>
      </c>
      <c r="C29" s="17" t="s">
        <v>191</v>
      </c>
      <c r="D29" s="121"/>
      <c r="E29" s="122"/>
      <c r="F29" s="121"/>
      <c r="G29" s="122"/>
      <c r="H29" s="157"/>
      <c r="I29" s="158"/>
      <c r="J29" s="157">
        <v>1720</v>
      </c>
      <c r="K29" s="158">
        <v>1720</v>
      </c>
      <c r="L29" s="157"/>
      <c r="M29" s="158"/>
      <c r="N29" s="125">
        <f t="shared" si="4"/>
        <v>1720</v>
      </c>
      <c r="O29" s="126">
        <f t="shared" si="5"/>
        <v>1720</v>
      </c>
    </row>
    <row r="30" spans="1:15" s="16" customFormat="1" ht="24" thickTop="1" thickBot="1" x14ac:dyDescent="0.3">
      <c r="A30" s="127" t="s">
        <v>305</v>
      </c>
      <c r="B30" s="128" t="s">
        <v>152</v>
      </c>
      <c r="C30" s="35" t="s">
        <v>306</v>
      </c>
      <c r="D30" s="136"/>
      <c r="E30" s="137"/>
      <c r="F30" s="136"/>
      <c r="G30" s="137"/>
      <c r="H30" s="160"/>
      <c r="I30" s="161"/>
      <c r="J30" s="160"/>
      <c r="K30" s="161"/>
      <c r="L30" s="160"/>
      <c r="M30" s="161"/>
      <c r="N30" s="125"/>
      <c r="O30" s="126"/>
    </row>
    <row r="31" spans="1:15" s="16" customFormat="1" ht="16.5" thickTop="1" thickBot="1" x14ac:dyDescent="0.3">
      <c r="A31" s="470" t="s">
        <v>192</v>
      </c>
      <c r="B31" s="470"/>
      <c r="C31" s="470"/>
      <c r="D31" s="116"/>
      <c r="E31" s="117"/>
      <c r="F31" s="116"/>
      <c r="G31" s="117"/>
      <c r="H31" s="116"/>
      <c r="I31" s="117"/>
      <c r="J31" s="116">
        <f>SUM(J32:J34)</f>
        <v>5201</v>
      </c>
      <c r="K31" s="117">
        <f>SUM(K32:K34)</f>
        <v>5201</v>
      </c>
      <c r="L31" s="116"/>
      <c r="M31" s="117"/>
      <c r="N31" s="118">
        <f t="shared" ref="N31:N44" si="7">L31+H31+J31+F31+D31</f>
        <v>5201</v>
      </c>
      <c r="O31" s="119">
        <f t="shared" ref="O31:O45" si="8">E31+G31+I31+K31+M31</f>
        <v>5201</v>
      </c>
    </row>
    <row r="32" spans="1:15" ht="16.5" thickTop="1" thickBot="1" x14ac:dyDescent="0.3">
      <c r="A32" s="14" t="s">
        <v>193</v>
      </c>
      <c r="B32" s="15" t="s">
        <v>155</v>
      </c>
      <c r="C32" s="17" t="s">
        <v>194</v>
      </c>
      <c r="D32" s="142"/>
      <c r="E32" s="143"/>
      <c r="F32" s="142"/>
      <c r="G32" s="143"/>
      <c r="H32" s="144"/>
      <c r="I32" s="145"/>
      <c r="J32" s="123">
        <v>4901</v>
      </c>
      <c r="K32" s="124">
        <v>4901</v>
      </c>
      <c r="L32" s="144"/>
      <c r="M32" s="145"/>
      <c r="N32" s="125">
        <f t="shared" si="7"/>
        <v>4901</v>
      </c>
      <c r="O32" s="126">
        <f t="shared" si="8"/>
        <v>4901</v>
      </c>
    </row>
    <row r="33" spans="1:15" ht="24" thickTop="1" thickBot="1" x14ac:dyDescent="0.3">
      <c r="A33" s="14" t="s">
        <v>195</v>
      </c>
      <c r="B33" s="15" t="s">
        <v>152</v>
      </c>
      <c r="C33" s="17" t="s">
        <v>196</v>
      </c>
      <c r="D33" s="142"/>
      <c r="E33" s="143"/>
      <c r="F33" s="142"/>
      <c r="G33" s="143"/>
      <c r="H33" s="144"/>
      <c r="I33" s="145"/>
      <c r="J33" s="123">
        <v>300</v>
      </c>
      <c r="K33" s="124">
        <v>300</v>
      </c>
      <c r="L33" s="144"/>
      <c r="M33" s="145"/>
      <c r="N33" s="125">
        <f t="shared" si="7"/>
        <v>300</v>
      </c>
      <c r="O33" s="126">
        <f t="shared" si="8"/>
        <v>300</v>
      </c>
    </row>
    <row r="34" spans="1:15" s="16" customFormat="1" ht="24" thickTop="1" thickBot="1" x14ac:dyDescent="0.3">
      <c r="A34" s="127" t="s">
        <v>197</v>
      </c>
      <c r="B34" s="128" t="s">
        <v>152</v>
      </c>
      <c r="C34" s="35" t="s">
        <v>198</v>
      </c>
      <c r="D34" s="151"/>
      <c r="E34" s="152"/>
      <c r="F34" s="151"/>
      <c r="G34" s="152"/>
      <c r="H34" s="154"/>
      <c r="I34" s="155"/>
      <c r="J34" s="154"/>
      <c r="K34" s="155"/>
      <c r="L34" s="154"/>
      <c r="M34" s="155"/>
      <c r="N34" s="125">
        <f t="shared" si="7"/>
        <v>0</v>
      </c>
      <c r="O34" s="126">
        <f t="shared" si="8"/>
        <v>0</v>
      </c>
    </row>
    <row r="35" spans="1:15" s="16" customFormat="1" ht="16.5" thickTop="1" thickBot="1" x14ac:dyDescent="0.3">
      <c r="A35" s="470" t="s">
        <v>199</v>
      </c>
      <c r="B35" s="470"/>
      <c r="C35" s="470"/>
      <c r="D35" s="162">
        <f t="shared" ref="D35:I35" si="9">SUM(D36:D40)</f>
        <v>2012</v>
      </c>
      <c r="E35" s="163">
        <f t="shared" si="9"/>
        <v>2714</v>
      </c>
      <c r="F35" s="162">
        <f t="shared" si="9"/>
        <v>764</v>
      </c>
      <c r="G35" s="163">
        <f t="shared" si="9"/>
        <v>764</v>
      </c>
      <c r="H35" s="162">
        <f t="shared" si="9"/>
        <v>3500</v>
      </c>
      <c r="I35" s="163">
        <f t="shared" si="9"/>
        <v>2798</v>
      </c>
      <c r="J35" s="162">
        <f>SUM(J37:J41)</f>
        <v>4425</v>
      </c>
      <c r="K35" s="163">
        <f>SUM(K37:K41)</f>
        <v>4425</v>
      </c>
      <c r="L35" s="162">
        <f>SUM(L38:L41)</f>
        <v>0</v>
      </c>
      <c r="M35" s="163">
        <f>SUM(M38:M41)</f>
        <v>0</v>
      </c>
      <c r="N35" s="118">
        <f t="shared" si="7"/>
        <v>10701</v>
      </c>
      <c r="O35" s="119">
        <f t="shared" si="8"/>
        <v>10701</v>
      </c>
    </row>
    <row r="36" spans="1:15" ht="16.5" thickTop="1" thickBot="1" x14ac:dyDescent="0.3">
      <c r="A36" s="14" t="s">
        <v>200</v>
      </c>
      <c r="B36" s="15" t="s">
        <v>155</v>
      </c>
      <c r="C36" s="17" t="s">
        <v>201</v>
      </c>
      <c r="D36" s="164"/>
      <c r="E36" s="165"/>
      <c r="F36" s="164"/>
      <c r="G36" s="165"/>
      <c r="H36" s="166"/>
      <c r="I36" s="167"/>
      <c r="J36" s="166">
        <v>0</v>
      </c>
      <c r="K36" s="167"/>
      <c r="L36" s="166"/>
      <c r="M36" s="167"/>
      <c r="N36" s="125">
        <f t="shared" si="7"/>
        <v>0</v>
      </c>
      <c r="O36" s="126">
        <f t="shared" si="8"/>
        <v>0</v>
      </c>
    </row>
    <row r="37" spans="1:15" ht="16.5" thickTop="1" thickBot="1" x14ac:dyDescent="0.3">
      <c r="A37" s="14" t="s">
        <v>202</v>
      </c>
      <c r="B37" s="15" t="s">
        <v>155</v>
      </c>
      <c r="C37" s="17" t="s">
        <v>203</v>
      </c>
      <c r="D37" s="121"/>
      <c r="E37" s="122"/>
      <c r="F37" s="121"/>
      <c r="G37" s="122"/>
      <c r="H37" s="157"/>
      <c r="I37" s="158"/>
      <c r="J37" s="157">
        <v>1000</v>
      </c>
      <c r="K37" s="158">
        <v>1000</v>
      </c>
      <c r="L37" s="157"/>
      <c r="M37" s="158"/>
      <c r="N37" s="125">
        <f t="shared" si="7"/>
        <v>1000</v>
      </c>
      <c r="O37" s="126">
        <f t="shared" si="8"/>
        <v>1000</v>
      </c>
    </row>
    <row r="38" spans="1:15" ht="16.5" thickTop="1" thickBot="1" x14ac:dyDescent="0.3">
      <c r="A38" s="19" t="s">
        <v>204</v>
      </c>
      <c r="B38" s="15" t="s">
        <v>155</v>
      </c>
      <c r="C38" s="20" t="s">
        <v>205</v>
      </c>
      <c r="D38" s="121"/>
      <c r="E38" s="122"/>
      <c r="F38" s="121"/>
      <c r="G38" s="122"/>
      <c r="H38" s="157"/>
      <c r="I38" s="158"/>
      <c r="J38" s="157">
        <v>100</v>
      </c>
      <c r="K38" s="158">
        <v>100</v>
      </c>
      <c r="L38" s="157"/>
      <c r="M38" s="158"/>
      <c r="N38" s="125">
        <f t="shared" si="7"/>
        <v>100</v>
      </c>
      <c r="O38" s="126">
        <f t="shared" si="8"/>
        <v>100</v>
      </c>
    </row>
    <row r="39" spans="1:15" ht="16.5" thickTop="1" thickBot="1" x14ac:dyDescent="0.3">
      <c r="A39" s="19" t="s">
        <v>206</v>
      </c>
      <c r="B39" s="15" t="s">
        <v>155</v>
      </c>
      <c r="C39" s="20" t="s">
        <v>307</v>
      </c>
      <c r="D39" s="121"/>
      <c r="E39" s="122"/>
      <c r="F39" s="121"/>
      <c r="G39" s="122"/>
      <c r="H39" s="123"/>
      <c r="I39" s="124"/>
      <c r="J39" s="123"/>
      <c r="K39" s="124"/>
      <c r="L39" s="123"/>
      <c r="M39" s="124"/>
      <c r="N39" s="125">
        <f t="shared" si="7"/>
        <v>0</v>
      </c>
      <c r="O39" s="126">
        <f t="shared" si="8"/>
        <v>0</v>
      </c>
    </row>
    <row r="40" spans="1:15" ht="16.5" thickTop="1" thickBot="1" x14ac:dyDescent="0.3">
      <c r="A40" s="19" t="s">
        <v>207</v>
      </c>
      <c r="B40" s="15" t="s">
        <v>155</v>
      </c>
      <c r="C40" s="20" t="s">
        <v>208</v>
      </c>
      <c r="D40" s="121">
        <v>2012</v>
      </c>
      <c r="E40" s="122">
        <v>2714</v>
      </c>
      <c r="F40" s="121">
        <v>764</v>
      </c>
      <c r="G40" s="122">
        <v>764</v>
      </c>
      <c r="H40" s="123">
        <v>3500</v>
      </c>
      <c r="I40" s="124">
        <v>2798</v>
      </c>
      <c r="J40" s="123"/>
      <c r="K40" s="124"/>
      <c r="L40" s="123"/>
      <c r="M40" s="124"/>
      <c r="N40" s="125">
        <f t="shared" si="7"/>
        <v>6276</v>
      </c>
      <c r="O40" s="126">
        <f t="shared" si="8"/>
        <v>6276</v>
      </c>
    </row>
    <row r="41" spans="1:15" ht="16.5" thickTop="1" thickBot="1" x14ac:dyDescent="0.3">
      <c r="A41" s="168" t="s">
        <v>210</v>
      </c>
      <c r="B41" s="169" t="s">
        <v>155</v>
      </c>
      <c r="C41" s="170" t="s">
        <v>211</v>
      </c>
      <c r="D41" s="136"/>
      <c r="E41" s="137"/>
      <c r="F41" s="136"/>
      <c r="G41" s="137"/>
      <c r="H41" s="160"/>
      <c r="I41" s="161"/>
      <c r="J41" s="160">
        <v>3325</v>
      </c>
      <c r="K41" s="161">
        <v>3325</v>
      </c>
      <c r="L41" s="160"/>
      <c r="M41" s="161"/>
      <c r="N41" s="125">
        <f t="shared" si="7"/>
        <v>3325</v>
      </c>
      <c r="O41" s="126">
        <f t="shared" si="8"/>
        <v>3325</v>
      </c>
    </row>
    <row r="42" spans="1:15" ht="16.5" thickTop="1" thickBot="1" x14ac:dyDescent="0.3">
      <c r="A42" s="171" t="s">
        <v>212</v>
      </c>
      <c r="B42" s="172"/>
      <c r="C42" s="173"/>
      <c r="D42" s="140"/>
      <c r="E42" s="141"/>
      <c r="F42" s="140"/>
      <c r="G42" s="141"/>
      <c r="H42" s="140">
        <f>SUM(H43:H44)</f>
        <v>4636</v>
      </c>
      <c r="I42" s="140">
        <f>SUM(I43:I44)</f>
        <v>4636</v>
      </c>
      <c r="J42" s="140">
        <f>SUM(J43:J44)</f>
        <v>0</v>
      </c>
      <c r="K42" s="141">
        <f>SUM(K43:K44)</f>
        <v>0</v>
      </c>
      <c r="L42" s="140"/>
      <c r="M42" s="141"/>
      <c r="N42" s="118">
        <f t="shared" si="7"/>
        <v>4636</v>
      </c>
      <c r="O42" s="119">
        <f t="shared" si="8"/>
        <v>4636</v>
      </c>
    </row>
    <row r="43" spans="1:15" ht="16.5" thickTop="1" thickBot="1" x14ac:dyDescent="0.3">
      <c r="A43" s="477" t="s">
        <v>213</v>
      </c>
      <c r="B43" s="477"/>
      <c r="C43" s="477"/>
      <c r="D43" s="121"/>
      <c r="E43" s="122"/>
      <c r="F43" s="121"/>
      <c r="G43" s="122"/>
      <c r="H43" s="157">
        <v>4636</v>
      </c>
      <c r="I43" s="158">
        <v>4636</v>
      </c>
      <c r="J43" s="157"/>
      <c r="K43" s="158"/>
      <c r="L43" s="157"/>
      <c r="M43" s="158"/>
      <c r="N43" s="125">
        <f t="shared" si="7"/>
        <v>4636</v>
      </c>
      <c r="O43" s="126">
        <f t="shared" si="8"/>
        <v>4636</v>
      </c>
    </row>
    <row r="44" spans="1:15" ht="16.5" thickTop="1" thickBot="1" x14ac:dyDescent="0.3">
      <c r="A44" s="471" t="s">
        <v>214</v>
      </c>
      <c r="B44" s="471"/>
      <c r="C44" s="471"/>
      <c r="D44" s="121"/>
      <c r="E44" s="122"/>
      <c r="F44" s="121"/>
      <c r="G44" s="122"/>
      <c r="H44" s="157"/>
      <c r="I44" s="158"/>
      <c r="J44" s="157"/>
      <c r="K44" s="158"/>
      <c r="L44" s="157"/>
      <c r="M44" s="158"/>
      <c r="N44" s="125">
        <f t="shared" si="7"/>
        <v>0</v>
      </c>
      <c r="O44" s="126">
        <f t="shared" si="8"/>
        <v>0</v>
      </c>
    </row>
    <row r="45" spans="1:15" ht="16.5" thickBot="1" x14ac:dyDescent="0.3">
      <c r="A45" s="473" t="s">
        <v>215</v>
      </c>
      <c r="B45" s="473"/>
      <c r="C45" s="473"/>
      <c r="D45" s="174">
        <f>SUM(D5,D10,D13,D17,D21,D25,D31,D35,D42)</f>
        <v>16494</v>
      </c>
      <c r="E45" s="175">
        <f>E42+E35+E31+E25+E21+E17+E10+E13+E5</f>
        <v>18814</v>
      </c>
      <c r="F45" s="174">
        <f>SUM(F5,F10,F13,F17,F21,F25,F31,F35,F42)</f>
        <v>5425</v>
      </c>
      <c r="G45" s="175">
        <f>SUM(G5,G10,G13,G17,G21,G25,G31,G35,G42)</f>
        <v>5425</v>
      </c>
      <c r="H45" s="174">
        <f>SUM(H5,H10,H13,H17,H21,H25,H31,H35,H42)</f>
        <v>44600</v>
      </c>
      <c r="I45" s="175">
        <f>I42+I35+I31+I25+I21+I17+I13+I5+I10</f>
        <v>42180</v>
      </c>
      <c r="J45" s="174">
        <f>SUM(J5,J10,J13,J17,J21,J25,J31,J35,J42)</f>
        <v>16767</v>
      </c>
      <c r="K45" s="175">
        <f>SUM(K5,K10,K13,K17,K21,K25,K31,K35,K42)</f>
        <v>16767</v>
      </c>
      <c r="L45" s="174">
        <f>SUM(L5,L10,L13,L17,L21,L25,L31,L35,L42)</f>
        <v>156322</v>
      </c>
      <c r="M45" s="175">
        <f>SUM(M5,M10,M13,M17,M21,M25,M31,M35,M42)</f>
        <v>156422</v>
      </c>
      <c r="N45" s="176">
        <f>SUM(N5,N10,N13,N17,N21,N25,N31,N35,N42)</f>
        <v>239608</v>
      </c>
      <c r="O45" s="176">
        <f t="shared" si="8"/>
        <v>239608</v>
      </c>
    </row>
  </sheetData>
  <mergeCells count="18">
    <mergeCell ref="A45:C45"/>
    <mergeCell ref="J3:K3"/>
    <mergeCell ref="L3:M3"/>
    <mergeCell ref="N3:O3"/>
    <mergeCell ref="A17:C17"/>
    <mergeCell ref="A21:C21"/>
    <mergeCell ref="D3:E3"/>
    <mergeCell ref="F3:G3"/>
    <mergeCell ref="H3:I3"/>
    <mergeCell ref="A25:C25"/>
    <mergeCell ref="A31:C31"/>
    <mergeCell ref="A35:C35"/>
    <mergeCell ref="A43:C43"/>
    <mergeCell ref="A5:C5"/>
    <mergeCell ref="A10:C10"/>
    <mergeCell ref="A13:C13"/>
    <mergeCell ref="A44:C44"/>
    <mergeCell ref="A1:O1"/>
  </mergeCells>
  <pageMargins left="0.39370078740157483" right="0.39370078740157483" top="0.75" bottom="0.39370078740157483" header="0.31496062992125984" footer="0.51181102362204722"/>
  <pageSetup paperSize="9" scale="63" firstPageNumber="0" orientation="landscape" r:id="rId1"/>
  <headerFooter>
    <oddHeader>&amp;R&amp;"Times New Roman,Normál"&amp;9 7/2017. (IX. 30.) önkormányzati rendelet 3. melléklet
&amp;"Times New Roman,Dőlt""1/2017. (II. 17.) önkormányzati rendelet 3. melléklete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36"/>
  <sheetViews>
    <sheetView view="pageLayout" topLeftCell="B1" zoomScaleNormal="70" zoomScaleSheetLayoutView="70" workbookViewId="0">
      <selection activeCell="L27" sqref="L27"/>
    </sheetView>
  </sheetViews>
  <sheetFormatPr defaultRowHeight="15" x14ac:dyDescent="0.25"/>
  <cols>
    <col min="1" max="1" width="69.7109375" customWidth="1"/>
    <col min="2" max="3" width="12.5703125" bestFit="1" customWidth="1"/>
    <col min="4" max="1020" width="8.42578125"/>
  </cols>
  <sheetData>
    <row r="1" spans="1:3" ht="54" customHeight="1" x14ac:dyDescent="0.25">
      <c r="A1" s="478" t="s">
        <v>311</v>
      </c>
      <c r="B1" s="478"/>
      <c r="C1" s="478"/>
    </row>
    <row r="2" spans="1:3" ht="46.5" customHeight="1" x14ac:dyDescent="0.25">
      <c r="A2" s="177"/>
      <c r="B2" s="178"/>
      <c r="C2" s="178"/>
    </row>
    <row r="3" spans="1:3" ht="25.5" x14ac:dyDescent="0.25">
      <c r="A3" s="179"/>
      <c r="B3" s="180" t="s">
        <v>148</v>
      </c>
      <c r="C3" s="181" t="s">
        <v>149</v>
      </c>
    </row>
    <row r="4" spans="1:3" ht="15.75" x14ac:dyDescent="0.25">
      <c r="A4" s="182" t="s">
        <v>227</v>
      </c>
      <c r="B4" s="183">
        <f>SUM(B5:B13)</f>
        <v>7476</v>
      </c>
      <c r="C4" s="183">
        <f>SUM(C5:C13)</f>
        <v>7476</v>
      </c>
    </row>
    <row r="5" spans="1:3" ht="15.75" x14ac:dyDescent="0.25">
      <c r="A5" s="184" t="s">
        <v>228</v>
      </c>
      <c r="B5" s="185">
        <v>820</v>
      </c>
      <c r="C5" s="185">
        <v>820</v>
      </c>
    </row>
    <row r="6" spans="1:3" ht="15.75" x14ac:dyDescent="0.25">
      <c r="A6" s="186" t="s">
        <v>312</v>
      </c>
      <c r="B6" s="187">
        <v>0</v>
      </c>
      <c r="C6" s="187">
        <v>0</v>
      </c>
    </row>
    <row r="7" spans="1:3" ht="15.75" x14ac:dyDescent="0.25">
      <c r="A7" s="186" t="s">
        <v>229</v>
      </c>
      <c r="B7" s="187">
        <v>4901</v>
      </c>
      <c r="C7" s="187">
        <v>4901</v>
      </c>
    </row>
    <row r="8" spans="1:3" ht="15.75" x14ac:dyDescent="0.25">
      <c r="A8" s="186" t="s">
        <v>313</v>
      </c>
      <c r="B8" s="187">
        <v>0</v>
      </c>
      <c r="C8" s="187">
        <v>0</v>
      </c>
    </row>
    <row r="9" spans="1:3" ht="15.75" x14ac:dyDescent="0.25">
      <c r="A9" s="186" t="s">
        <v>314</v>
      </c>
      <c r="B9" s="187">
        <v>0</v>
      </c>
      <c r="C9" s="187">
        <v>0</v>
      </c>
    </row>
    <row r="10" spans="1:3" ht="15.75" x14ac:dyDescent="0.25">
      <c r="A10" s="186" t="s">
        <v>315</v>
      </c>
      <c r="B10" s="187">
        <v>1355</v>
      </c>
      <c r="C10" s="187">
        <v>1355</v>
      </c>
    </row>
    <row r="11" spans="1:3" ht="15.75" x14ac:dyDescent="0.25">
      <c r="A11" s="186" t="s">
        <v>316</v>
      </c>
      <c r="B11" s="187">
        <v>0</v>
      </c>
      <c r="C11" s="187">
        <v>0</v>
      </c>
    </row>
    <row r="12" spans="1:3" ht="15.75" x14ac:dyDescent="0.25">
      <c r="A12" s="186" t="s">
        <v>230</v>
      </c>
      <c r="B12" s="188">
        <v>300</v>
      </c>
      <c r="C12" s="188">
        <v>300</v>
      </c>
    </row>
    <row r="13" spans="1:3" ht="15.75" x14ac:dyDescent="0.25">
      <c r="A13" s="186" t="s">
        <v>231</v>
      </c>
      <c r="B13" s="188">
        <v>100</v>
      </c>
      <c r="C13" s="188">
        <v>100</v>
      </c>
    </row>
    <row r="14" spans="1:3" ht="15.75" x14ac:dyDescent="0.25">
      <c r="A14" s="190" t="s">
        <v>232</v>
      </c>
      <c r="B14" s="191">
        <f>SUM(B15:B29)</f>
        <v>2415</v>
      </c>
      <c r="C14" s="192">
        <f>SUM(C15:C29)</f>
        <v>2415</v>
      </c>
    </row>
    <row r="15" spans="1:3" ht="15.75" x14ac:dyDescent="0.25">
      <c r="A15" s="186" t="s">
        <v>233</v>
      </c>
      <c r="B15" s="188">
        <v>150</v>
      </c>
      <c r="C15" s="188">
        <v>150</v>
      </c>
    </row>
    <row r="16" spans="1:3" ht="15.75" x14ac:dyDescent="0.25">
      <c r="A16" s="186" t="s">
        <v>234</v>
      </c>
      <c r="B16" s="188">
        <v>80</v>
      </c>
      <c r="C16" s="188">
        <v>80</v>
      </c>
    </row>
    <row r="17" spans="1:3" ht="15.75" x14ac:dyDescent="0.25">
      <c r="A17" s="186" t="s">
        <v>235</v>
      </c>
      <c r="B17" s="188">
        <v>30</v>
      </c>
      <c r="C17" s="188">
        <v>30</v>
      </c>
    </row>
    <row r="18" spans="1:3" ht="15.75" x14ac:dyDescent="0.25">
      <c r="A18" s="186" t="s">
        <v>236</v>
      </c>
      <c r="B18" s="188">
        <v>175</v>
      </c>
      <c r="C18" s="188">
        <v>175</v>
      </c>
    </row>
    <row r="19" spans="1:3" ht="15.75" x14ac:dyDescent="0.25">
      <c r="A19" s="186" t="s">
        <v>237</v>
      </c>
      <c r="B19" s="188">
        <v>680</v>
      </c>
      <c r="C19" s="188">
        <v>680</v>
      </c>
    </row>
    <row r="20" spans="1:3" ht="15.75" x14ac:dyDescent="0.25">
      <c r="A20" s="186" t="s">
        <v>238</v>
      </c>
      <c r="B20" s="188">
        <v>450</v>
      </c>
      <c r="C20" s="188">
        <v>450</v>
      </c>
    </row>
    <row r="21" spans="1:3" ht="15.75" x14ac:dyDescent="0.25">
      <c r="A21" s="186" t="s">
        <v>239</v>
      </c>
      <c r="B21" s="188">
        <v>140</v>
      </c>
      <c r="C21" s="188">
        <v>140</v>
      </c>
    </row>
    <row r="22" spans="1:3" ht="15.75" x14ac:dyDescent="0.25">
      <c r="A22" s="186" t="s">
        <v>240</v>
      </c>
      <c r="B22" s="188">
        <v>300</v>
      </c>
      <c r="C22" s="188">
        <v>300</v>
      </c>
    </row>
    <row r="23" spans="1:3" ht="15.75" x14ac:dyDescent="0.25">
      <c r="A23" s="186" t="s">
        <v>317</v>
      </c>
      <c r="B23" s="188">
        <v>110</v>
      </c>
      <c r="C23" s="188">
        <v>110</v>
      </c>
    </row>
    <row r="24" spans="1:3" ht="15.75" x14ac:dyDescent="0.25">
      <c r="A24" s="188" t="s">
        <v>318</v>
      </c>
      <c r="B24" s="188">
        <v>150</v>
      </c>
      <c r="C24" s="188">
        <v>150</v>
      </c>
    </row>
    <row r="25" spans="1:3" ht="15.75" x14ac:dyDescent="0.25">
      <c r="A25" s="188" t="s">
        <v>241</v>
      </c>
      <c r="B25" s="188">
        <v>50</v>
      </c>
      <c r="C25" s="188">
        <v>50</v>
      </c>
    </row>
    <row r="26" spans="1:3" ht="15.75" x14ac:dyDescent="0.25">
      <c r="A26" s="188" t="s">
        <v>292</v>
      </c>
      <c r="B26" s="188">
        <v>20</v>
      </c>
      <c r="C26" s="188">
        <v>20</v>
      </c>
    </row>
    <row r="27" spans="1:3" ht="15.75" x14ac:dyDescent="0.25">
      <c r="A27" s="188" t="s">
        <v>242</v>
      </c>
      <c r="B27" s="188">
        <v>10</v>
      </c>
      <c r="C27" s="188">
        <v>10</v>
      </c>
    </row>
    <row r="28" spans="1:3" ht="15.75" x14ac:dyDescent="0.25">
      <c r="A28" s="188" t="s">
        <v>293</v>
      </c>
      <c r="B28" s="188">
        <v>50</v>
      </c>
      <c r="C28" s="188">
        <v>50</v>
      </c>
    </row>
    <row r="29" spans="1:3" ht="15.75" x14ac:dyDescent="0.25">
      <c r="A29" s="188" t="s">
        <v>243</v>
      </c>
      <c r="B29" s="188">
        <v>20</v>
      </c>
      <c r="C29" s="188">
        <v>20</v>
      </c>
    </row>
    <row r="30" spans="1:3" ht="15.75" x14ac:dyDescent="0.25">
      <c r="A30" s="193" t="s">
        <v>294</v>
      </c>
      <c r="B30" s="193">
        <v>100</v>
      </c>
      <c r="C30" s="193">
        <v>100</v>
      </c>
    </row>
    <row r="31" spans="1:3" ht="15.75" x14ac:dyDescent="0.25">
      <c r="A31" s="193" t="s">
        <v>319</v>
      </c>
      <c r="B31" s="193">
        <v>100</v>
      </c>
      <c r="C31" s="193">
        <v>100</v>
      </c>
    </row>
    <row r="32" spans="1:3" ht="15.75" x14ac:dyDescent="0.25">
      <c r="A32" s="194" t="s">
        <v>244</v>
      </c>
      <c r="B32" s="195">
        <f>SUM(B4+B14)</f>
        <v>9891</v>
      </c>
      <c r="C32" s="196">
        <f>C4+C14</f>
        <v>9891</v>
      </c>
    </row>
    <row r="33" spans="1:3" ht="15.75" x14ac:dyDescent="0.25">
      <c r="A33" s="197" t="s">
        <v>245</v>
      </c>
      <c r="B33" s="198">
        <f>SUM(B34:B35)</f>
        <v>3070</v>
      </c>
      <c r="C33" s="199">
        <f>SUM(C34:C35)</f>
        <v>3070</v>
      </c>
    </row>
    <row r="34" spans="1:3" ht="15.75" x14ac:dyDescent="0.25">
      <c r="A34" s="188" t="s">
        <v>246</v>
      </c>
      <c r="B34" s="188">
        <v>1200</v>
      </c>
      <c r="C34" s="189">
        <v>1200</v>
      </c>
    </row>
    <row r="35" spans="1:3" ht="15.75" x14ac:dyDescent="0.25">
      <c r="A35" s="188" t="s">
        <v>209</v>
      </c>
      <c r="B35" s="188">
        <v>1870</v>
      </c>
      <c r="C35" s="189">
        <v>1870</v>
      </c>
    </row>
    <row r="36" spans="1:3" ht="15.75" x14ac:dyDescent="0.25">
      <c r="A36" s="200" t="s">
        <v>247</v>
      </c>
      <c r="B36" s="201">
        <f>SUM(B4+B14+B33)</f>
        <v>12961</v>
      </c>
      <c r="C36" s="201">
        <f>C32+C33</f>
        <v>12961</v>
      </c>
    </row>
  </sheetData>
  <mergeCells count="1">
    <mergeCell ref="A1:C1"/>
  </mergeCells>
  <pageMargins left="0.7" right="0.7" top="0.75" bottom="0.75" header="0.3" footer="0.51180555555555496"/>
  <pageSetup paperSize="9" scale="92" firstPageNumber="0" orientation="portrait" r:id="rId1"/>
  <headerFooter>
    <oddHeader>&amp;R&amp;"-,Normál"&amp;10 7/2017. (IX. 30.) önkormányzati  rendelet 4. melléklete 
&amp;"-,Dőlt""1/2017. (II. 17.) önkormányzati rendelet 4. melléklete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view="pageLayout" zoomScaleNormal="70" zoomScaleSheetLayoutView="106" workbookViewId="0">
      <selection activeCell="D16" sqref="D16"/>
    </sheetView>
  </sheetViews>
  <sheetFormatPr defaultRowHeight="15" x14ac:dyDescent="0.25"/>
  <cols>
    <col min="1" max="1" width="5.140625" customWidth="1"/>
    <col min="2" max="2" width="41.85546875" customWidth="1"/>
    <col min="3" max="4" width="15.5703125" style="22"/>
    <col min="5" max="5" width="12.42578125" hidden="1" customWidth="1"/>
    <col min="6" max="6" width="11.42578125" hidden="1" customWidth="1"/>
    <col min="7" max="1022" width="8.42578125"/>
  </cols>
  <sheetData>
    <row r="1" spans="1:6" x14ac:dyDescent="0.25">
      <c r="C1"/>
      <c r="D1"/>
    </row>
    <row r="2" spans="1:6" ht="22.5" customHeight="1" x14ac:dyDescent="0.3">
      <c r="A2" s="481" t="s">
        <v>329</v>
      </c>
      <c r="B2" s="481"/>
      <c r="C2" s="481"/>
      <c r="D2" s="481"/>
    </row>
    <row r="3" spans="1:6" ht="19.5" x14ac:dyDescent="0.3">
      <c r="A3" s="23"/>
      <c r="B3" s="24"/>
      <c r="C3" s="25"/>
      <c r="D3" s="25"/>
    </row>
    <row r="4" spans="1:6" ht="38.25" x14ac:dyDescent="0.25">
      <c r="A4" s="482" t="s">
        <v>248</v>
      </c>
      <c r="B4" s="483"/>
      <c r="C4" s="202" t="s">
        <v>320</v>
      </c>
      <c r="D4" s="203" t="s">
        <v>149</v>
      </c>
      <c r="E4" s="204" t="s">
        <v>298</v>
      </c>
      <c r="F4" s="205" t="s">
        <v>299</v>
      </c>
    </row>
    <row r="5" spans="1:6" x14ac:dyDescent="0.25">
      <c r="A5" s="206">
        <v>1</v>
      </c>
      <c r="B5" s="207" t="s">
        <v>249</v>
      </c>
      <c r="C5" s="208">
        <v>20140</v>
      </c>
      <c r="D5" s="208">
        <v>20140</v>
      </c>
      <c r="E5" s="209">
        <v>985</v>
      </c>
      <c r="F5" s="210">
        <f>E5/D5</f>
        <v>4.8907646474677262E-2</v>
      </c>
    </row>
    <row r="6" spans="1:6" x14ac:dyDescent="0.25">
      <c r="A6" s="211">
        <v>2</v>
      </c>
      <c r="B6" s="212" t="s">
        <v>321</v>
      </c>
      <c r="C6" s="213">
        <v>15000</v>
      </c>
      <c r="D6" s="214">
        <v>15000</v>
      </c>
      <c r="E6" s="214">
        <v>0</v>
      </c>
      <c r="F6" s="210">
        <f>E6/D6</f>
        <v>0</v>
      </c>
    </row>
    <row r="7" spans="1:6" x14ac:dyDescent="0.25">
      <c r="A7" s="484" t="s">
        <v>250</v>
      </c>
      <c r="B7" s="485"/>
      <c r="C7" s="215">
        <f>SUM(C5:C6)</f>
        <v>35140</v>
      </c>
      <c r="D7" s="215">
        <f>SUM(D5:D6)</f>
        <v>35140</v>
      </c>
      <c r="E7" s="215">
        <f>SUM(E5:E6)</f>
        <v>985</v>
      </c>
      <c r="F7" s="216">
        <f>E7/D7</f>
        <v>2.8030734206033012E-2</v>
      </c>
    </row>
    <row r="8" spans="1:6" x14ac:dyDescent="0.25">
      <c r="A8" s="217"/>
      <c r="B8" s="217"/>
      <c r="C8" s="218"/>
      <c r="D8" s="218"/>
      <c r="E8" s="218"/>
      <c r="F8" s="218"/>
    </row>
    <row r="9" spans="1:6" x14ac:dyDescent="0.25">
      <c r="A9" s="219"/>
      <c r="B9" s="219"/>
      <c r="C9" s="220"/>
      <c r="D9" s="220"/>
      <c r="E9" s="220"/>
      <c r="F9" s="220"/>
    </row>
    <row r="10" spans="1:6" x14ac:dyDescent="0.25">
      <c r="A10" s="219"/>
      <c r="B10" s="219"/>
      <c r="C10" s="220"/>
      <c r="D10" s="220"/>
      <c r="E10" s="220"/>
      <c r="F10" s="220"/>
    </row>
    <row r="11" spans="1:6" ht="38.25" x14ac:dyDescent="0.25">
      <c r="A11" s="482" t="s">
        <v>251</v>
      </c>
      <c r="B11" s="483"/>
      <c r="C11" s="202" t="s">
        <v>320</v>
      </c>
      <c r="D11" s="203" t="s">
        <v>149</v>
      </c>
      <c r="E11" s="204" t="s">
        <v>298</v>
      </c>
      <c r="F11" s="203" t="s">
        <v>299</v>
      </c>
    </row>
    <row r="12" spans="1:6" x14ac:dyDescent="0.25">
      <c r="A12" s="221">
        <v>1</v>
      </c>
      <c r="B12" s="207" t="s">
        <v>249</v>
      </c>
      <c r="C12" s="222">
        <v>4857</v>
      </c>
      <c r="D12" s="222">
        <v>4857</v>
      </c>
      <c r="E12" s="222">
        <v>609</v>
      </c>
      <c r="F12" s="223">
        <f>E12/D12</f>
        <v>0.12538604076590487</v>
      </c>
    </row>
    <row r="13" spans="1:6" x14ac:dyDescent="0.25">
      <c r="A13" s="221">
        <v>2</v>
      </c>
      <c r="B13" s="207" t="s">
        <v>322</v>
      </c>
      <c r="C13" s="222">
        <v>25251</v>
      </c>
      <c r="D13" s="222">
        <v>25251</v>
      </c>
      <c r="E13" s="222">
        <v>0</v>
      </c>
      <c r="F13" s="223"/>
    </row>
    <row r="14" spans="1:6" x14ac:dyDescent="0.25">
      <c r="A14" s="221">
        <v>3</v>
      </c>
      <c r="B14" s="207" t="s">
        <v>323</v>
      </c>
      <c r="C14" s="222">
        <v>70000</v>
      </c>
      <c r="D14" s="222">
        <v>70000</v>
      </c>
      <c r="E14" s="222">
        <v>0</v>
      </c>
      <c r="F14" s="223"/>
    </row>
    <row r="15" spans="1:6" x14ac:dyDescent="0.25">
      <c r="A15" s="221">
        <v>4</v>
      </c>
      <c r="B15" s="207" t="s">
        <v>324</v>
      </c>
      <c r="C15" s="222">
        <v>718</v>
      </c>
      <c r="D15" s="222">
        <v>718</v>
      </c>
      <c r="E15" s="222">
        <v>300</v>
      </c>
      <c r="F15" s="223"/>
    </row>
    <row r="16" spans="1:6" ht="26.25" x14ac:dyDescent="0.25">
      <c r="A16" s="221">
        <v>5</v>
      </c>
      <c r="B16" s="224" t="s">
        <v>325</v>
      </c>
      <c r="C16" s="222">
        <v>4257</v>
      </c>
      <c r="D16" s="222">
        <v>4257</v>
      </c>
      <c r="E16" s="222">
        <v>0</v>
      </c>
      <c r="F16" s="223"/>
    </row>
    <row r="17" spans="1:6" x14ac:dyDescent="0.25">
      <c r="A17" s="221">
        <v>6</v>
      </c>
      <c r="B17" s="207" t="s">
        <v>326</v>
      </c>
      <c r="C17" s="222">
        <v>13419</v>
      </c>
      <c r="D17" s="222">
        <v>13419</v>
      </c>
      <c r="E17" s="222">
        <v>0</v>
      </c>
      <c r="F17" s="223"/>
    </row>
    <row r="18" spans="1:6" x14ac:dyDescent="0.25">
      <c r="A18" s="221">
        <v>7</v>
      </c>
      <c r="B18" s="212" t="s">
        <v>327</v>
      </c>
      <c r="C18" s="209">
        <v>1980</v>
      </c>
      <c r="D18" s="209">
        <v>1980</v>
      </c>
      <c r="E18" s="209">
        <v>1980</v>
      </c>
      <c r="F18" s="210">
        <f>E18/D18</f>
        <v>1</v>
      </c>
    </row>
    <row r="19" spans="1:6" x14ac:dyDescent="0.25">
      <c r="A19" s="221">
        <v>8</v>
      </c>
      <c r="B19" s="225" t="s">
        <v>328</v>
      </c>
      <c r="C19" s="209">
        <v>700</v>
      </c>
      <c r="D19" s="209">
        <v>700</v>
      </c>
      <c r="E19" s="209"/>
      <c r="F19" s="210"/>
    </row>
    <row r="20" spans="1:6" x14ac:dyDescent="0.25">
      <c r="A20" s="484" t="s">
        <v>252</v>
      </c>
      <c r="B20" s="485"/>
      <c r="C20" s="226">
        <f>SUM(C12:C19)</f>
        <v>121182</v>
      </c>
      <c r="D20" s="226">
        <f>SUM(D12:D19)</f>
        <v>121182</v>
      </c>
      <c r="E20" s="226">
        <f>SUM(E12:E18)</f>
        <v>2889</v>
      </c>
      <c r="F20" s="227">
        <f>E20/D20</f>
        <v>2.3840174283309402E-2</v>
      </c>
    </row>
    <row r="21" spans="1:6" x14ac:dyDescent="0.25">
      <c r="A21" s="228"/>
      <c r="B21" s="228"/>
      <c r="C21" s="229"/>
      <c r="D21" s="229"/>
      <c r="E21" s="229"/>
      <c r="F21" s="230"/>
    </row>
    <row r="22" spans="1:6" x14ac:dyDescent="0.25">
      <c r="A22" s="228"/>
      <c r="B22" s="228"/>
      <c r="C22" s="229"/>
      <c r="D22" s="229"/>
      <c r="E22" s="229"/>
      <c r="F22" s="230"/>
    </row>
    <row r="23" spans="1:6" x14ac:dyDescent="0.25">
      <c r="A23" s="231"/>
      <c r="B23" s="231"/>
      <c r="C23" s="232"/>
      <c r="D23" s="232"/>
      <c r="E23" s="232"/>
      <c r="F23" s="232"/>
    </row>
    <row r="24" spans="1:6" x14ac:dyDescent="0.25">
      <c r="A24" s="231"/>
      <c r="B24" s="231"/>
      <c r="C24" s="232"/>
      <c r="D24" s="232"/>
      <c r="E24" s="232"/>
      <c r="F24" s="232"/>
    </row>
    <row r="25" spans="1:6" x14ac:dyDescent="0.25">
      <c r="A25" s="233"/>
      <c r="B25" s="233"/>
      <c r="C25" s="220"/>
      <c r="D25" s="220"/>
      <c r="E25" s="220"/>
      <c r="F25" s="220"/>
    </row>
    <row r="26" spans="1:6" ht="15.75" x14ac:dyDescent="0.25">
      <c r="A26" s="479" t="s">
        <v>253</v>
      </c>
      <c r="B26" s="480"/>
      <c r="C26" s="234">
        <f>SUM(C7+C20)</f>
        <v>156322</v>
      </c>
      <c r="D26" s="234">
        <f t="shared" ref="D26:E26" si="0">SUM(D7+D20)</f>
        <v>156322</v>
      </c>
      <c r="E26" s="234">
        <f t="shared" si="0"/>
        <v>3874</v>
      </c>
      <c r="F26" s="234">
        <f>E26/D26</f>
        <v>2.4782180371284913E-2</v>
      </c>
    </row>
  </sheetData>
  <mergeCells count="6">
    <mergeCell ref="A26:B26"/>
    <mergeCell ref="A2:D2"/>
    <mergeCell ref="A4:B4"/>
    <mergeCell ref="A7:B7"/>
    <mergeCell ref="A11:B11"/>
    <mergeCell ref="A20:B20"/>
  </mergeCells>
  <pageMargins left="0.7" right="0.7" top="0.75" bottom="0.75" header="0.3" footer="0.51180555555555496"/>
  <pageSetup paperSize="9" firstPageNumber="0" orientation="portrait" r:id="rId1"/>
  <headerFooter>
    <oddHeader>&amp;R&amp;"Times New Roman,Normál"&amp;9 7/2017. (IX. 30.) önkormányzati rendelet 5. melléklete
"1/2017. (II: 17.) önkormányzati rendelet 5. melléklete</oddHead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F53"/>
  <sheetViews>
    <sheetView view="pageLayout" zoomScaleNormal="85" zoomScaleSheetLayoutView="112" workbookViewId="0">
      <selection activeCell="D6" sqref="D6"/>
    </sheetView>
  </sheetViews>
  <sheetFormatPr defaultColWidth="7.140625" defaultRowHeight="15" x14ac:dyDescent="0.25"/>
  <cols>
    <col min="1" max="1" width="49" bestFit="1" customWidth="1"/>
    <col min="2" max="2" width="12" bestFit="1" customWidth="1"/>
    <col min="3" max="3" width="10.28515625" bestFit="1" customWidth="1"/>
    <col min="4" max="4" width="41.5703125" bestFit="1" customWidth="1"/>
    <col min="5" max="5" width="7.42578125" bestFit="1" customWidth="1"/>
    <col min="6" max="6" width="7.5703125" bestFit="1" customWidth="1"/>
  </cols>
  <sheetData>
    <row r="2" spans="1:6" ht="43.5" customHeight="1" x14ac:dyDescent="0.25">
      <c r="A2" s="486" t="s">
        <v>330</v>
      </c>
      <c r="B2" s="486"/>
      <c r="C2" s="486"/>
      <c r="D2" s="486"/>
      <c r="E2" s="486"/>
      <c r="F2" s="236"/>
    </row>
    <row r="3" spans="1:6" ht="23.25" x14ac:dyDescent="0.25">
      <c r="A3" s="237"/>
      <c r="B3" s="238"/>
      <c r="C3" s="238"/>
      <c r="D3" s="238"/>
      <c r="E3" s="238"/>
      <c r="F3" s="238"/>
    </row>
    <row r="4" spans="1:6" ht="51" x14ac:dyDescent="0.25">
      <c r="A4" s="239" t="s">
        <v>254</v>
      </c>
      <c r="B4" s="204" t="s">
        <v>320</v>
      </c>
      <c r="C4" s="203" t="s">
        <v>2</v>
      </c>
      <c r="D4" s="235" t="s">
        <v>255</v>
      </c>
      <c r="E4" s="204" t="s">
        <v>320</v>
      </c>
      <c r="F4" s="203" t="s">
        <v>2</v>
      </c>
    </row>
    <row r="5" spans="1:6" x14ac:dyDescent="0.25">
      <c r="A5" s="240" t="s">
        <v>41</v>
      </c>
      <c r="B5" s="241">
        <v>4980</v>
      </c>
      <c r="C5" s="241">
        <f>SUM(C6:C8)</f>
        <v>4980</v>
      </c>
      <c r="D5" s="242" t="s">
        <v>6</v>
      </c>
      <c r="E5" s="241">
        <v>16494</v>
      </c>
      <c r="F5" s="241">
        <v>18814</v>
      </c>
    </row>
    <row r="6" spans="1:6" x14ac:dyDescent="0.25">
      <c r="A6" s="243" t="s">
        <v>96</v>
      </c>
      <c r="B6" s="244">
        <v>3372</v>
      </c>
      <c r="C6" s="244">
        <v>3372</v>
      </c>
      <c r="D6" s="245" t="s">
        <v>256</v>
      </c>
      <c r="E6" s="246">
        <v>5425</v>
      </c>
      <c r="F6" s="246">
        <v>5425</v>
      </c>
    </row>
    <row r="7" spans="1:6" x14ac:dyDescent="0.25">
      <c r="A7" s="243" t="s">
        <v>257</v>
      </c>
      <c r="B7" s="244">
        <v>0</v>
      </c>
      <c r="C7" s="244">
        <v>0</v>
      </c>
      <c r="D7" s="245" t="s">
        <v>258</v>
      </c>
      <c r="E7" s="246">
        <v>39964</v>
      </c>
      <c r="F7" s="246">
        <v>37544</v>
      </c>
    </row>
    <row r="8" spans="1:6" x14ac:dyDescent="0.25">
      <c r="A8" s="243" t="s">
        <v>259</v>
      </c>
      <c r="B8" s="244">
        <v>1608</v>
      </c>
      <c r="C8" s="244">
        <v>1608</v>
      </c>
      <c r="D8" s="245" t="s">
        <v>12</v>
      </c>
      <c r="E8" s="246">
        <v>14767</v>
      </c>
      <c r="F8" s="246">
        <f>SUM(F9:F12)</f>
        <v>14767</v>
      </c>
    </row>
    <row r="9" spans="1:6" x14ac:dyDescent="0.25">
      <c r="A9" s="247" t="s">
        <v>260</v>
      </c>
      <c r="B9" s="246">
        <v>24216</v>
      </c>
      <c r="C9" s="246">
        <f>C10+C11+C12</f>
        <v>24216</v>
      </c>
      <c r="D9" s="248" t="s">
        <v>262</v>
      </c>
      <c r="E9" s="244">
        <v>3995</v>
      </c>
      <c r="F9" s="244">
        <v>3995</v>
      </c>
    </row>
    <row r="10" spans="1:6" x14ac:dyDescent="0.25">
      <c r="A10" s="249" t="s">
        <v>48</v>
      </c>
      <c r="B10" s="244">
        <v>20633</v>
      </c>
      <c r="C10" s="244">
        <v>20633</v>
      </c>
      <c r="D10" s="248" t="s">
        <v>264</v>
      </c>
      <c r="E10" s="244">
        <v>5201</v>
      </c>
      <c r="F10" s="244">
        <v>5201</v>
      </c>
    </row>
    <row r="11" spans="1:6" x14ac:dyDescent="0.25">
      <c r="A11" s="249" t="s">
        <v>261</v>
      </c>
      <c r="B11" s="244">
        <v>3383</v>
      </c>
      <c r="C11" s="244">
        <v>3383</v>
      </c>
      <c r="D11" s="248" t="s">
        <v>266</v>
      </c>
      <c r="E11" s="244">
        <v>4425</v>
      </c>
      <c r="F11" s="244">
        <v>4425</v>
      </c>
    </row>
    <row r="12" spans="1:6" x14ac:dyDescent="0.25">
      <c r="A12" s="249" t="s">
        <v>263</v>
      </c>
      <c r="B12" s="244">
        <v>200</v>
      </c>
      <c r="C12" s="244">
        <v>200</v>
      </c>
      <c r="D12" s="225" t="s">
        <v>288</v>
      </c>
      <c r="E12" s="246">
        <v>1146</v>
      </c>
      <c r="F12" s="246">
        <v>1146</v>
      </c>
    </row>
    <row r="13" spans="1:6" x14ac:dyDescent="0.25">
      <c r="A13" s="247" t="s">
        <v>265</v>
      </c>
      <c r="B13" s="246">
        <v>28665</v>
      </c>
      <c r="C13" s="246">
        <v>28665</v>
      </c>
      <c r="D13" s="245" t="s">
        <v>331</v>
      </c>
      <c r="E13" s="246">
        <v>2000</v>
      </c>
      <c r="F13" s="246">
        <v>2000</v>
      </c>
    </row>
    <row r="14" spans="1:6" x14ac:dyDescent="0.25">
      <c r="A14" s="247" t="s">
        <v>267</v>
      </c>
      <c r="B14" s="246">
        <v>5594</v>
      </c>
      <c r="C14" s="246">
        <v>6820</v>
      </c>
      <c r="D14" s="245" t="s">
        <v>20</v>
      </c>
      <c r="E14" s="246">
        <v>4636</v>
      </c>
      <c r="F14" s="246">
        <v>4636</v>
      </c>
    </row>
    <row r="15" spans="1:6" x14ac:dyDescent="0.25">
      <c r="A15" s="243" t="s">
        <v>268</v>
      </c>
      <c r="B15" s="244">
        <v>150</v>
      </c>
      <c r="C15" s="244">
        <v>150</v>
      </c>
      <c r="D15" s="217"/>
      <c r="E15" s="217"/>
      <c r="F15" s="217"/>
    </row>
    <row r="16" spans="1:6" x14ac:dyDescent="0.25">
      <c r="A16" s="247" t="s">
        <v>269</v>
      </c>
      <c r="B16" s="246">
        <v>0</v>
      </c>
      <c r="C16" s="246">
        <v>0</v>
      </c>
      <c r="D16" s="217"/>
      <c r="E16" s="217"/>
      <c r="F16" s="217"/>
    </row>
    <row r="17" spans="1:6" x14ac:dyDescent="0.25">
      <c r="A17" s="247" t="s">
        <v>270</v>
      </c>
      <c r="B17" s="246">
        <v>19831</v>
      </c>
      <c r="C17" s="246">
        <v>19831</v>
      </c>
      <c r="D17" s="225"/>
      <c r="E17" s="246"/>
      <c r="F17" s="246"/>
    </row>
    <row r="18" spans="1:6" x14ac:dyDescent="0.25">
      <c r="A18" s="250" t="s">
        <v>271</v>
      </c>
      <c r="B18" s="251">
        <f>SUM(B5,B9,B13,B14,B16,B17)</f>
        <v>83286</v>
      </c>
      <c r="C18" s="251">
        <f>SUM(C5,C9,C13,C14,C16,C17)</f>
        <v>84512</v>
      </c>
      <c r="D18" s="252" t="s">
        <v>272</v>
      </c>
      <c r="E18" s="251">
        <f>SUM(E5+E6+E7+E8+E13+E14)</f>
        <v>83286</v>
      </c>
      <c r="F18" s="251">
        <f>SUM(F5+F6+F7+F8+F13+F14)</f>
        <v>83186</v>
      </c>
    </row>
    <row r="19" spans="1:6" x14ac:dyDescent="0.25">
      <c r="A19" s="253"/>
      <c r="B19" s="254"/>
      <c r="C19" s="254"/>
      <c r="D19" s="253"/>
      <c r="E19" s="254"/>
      <c r="F19" s="254"/>
    </row>
    <row r="20" spans="1:6" ht="51" x14ac:dyDescent="0.25">
      <c r="A20" s="239" t="s">
        <v>273</v>
      </c>
      <c r="B20" s="204" t="s">
        <v>320</v>
      </c>
      <c r="C20" s="203" t="s">
        <v>2</v>
      </c>
      <c r="D20" s="235" t="s">
        <v>22</v>
      </c>
      <c r="E20" s="204" t="s">
        <v>320</v>
      </c>
      <c r="F20" s="203" t="s">
        <v>2</v>
      </c>
    </row>
    <row r="21" spans="1:6" x14ac:dyDescent="0.25">
      <c r="A21" s="255" t="s">
        <v>274</v>
      </c>
      <c r="B21" s="241">
        <v>14276</v>
      </c>
      <c r="C21" s="256">
        <v>14637</v>
      </c>
      <c r="D21" s="242" t="s">
        <v>275</v>
      </c>
      <c r="E21" s="241">
        <v>19682</v>
      </c>
      <c r="F21" s="241">
        <v>19682</v>
      </c>
    </row>
    <row r="22" spans="1:6" x14ac:dyDescent="0.25">
      <c r="A22" s="257" t="s">
        <v>276</v>
      </c>
      <c r="B22" s="246">
        <v>0</v>
      </c>
      <c r="C22" s="258">
        <v>0</v>
      </c>
      <c r="D22" s="245" t="s">
        <v>332</v>
      </c>
      <c r="E22" s="246">
        <v>1033</v>
      </c>
      <c r="F22" s="246">
        <v>1033</v>
      </c>
    </row>
    <row r="23" spans="1:6" x14ac:dyDescent="0.25">
      <c r="A23" s="257" t="s">
        <v>277</v>
      </c>
      <c r="B23" s="246">
        <v>3852</v>
      </c>
      <c r="C23" s="246">
        <v>3852</v>
      </c>
      <c r="D23" s="248" t="s">
        <v>278</v>
      </c>
      <c r="E23" s="244">
        <v>1033</v>
      </c>
      <c r="F23" s="244">
        <v>1033</v>
      </c>
    </row>
    <row r="24" spans="1:6" x14ac:dyDescent="0.25">
      <c r="A24" s="249" t="s">
        <v>249</v>
      </c>
      <c r="B24" s="244">
        <v>3852</v>
      </c>
      <c r="C24" s="258">
        <v>3852</v>
      </c>
      <c r="D24" s="245" t="s">
        <v>333</v>
      </c>
      <c r="E24" s="246">
        <v>4280</v>
      </c>
      <c r="F24" s="246">
        <v>4280</v>
      </c>
    </row>
    <row r="25" spans="1:6" x14ac:dyDescent="0.25">
      <c r="A25" s="247" t="s">
        <v>279</v>
      </c>
      <c r="B25" s="246">
        <v>679</v>
      </c>
      <c r="C25" s="259">
        <v>679</v>
      </c>
      <c r="D25" s="248" t="s">
        <v>280</v>
      </c>
      <c r="E25" s="244">
        <v>4280</v>
      </c>
      <c r="F25" s="244">
        <v>4280</v>
      </c>
    </row>
    <row r="26" spans="1:6" x14ac:dyDescent="0.25">
      <c r="A26" s="247" t="s">
        <v>334</v>
      </c>
      <c r="B26" s="246">
        <v>118945</v>
      </c>
      <c r="C26" s="259">
        <v>117358</v>
      </c>
      <c r="D26" s="245" t="s">
        <v>335</v>
      </c>
      <c r="E26" s="246">
        <v>131327</v>
      </c>
      <c r="F26" s="246">
        <v>131427</v>
      </c>
    </row>
    <row r="27" spans="1:6" x14ac:dyDescent="0.25">
      <c r="A27" s="247" t="s">
        <v>295</v>
      </c>
      <c r="B27" s="244"/>
      <c r="C27" s="258"/>
      <c r="D27" s="225" t="s">
        <v>32</v>
      </c>
      <c r="E27" s="246"/>
      <c r="F27" s="246"/>
    </row>
    <row r="28" spans="1:6" x14ac:dyDescent="0.25">
      <c r="A28" s="247" t="s">
        <v>225</v>
      </c>
      <c r="B28" s="246">
        <v>18570</v>
      </c>
      <c r="C28" s="259">
        <v>18570</v>
      </c>
      <c r="D28" s="225" t="s">
        <v>281</v>
      </c>
      <c r="E28" s="246"/>
      <c r="F28" s="246"/>
    </row>
    <row r="29" spans="1:6" x14ac:dyDescent="0.25">
      <c r="A29" s="247" t="s">
        <v>336</v>
      </c>
      <c r="B29" s="260"/>
      <c r="C29" s="259"/>
      <c r="D29" s="225" t="s">
        <v>282</v>
      </c>
      <c r="E29" s="246"/>
      <c r="F29" s="246"/>
    </row>
    <row r="30" spans="1:6" x14ac:dyDescent="0.25">
      <c r="A30" s="261"/>
      <c r="B30" s="261"/>
      <c r="C30" s="258"/>
      <c r="D30" s="217"/>
      <c r="E30" s="246"/>
      <c r="F30" s="246"/>
    </row>
    <row r="31" spans="1:6" x14ac:dyDescent="0.25">
      <c r="A31" s="261"/>
      <c r="B31" s="261"/>
      <c r="C31" s="258"/>
      <c r="D31" s="217"/>
      <c r="E31" s="246"/>
      <c r="F31" s="246"/>
    </row>
    <row r="32" spans="1:6" x14ac:dyDescent="0.25">
      <c r="A32" s="250" t="s">
        <v>283</v>
      </c>
      <c r="B32" s="251">
        <f>B21+B28+B26+B23+B25</f>
        <v>156322</v>
      </c>
      <c r="C32" s="251">
        <f>C21+C28+C26+C23+C25</f>
        <v>155096</v>
      </c>
      <c r="D32" s="252" t="s">
        <v>253</v>
      </c>
      <c r="E32" s="251">
        <f>E21+E22+E24+E26</f>
        <v>156322</v>
      </c>
      <c r="F32" s="251">
        <f>F21+F22+F24+F26</f>
        <v>156422</v>
      </c>
    </row>
    <row r="33" spans="1:6" x14ac:dyDescent="0.25">
      <c r="A33" s="253"/>
      <c r="B33" s="254"/>
      <c r="C33" s="254"/>
      <c r="D33" s="253"/>
      <c r="E33" s="254"/>
      <c r="F33" s="254"/>
    </row>
    <row r="34" spans="1:6" x14ac:dyDescent="0.25">
      <c r="A34" s="253"/>
      <c r="B34" s="254"/>
      <c r="C34" s="254"/>
      <c r="D34" s="253"/>
      <c r="E34" s="254"/>
      <c r="F34" s="254"/>
    </row>
    <row r="35" spans="1:6" x14ac:dyDescent="0.25">
      <c r="A35" s="262" t="s">
        <v>284</v>
      </c>
      <c r="B35" s="263">
        <f>SUM(B18,B32)</f>
        <v>239608</v>
      </c>
      <c r="C35" s="263">
        <f>SUM(C18,C32)</f>
        <v>239608</v>
      </c>
      <c r="D35" s="264" t="s">
        <v>285</v>
      </c>
      <c r="E35" s="263">
        <f>SUM(E32,E18)</f>
        <v>239608</v>
      </c>
      <c r="F35" s="263">
        <f>SUM(F32,F18)</f>
        <v>239608</v>
      </c>
    </row>
    <row r="36" spans="1:6" x14ac:dyDescent="0.25">
      <c r="A36" s="266"/>
      <c r="B36" s="266"/>
      <c r="C36" s="266"/>
      <c r="D36" s="266"/>
      <c r="E36" s="266"/>
      <c r="F36" s="266"/>
    </row>
    <row r="37" spans="1:6" x14ac:dyDescent="0.25">
      <c r="A37" s="266"/>
      <c r="B37" s="266"/>
      <c r="C37" s="266"/>
      <c r="D37" s="266"/>
      <c r="E37" s="266"/>
      <c r="F37" s="266"/>
    </row>
    <row r="38" spans="1:6" x14ac:dyDescent="0.25">
      <c r="A38" s="266"/>
      <c r="B38" s="266"/>
      <c r="C38" s="266"/>
      <c r="D38" s="266"/>
      <c r="E38" s="266"/>
      <c r="F38" s="266"/>
    </row>
    <row r="39" spans="1:6" x14ac:dyDescent="0.25">
      <c r="A39" s="266"/>
      <c r="B39" s="266"/>
      <c r="C39" s="266"/>
      <c r="D39" s="266"/>
      <c r="E39" s="266"/>
      <c r="F39" s="266"/>
    </row>
    <row r="40" spans="1:6" x14ac:dyDescent="0.25">
      <c r="A40" s="266"/>
      <c r="B40" s="266"/>
      <c r="C40" s="266"/>
      <c r="D40" s="266"/>
      <c r="E40" s="266"/>
      <c r="F40" s="266"/>
    </row>
    <row r="41" spans="1:6" x14ac:dyDescent="0.25">
      <c r="A41" s="266"/>
      <c r="B41" s="266"/>
      <c r="C41" s="266"/>
      <c r="D41" s="266"/>
      <c r="E41" s="266"/>
      <c r="F41" s="266"/>
    </row>
    <row r="42" spans="1:6" x14ac:dyDescent="0.25">
      <c r="A42" s="266"/>
      <c r="B42" s="266"/>
      <c r="C42" s="266"/>
      <c r="D42" s="266"/>
      <c r="E42" s="266"/>
      <c r="F42" s="266"/>
    </row>
    <row r="43" spans="1:6" x14ac:dyDescent="0.25">
      <c r="A43" s="266"/>
      <c r="B43" s="266"/>
      <c r="C43" s="266"/>
      <c r="D43" s="266"/>
      <c r="E43" s="266"/>
      <c r="F43" s="266"/>
    </row>
    <row r="44" spans="1:6" x14ac:dyDescent="0.25">
      <c r="A44" s="266"/>
      <c r="B44" s="266"/>
      <c r="C44" s="266"/>
      <c r="D44" s="266"/>
      <c r="E44" s="266"/>
      <c r="F44" s="266"/>
    </row>
    <row r="45" spans="1:6" x14ac:dyDescent="0.25">
      <c r="A45" s="266"/>
      <c r="B45" s="266"/>
      <c r="C45" s="266"/>
      <c r="D45" s="266"/>
      <c r="E45" s="266"/>
      <c r="F45" s="266"/>
    </row>
    <row r="46" spans="1:6" x14ac:dyDescent="0.25">
      <c r="A46" s="266"/>
      <c r="B46" s="266"/>
      <c r="C46" s="266"/>
      <c r="D46" s="266"/>
      <c r="E46" s="266"/>
      <c r="F46" s="266"/>
    </row>
    <row r="47" spans="1:6" x14ac:dyDescent="0.25">
      <c r="A47" s="266"/>
      <c r="B47" s="266"/>
      <c r="C47" s="266"/>
      <c r="D47" s="266"/>
      <c r="E47" s="266"/>
      <c r="F47" s="266"/>
    </row>
    <row r="48" spans="1:6" x14ac:dyDescent="0.25">
      <c r="A48" s="266"/>
      <c r="B48" s="266"/>
      <c r="C48" s="266"/>
      <c r="D48" s="266"/>
      <c r="E48" s="266"/>
      <c r="F48" s="266"/>
    </row>
    <row r="49" spans="1:6" x14ac:dyDescent="0.25">
      <c r="A49" s="266"/>
      <c r="B49" s="266"/>
      <c r="C49" s="266"/>
      <c r="D49" s="266"/>
      <c r="E49" s="266"/>
      <c r="F49" s="266"/>
    </row>
    <row r="50" spans="1:6" x14ac:dyDescent="0.25">
      <c r="A50" s="266"/>
      <c r="B50" s="266"/>
      <c r="C50" s="266"/>
      <c r="D50" s="266"/>
      <c r="E50" s="266"/>
      <c r="F50" s="266"/>
    </row>
    <row r="51" spans="1:6" x14ac:dyDescent="0.25">
      <c r="A51" s="266"/>
      <c r="B51" s="266"/>
      <c r="C51" s="266"/>
      <c r="D51" s="266"/>
      <c r="E51" s="266"/>
      <c r="F51" s="266"/>
    </row>
    <row r="52" spans="1:6" x14ac:dyDescent="0.25">
      <c r="A52" s="266"/>
      <c r="B52" s="266"/>
      <c r="C52" s="266"/>
      <c r="D52" s="266"/>
      <c r="E52" s="266"/>
      <c r="F52" s="266"/>
    </row>
    <row r="53" spans="1:6" x14ac:dyDescent="0.25">
      <c r="A53" s="266"/>
      <c r="B53" s="266"/>
      <c r="C53" s="266"/>
      <c r="D53" s="266"/>
      <c r="E53" s="266"/>
      <c r="F53" s="266"/>
    </row>
  </sheetData>
  <mergeCells count="1">
    <mergeCell ref="A2:E2"/>
  </mergeCells>
  <pageMargins left="0.7" right="0.7" top="0.75" bottom="0.75" header="0.3" footer="0.51180555555555496"/>
  <pageSetup paperSize="9" scale="77" firstPageNumber="0" orientation="landscape" r:id="rId1"/>
  <headerFooter>
    <oddHeader>&amp;R&amp;"-,Normál"&amp;10 7/2017. (IX. 30.) önkormányzati rendelet 6. melléklete
&amp;"-,Dőlt""1/2017. (II. 17.) önkormányzati rendelet 6. melléklete</oddHead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view="pageLayout" topLeftCell="B1" zoomScaleNormal="100" workbookViewId="0">
      <selection activeCell="B6" sqref="B6"/>
    </sheetView>
  </sheetViews>
  <sheetFormatPr defaultRowHeight="15" x14ac:dyDescent="0.25"/>
  <cols>
    <col min="1" max="1" width="2" bestFit="1" customWidth="1"/>
    <col min="2" max="2" width="51.42578125" customWidth="1"/>
    <col min="3" max="3" width="9.42578125" customWidth="1"/>
    <col min="4" max="4" width="9.85546875" customWidth="1"/>
    <col min="5" max="5" width="10.42578125" bestFit="1" customWidth="1"/>
  </cols>
  <sheetData>
    <row r="1" spans="1:8" ht="18.75" x14ac:dyDescent="0.25">
      <c r="A1" s="423"/>
      <c r="B1" s="493" t="s">
        <v>343</v>
      </c>
      <c r="C1" s="493"/>
      <c r="D1" s="493"/>
      <c r="E1" s="493"/>
    </row>
    <row r="2" spans="1:8" ht="18.75" x14ac:dyDescent="0.25">
      <c r="A2" s="423"/>
      <c r="B2" s="424"/>
      <c r="C2" s="424"/>
      <c r="D2" s="424"/>
      <c r="E2" s="424"/>
    </row>
    <row r="3" spans="1:8" ht="15.75" thickBot="1" x14ac:dyDescent="0.3">
      <c r="A3" s="423"/>
      <c r="B3" s="425" t="s">
        <v>0</v>
      </c>
      <c r="C3" s="425" t="s">
        <v>40</v>
      </c>
      <c r="D3" s="425" t="s">
        <v>123</v>
      </c>
      <c r="E3" s="425" t="s">
        <v>129</v>
      </c>
      <c r="F3" s="425"/>
      <c r="G3" s="425"/>
      <c r="H3" s="425"/>
    </row>
    <row r="4" spans="1:8" x14ac:dyDescent="0.25">
      <c r="A4" s="423">
        <v>1</v>
      </c>
      <c r="B4" s="487" t="s">
        <v>147</v>
      </c>
      <c r="C4" s="489" t="s">
        <v>344</v>
      </c>
      <c r="D4" s="491" t="s">
        <v>345</v>
      </c>
      <c r="E4" s="492"/>
    </row>
    <row r="5" spans="1:8" ht="15.75" thickBot="1" x14ac:dyDescent="0.3">
      <c r="A5" s="423">
        <v>2</v>
      </c>
      <c r="B5" s="488"/>
      <c r="C5" s="490"/>
      <c r="D5" s="426" t="s">
        <v>346</v>
      </c>
      <c r="E5" s="427" t="s">
        <v>347</v>
      </c>
    </row>
    <row r="6" spans="1:8" ht="15.75" thickBot="1" x14ac:dyDescent="0.3">
      <c r="A6" s="423">
        <v>3</v>
      </c>
      <c r="B6" s="428" t="s">
        <v>323</v>
      </c>
      <c r="C6" s="429">
        <v>70000</v>
      </c>
      <c r="D6" s="430" t="s">
        <v>348</v>
      </c>
      <c r="E6" s="431">
        <v>70000</v>
      </c>
    </row>
    <row r="7" spans="1:8" ht="15.75" thickBot="1" x14ac:dyDescent="0.3">
      <c r="A7" s="423">
        <v>4</v>
      </c>
      <c r="B7" s="432" t="s">
        <v>349</v>
      </c>
      <c r="C7" s="433">
        <f>SUM(C6:C6)</f>
        <v>70000</v>
      </c>
      <c r="D7" s="434">
        <f>SUM(D6:D6)</f>
        <v>0</v>
      </c>
      <c r="E7" s="435">
        <f>SUM(E6:E6)</f>
        <v>70000</v>
      </c>
      <c r="F7" s="436"/>
      <c r="G7" s="436"/>
      <c r="H7" s="436"/>
    </row>
    <row r="8" spans="1:8" x14ac:dyDescent="0.25">
      <c r="A8" s="423"/>
    </row>
  </sheetData>
  <mergeCells count="4">
    <mergeCell ref="B4:B5"/>
    <mergeCell ref="C4:C5"/>
    <mergeCell ref="D4:E4"/>
    <mergeCell ref="B1:E1"/>
  </mergeCells>
  <pageMargins left="0.7" right="0.7" top="0.75" bottom="0.75" header="0.3" footer="0.3"/>
  <pageSetup paperSize="9" orientation="portrait" horizontalDpi="300" verticalDpi="300" r:id="rId1"/>
  <headerFooter>
    <oddHeader>&amp;R&amp;10 7/2017. (IX. 30.) önkormányzati rendelet 7. melléklete
&amp;"Calibri,Dőlt""1/2017. (II. 17.) önkormányzati rendelet 10.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8</vt:i4>
      </vt:variant>
    </vt:vector>
  </HeadingPairs>
  <TitlesOfParts>
    <vt:vector size="15" baseType="lpstr">
      <vt:lpstr>1 Összesítő</vt:lpstr>
      <vt:lpstr>2. BEVÉTEL</vt:lpstr>
      <vt:lpstr>3. KIADÁS</vt:lpstr>
      <vt:lpstr>4. Pénzeszk. átadás</vt:lpstr>
      <vt:lpstr>5. Felhalmozási kiadások</vt:lpstr>
      <vt:lpstr>6. Működés és felhalmozás</vt:lpstr>
      <vt:lpstr>10. Uniós támogatás</vt:lpstr>
      <vt:lpstr>'1 Összesítő'!Nyomtatási_terület</vt:lpstr>
      <vt:lpstr>'2. BEVÉTEL'!Nyomtatási_terület</vt:lpstr>
      <vt:lpstr>'3. KIADÁS'!Nyomtatási_terület</vt:lpstr>
      <vt:lpstr>'4. Pénzeszk. átadás'!Nyomtatási_terület</vt:lpstr>
      <vt:lpstr>'5. Felhalmozási kiadások'!Nyomtatási_terület</vt:lpstr>
      <vt:lpstr>'6. Működés és felhalmozás'!Nyomtatási_terület</vt:lpstr>
      <vt:lpstr>'1 Összesítő'!Print_Area_0</vt:lpstr>
      <vt:lpstr>'3. KIADÁS'!Print_Area_0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revision>3</cp:revision>
  <cp:lastPrinted>2017-09-25T09:03:53Z</cp:lastPrinted>
  <dcterms:created xsi:type="dcterms:W3CDTF">2015-01-30T12:35:34Z</dcterms:created>
  <dcterms:modified xsi:type="dcterms:W3CDTF">2017-11-01T17:42:23Z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