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2.m. Önk.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E36" i="1"/>
  <c r="E43" i="1" s="1"/>
  <c r="E45" i="1" s="1"/>
  <c r="D36" i="1"/>
  <c r="D43" i="1" s="1"/>
  <c r="D45" i="1" s="1"/>
  <c r="E32" i="1"/>
  <c r="D32" i="1"/>
  <c r="E26" i="1"/>
  <c r="D26" i="1"/>
  <c r="C26" i="1"/>
  <c r="B26" i="1"/>
  <c r="C15" i="1"/>
  <c r="B15" i="1"/>
  <c r="C7" i="1"/>
  <c r="C32" i="1" s="1"/>
  <c r="C45" i="1" s="1"/>
  <c r="D46" i="1" s="1"/>
  <c r="B7" i="1"/>
  <c r="B32" i="1" s="1"/>
  <c r="B45" i="1" s="1"/>
  <c r="B46" i="1" s="1"/>
</calcChain>
</file>

<file path=xl/sharedStrings.xml><?xml version="1.0" encoding="utf-8"?>
<sst xmlns="http://schemas.openxmlformats.org/spreadsheetml/2006/main" count="50" uniqueCount="44">
  <si>
    <t>2. sz. mellékelet a 3/2020. (VI.18.) önkormányzati rendelethez</t>
  </si>
  <si>
    <t>Öskü Község Önkormányzat bevételei kötelező, önként vállalt feladatok bontásában</t>
  </si>
  <si>
    <t>adatok Ft-ban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</si>
  <si>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</si>
  <si>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</si>
  <si>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</si>
  <si>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</si>
  <si>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</si>
  <si>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Módosított ei.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</si>
  <si>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</si>
  <si>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</si>
  <si>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</si>
  <si>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</si>
  <si>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Társadalombiztosítás pénzügyi alapjaitól</t>
  </si>
  <si>
    <t>- Fejezeti kezelésű előirányzatoktól</t>
  </si>
  <si>
    <t>- egyéb működési célú támogatások bevételei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</si>
  <si>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</si>
  <si>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</si>
  <si>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</si>
  <si>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</si>
  <si>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</si>
  <si>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</si>
  <si>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</si>
  <si>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</si>
  <si>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</si>
  <si>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 xml:space="preserve"> - Egyéb működési bevételek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</si>
  <si>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</si>
  <si>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</si>
  <si>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</si>
  <si>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</si>
  <si>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</si>
  <si>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 xml:space="preserve"> - Áht-n belüli megelőlegezések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</si>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</sst>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wrapText="1"/>
    </xf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11" xfId="0" applyFont="1" applyBorder="1"/>
    <xf numFmtId="3" fontId="2" fillId="0" borderId="12" xfId="0" applyNumberFormat="1" applyFont="1" applyBorder="1"/>
    <xf numFmtId="0" fontId="7" fillId="0" borderId="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9" fontId="2" fillId="0" borderId="14" xfId="0" quotePrefix="1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0" fontId="2" fillId="0" borderId="17" xfId="0" applyFont="1" applyBorder="1"/>
    <xf numFmtId="3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quotePrefix="1" applyFont="1" applyBorder="1"/>
    <xf numFmtId="0" fontId="6" fillId="0" borderId="21" xfId="0" quotePrefix="1" applyFont="1" applyBorder="1"/>
    <xf numFmtId="164" fontId="6" fillId="0" borderId="19" xfId="0" applyNumberFormat="1" applyFont="1" applyBorder="1"/>
    <xf numFmtId="164" fontId="6" fillId="0" borderId="20" xfId="0" applyNumberFormat="1" applyFont="1" applyBorder="1"/>
    <xf numFmtId="0" fontId="6" fillId="0" borderId="22" xfId="0" applyFont="1" applyBorder="1"/>
    <xf numFmtId="0" fontId="6" fillId="0" borderId="21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0" fontId="2" fillId="0" borderId="22" xfId="0" applyFont="1" applyBorder="1"/>
    <xf numFmtId="3" fontId="6" fillId="0" borderId="18" xfId="0" applyNumberFormat="1" applyFont="1" applyBorder="1"/>
    <xf numFmtId="164" fontId="6" fillId="0" borderId="22" xfId="0" applyNumberFormat="1" applyFont="1" applyBorder="1"/>
    <xf numFmtId="164" fontId="6" fillId="0" borderId="18" xfId="0" applyNumberFormat="1" applyFont="1" applyBorder="1"/>
    <xf numFmtId="0" fontId="2" fillId="0" borderId="23" xfId="0" applyFont="1" applyBorder="1"/>
    <xf numFmtId="0" fontId="2" fillId="0" borderId="24" xfId="0" applyFont="1" applyBorder="1"/>
    <xf numFmtId="164" fontId="2" fillId="0" borderId="22" xfId="0" applyNumberFormat="1" applyFont="1" applyBorder="1"/>
    <xf numFmtId="3" fontId="2" fillId="0" borderId="22" xfId="0" applyNumberFormat="1" applyFont="1" applyBorder="1" applyAlignment="1">
      <alignment horizontal="center" vertical="center"/>
    </xf>
    <xf numFmtId="0" fontId="2" fillId="0" borderId="25" xfId="0" quotePrefix="1" applyFont="1" applyBorder="1"/>
    <xf numFmtId="164" fontId="2" fillId="0" borderId="26" xfId="0" applyNumberFormat="1" applyFont="1" applyBorder="1"/>
    <xf numFmtId="164" fontId="2" fillId="0" borderId="27" xfId="0" applyNumberFormat="1" applyFont="1" applyBorder="1"/>
    <xf numFmtId="0" fontId="2" fillId="0" borderId="28" xfId="0" applyFont="1" applyBorder="1"/>
    <xf numFmtId="3" fontId="2" fillId="0" borderId="29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6" fillId="2" borderId="7" xfId="0" applyFont="1" applyFill="1" applyBorder="1"/>
    <xf numFmtId="164" fontId="6" fillId="2" borderId="30" xfId="0" applyNumberFormat="1" applyFont="1" applyFill="1" applyBorder="1"/>
    <xf numFmtId="164" fontId="6" fillId="2" borderId="31" xfId="0" applyNumberFormat="1" applyFont="1" applyFill="1" applyBorder="1"/>
    <xf numFmtId="164" fontId="6" fillId="2" borderId="32" xfId="0" applyNumberFormat="1" applyFont="1" applyFill="1" applyBorder="1"/>
    <xf numFmtId="3" fontId="6" fillId="2" borderId="33" xfId="0" applyNumberFormat="1" applyFont="1" applyFill="1" applyBorder="1"/>
    <xf numFmtId="0" fontId="2" fillId="0" borderId="30" xfId="0" applyFont="1" applyBorder="1"/>
    <xf numFmtId="0" fontId="2" fillId="0" borderId="31" xfId="0" applyFont="1" applyBorder="1"/>
    <xf numFmtId="0" fontId="6" fillId="2" borderId="34" xfId="0" applyFont="1" applyFill="1" applyBorder="1"/>
    <xf numFmtId="164" fontId="2" fillId="2" borderId="9" xfId="0" applyNumberFormat="1" applyFont="1" applyFill="1" applyBorder="1"/>
    <xf numFmtId="164" fontId="2" fillId="2" borderId="13" xfId="0" applyNumberFormat="1" applyFont="1" applyFill="1" applyBorder="1"/>
    <xf numFmtId="0" fontId="2" fillId="2" borderId="35" xfId="0" applyFont="1" applyFill="1" applyBorder="1"/>
    <xf numFmtId="3" fontId="2" fillId="2" borderId="36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0" borderId="37" xfId="0" applyFont="1" applyBorder="1"/>
    <xf numFmtId="164" fontId="2" fillId="0" borderId="38" xfId="0" applyNumberFormat="1" applyFont="1" applyBorder="1"/>
    <xf numFmtId="0" fontId="6" fillId="0" borderId="37" xfId="0" applyFont="1" applyBorder="1"/>
    <xf numFmtId="164" fontId="6" fillId="0" borderId="38" xfId="0" applyNumberFormat="1" applyFont="1" applyBorder="1"/>
    <xf numFmtId="0" fontId="2" fillId="0" borderId="37" xfId="0" quotePrefix="1" applyFont="1" applyBorder="1"/>
    <xf numFmtId="0" fontId="6" fillId="0" borderId="39" xfId="0" applyFont="1" applyBorder="1"/>
    <xf numFmtId="0" fontId="6" fillId="0" borderId="19" xfId="0" applyFont="1" applyBorder="1"/>
    <xf numFmtId="0" fontId="6" fillId="0" borderId="20" xfId="0" applyFont="1" applyBorder="1"/>
    <xf numFmtId="0" fontId="2" fillId="0" borderId="39" xfId="0" applyFont="1" applyBorder="1" applyAlignment="1">
      <alignment wrapText="1"/>
    </xf>
    <xf numFmtId="0" fontId="8" fillId="0" borderId="39" xfId="0" applyFont="1" applyBorder="1"/>
    <xf numFmtId="0" fontId="2" fillId="0" borderId="39" xfId="0" quotePrefix="1" applyFont="1" applyBorder="1"/>
    <xf numFmtId="0" fontId="2" fillId="0" borderId="40" xfId="0" applyFont="1" applyBorder="1"/>
    <xf numFmtId="0" fontId="2" fillId="0" borderId="41" xfId="0" applyFont="1" applyBorder="1"/>
    <xf numFmtId="164" fontId="6" fillId="0" borderId="42" xfId="0" applyNumberFormat="1" applyFont="1" applyBorder="1"/>
    <xf numFmtId="0" fontId="6" fillId="2" borderId="2" xfId="0" applyFont="1" applyFill="1" applyBorder="1"/>
    <xf numFmtId="0" fontId="2" fillId="2" borderId="30" xfId="0" applyFont="1" applyFill="1" applyBorder="1"/>
    <xf numFmtId="0" fontId="2" fillId="2" borderId="33" xfId="0" applyFont="1" applyFill="1" applyBorder="1"/>
    <xf numFmtId="164" fontId="6" fillId="2" borderId="43" xfId="0" applyNumberFormat="1" applyFont="1" applyFill="1" applyBorder="1"/>
    <xf numFmtId="164" fontId="6" fillId="2" borderId="33" xfId="0" applyNumberFormat="1" applyFont="1" applyFill="1" applyBorder="1"/>
    <xf numFmtId="0" fontId="2" fillId="2" borderId="31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2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46"/>
  <sheetViews>
    <sheetView tabSelected="1" workbookViewId="0">
      <selection activeCell="A3" sqref="A3:D3"/>
    </sheetView>
  </sheetViews>
  <sheetFormatPr defaultRowHeight="15" x14ac:dyDescent="0.25"/>
  <cols>
    <col min="1" max="1" width="42.42578125" style="2" customWidth="1"/>
    <col min="2" max="2" width="15.140625" style="2" bestFit="1" customWidth="1"/>
    <col min="3" max="3" width="15.140625" style="2" customWidth="1"/>
    <col min="4" max="4" width="15.140625" style="2" bestFit="1" customWidth="1"/>
    <col min="5" max="5" width="15.140625" style="4" bestFit="1" customWidth="1"/>
    <col min="6" max="6" width="12.42578125" style="2" bestFit="1" customWidth="1"/>
    <col min="7" max="7" width="15.28515625" style="2" customWidth="1"/>
    <col min="8" max="8" width="11.85546875" style="2" customWidth="1"/>
    <col min="9" max="16384" width="9.140625" style="2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47.25" customHeight="1" x14ac:dyDescent="0.25">
      <c r="A3" s="3" t="s">
        <v>1</v>
      </c>
      <c r="B3" s="3"/>
      <c r="C3" s="3"/>
      <c r="D3" s="3"/>
    </row>
    <row r="4" spans="1:8" ht="15.75" thickBot="1" x14ac:dyDescent="0.3">
      <c r="D4" s="5"/>
      <c r="G4" s="5" t="s">
        <v>2</v>
      </c>
    </row>
    <row r="5" spans="1:8" ht="44.25" customHeight="1" thickBot="1" x14ac:dyDescent="0.3">
      <c r="A5" s="6" t="s">
        <v>3</v>
      </c>
      <c r="B5" s="7" t="s">
        <v>4</v>
      </c>
      <c r="C5" s="8"/>
      <c r="D5" s="7" t="s">
        <v>5</v>
      </c>
      <c r="E5" s="8"/>
      <c r="F5" s="9" t="s">
        <v>6</v>
      </c>
      <c r="G5" s="10"/>
    </row>
    <row r="6" spans="1:8" ht="44.25" customHeight="1" thickBot="1" x14ac:dyDescent="0.3">
      <c r="A6" s="11"/>
      <c r="B6" s="12" t="s">
        <v>7</v>
      </c>
      <c r="C6" s="12" t="s">
        <v>8</v>
      </c>
      <c r="D6" s="12" t="s">
        <v>7</v>
      </c>
      <c r="E6" s="13" t="s">
        <v>8</v>
      </c>
      <c r="F6" s="14" t="s">
        <v>7</v>
      </c>
      <c r="G6" s="14" t="s">
        <v>8</v>
      </c>
    </row>
    <row r="7" spans="1:8" x14ac:dyDescent="0.25">
      <c r="A7" s="15" t="s">
        <v>9</v>
      </c>
      <c r="B7" s="16">
        <f>SUM(B8:B13)</f>
        <v>210344524</v>
      </c>
      <c r="C7" s="17">
        <f>SUM(C8:C13)</f>
        <v>235445238</v>
      </c>
      <c r="D7" s="18"/>
      <c r="E7" s="19"/>
      <c r="F7" s="20"/>
      <c r="G7" s="21"/>
    </row>
    <row r="8" spans="1:8" x14ac:dyDescent="0.25">
      <c r="A8" s="22" t="s">
        <v>10</v>
      </c>
      <c r="B8" s="23">
        <v>203641568</v>
      </c>
      <c r="C8" s="24">
        <v>221069441</v>
      </c>
      <c r="D8" s="25"/>
      <c r="E8" s="26"/>
      <c r="F8" s="27"/>
      <c r="G8" s="28"/>
    </row>
    <row r="9" spans="1:8" x14ac:dyDescent="0.25">
      <c r="A9" s="22" t="s">
        <v>11</v>
      </c>
      <c r="B9" s="23">
        <v>2500000</v>
      </c>
      <c r="C9" s="24">
        <v>7795878</v>
      </c>
      <c r="D9" s="25"/>
      <c r="E9" s="26"/>
      <c r="F9" s="27"/>
      <c r="G9" s="28"/>
    </row>
    <row r="10" spans="1:8" x14ac:dyDescent="0.25">
      <c r="A10" s="22" t="s">
        <v>12</v>
      </c>
      <c r="B10" s="23">
        <v>1702956</v>
      </c>
      <c r="C10" s="24">
        <v>1702956</v>
      </c>
      <c r="D10" s="25"/>
      <c r="E10" s="26"/>
      <c r="F10" s="27"/>
      <c r="G10" s="28"/>
    </row>
    <row r="11" spans="1:8" x14ac:dyDescent="0.25">
      <c r="A11" s="29" t="s">
        <v>13</v>
      </c>
      <c r="B11" s="23"/>
      <c r="C11" s="24">
        <v>4138300</v>
      </c>
      <c r="D11" s="25"/>
      <c r="E11" s="26"/>
      <c r="F11" s="27"/>
      <c r="G11" s="28"/>
    </row>
    <row r="12" spans="1:8" x14ac:dyDescent="0.25">
      <c r="A12" s="29" t="s">
        <v>14</v>
      </c>
      <c r="B12" s="23"/>
      <c r="C12" s="24">
        <v>738663</v>
      </c>
      <c r="D12" s="25"/>
      <c r="E12" s="26"/>
      <c r="F12" s="27"/>
      <c r="G12" s="28"/>
    </row>
    <row r="13" spans="1:8" x14ac:dyDescent="0.25">
      <c r="A13" s="22" t="s">
        <v>15</v>
      </c>
      <c r="B13" s="23">
        <v>2500000</v>
      </c>
      <c r="C13" s="24"/>
      <c r="D13" s="25"/>
      <c r="E13" s="26"/>
      <c r="F13" s="27"/>
      <c r="G13" s="28"/>
    </row>
    <row r="14" spans="1:8" x14ac:dyDescent="0.25">
      <c r="A14" s="30" t="s">
        <v>16</v>
      </c>
      <c r="B14" s="31">
        <v>30000000</v>
      </c>
      <c r="C14" s="32">
        <v>33076718</v>
      </c>
      <c r="D14" s="33"/>
      <c r="E14" s="26"/>
      <c r="F14" s="27"/>
      <c r="G14" s="28"/>
    </row>
    <row r="15" spans="1:8" x14ac:dyDescent="0.25">
      <c r="A15" s="34" t="s">
        <v>3</v>
      </c>
      <c r="B15" s="31">
        <f>SUM(B16:B23)</f>
        <v>17654200</v>
      </c>
      <c r="C15" s="32">
        <f>SUM(C16:C24)</f>
        <v>19543532</v>
      </c>
      <c r="D15" s="33"/>
      <c r="E15" s="26"/>
      <c r="F15" s="27"/>
      <c r="G15" s="28"/>
    </row>
    <row r="16" spans="1:8" x14ac:dyDescent="0.25">
      <c r="A16" s="29" t="s">
        <v>17</v>
      </c>
      <c r="B16" s="35"/>
      <c r="C16" s="36"/>
      <c r="D16" s="37"/>
      <c r="E16" s="26"/>
      <c r="F16" s="27"/>
      <c r="G16" s="28"/>
    </row>
    <row r="17" spans="1:7" x14ac:dyDescent="0.25">
      <c r="A17" s="29" t="s">
        <v>18</v>
      </c>
      <c r="B17" s="35">
        <v>4000000</v>
      </c>
      <c r="C17" s="36">
        <v>4000000</v>
      </c>
      <c r="D17" s="37"/>
      <c r="E17" s="26"/>
      <c r="F17" s="27"/>
      <c r="G17" s="28"/>
    </row>
    <row r="18" spans="1:7" x14ac:dyDescent="0.25">
      <c r="A18" s="29" t="s">
        <v>19</v>
      </c>
      <c r="B18" s="35">
        <v>2500000</v>
      </c>
      <c r="C18" s="36">
        <v>2500000</v>
      </c>
      <c r="D18" s="37"/>
      <c r="E18" s="26"/>
      <c r="F18" s="27"/>
      <c r="G18" s="28"/>
    </row>
    <row r="19" spans="1:7" x14ac:dyDescent="0.25">
      <c r="A19" s="29" t="s">
        <v>20</v>
      </c>
      <c r="B19" s="35">
        <v>6000000</v>
      </c>
      <c r="C19" s="36">
        <v>6000000</v>
      </c>
      <c r="D19" s="37"/>
      <c r="E19" s="26"/>
      <c r="F19" s="27"/>
      <c r="G19" s="28"/>
    </row>
    <row r="20" spans="1:7" x14ac:dyDescent="0.25">
      <c r="A20" s="29" t="s">
        <v>21</v>
      </c>
      <c r="B20" s="35">
        <v>3000000</v>
      </c>
      <c r="C20" s="36">
        <v>3704099</v>
      </c>
      <c r="D20" s="37"/>
      <c r="E20" s="26"/>
      <c r="F20" s="27"/>
      <c r="G20" s="28"/>
    </row>
    <row r="21" spans="1:7" x14ac:dyDescent="0.25">
      <c r="A21" s="29" t="s">
        <v>22</v>
      </c>
      <c r="B21" s="35">
        <v>2154000</v>
      </c>
      <c r="C21" s="36">
        <v>2154000</v>
      </c>
      <c r="D21" s="37"/>
      <c r="E21" s="26"/>
      <c r="F21" s="27"/>
      <c r="G21" s="28"/>
    </row>
    <row r="22" spans="1:7" x14ac:dyDescent="0.25">
      <c r="A22" s="29" t="s">
        <v>23</v>
      </c>
      <c r="B22" s="35">
        <v>200</v>
      </c>
      <c r="C22" s="36">
        <v>200</v>
      </c>
      <c r="D22" s="37"/>
      <c r="E22" s="26"/>
      <c r="F22" s="27"/>
      <c r="G22" s="28"/>
    </row>
    <row r="23" spans="1:7" x14ac:dyDescent="0.25">
      <c r="A23" s="29" t="s">
        <v>24</v>
      </c>
      <c r="B23" s="35">
        <v>0</v>
      </c>
      <c r="C23" s="36"/>
      <c r="D23" s="37"/>
      <c r="E23" s="26"/>
      <c r="F23" s="27"/>
      <c r="G23" s="28"/>
    </row>
    <row r="24" spans="1:7" x14ac:dyDescent="0.25">
      <c r="A24" s="29" t="s">
        <v>25</v>
      </c>
      <c r="B24" s="35"/>
      <c r="C24" s="36">
        <v>1185233</v>
      </c>
      <c r="D24" s="37"/>
      <c r="E24" s="26"/>
      <c r="F24" s="27"/>
      <c r="G24" s="28"/>
    </row>
    <row r="25" spans="1:7" x14ac:dyDescent="0.25">
      <c r="A25" s="30" t="s">
        <v>26</v>
      </c>
      <c r="B25" s="31">
        <v>0</v>
      </c>
      <c r="C25" s="32">
        <v>0</v>
      </c>
      <c r="D25" s="33">
        <v>0</v>
      </c>
      <c r="E25" s="38">
        <v>0</v>
      </c>
      <c r="F25" s="27"/>
      <c r="G25" s="28"/>
    </row>
    <row r="26" spans="1:7" x14ac:dyDescent="0.25">
      <c r="A26" s="34" t="s">
        <v>27</v>
      </c>
      <c r="B26" s="31">
        <f>SUM(B27:B31)</f>
        <v>0</v>
      </c>
      <c r="C26" s="39">
        <f>SUM(C27:C31)</f>
        <v>11099009</v>
      </c>
      <c r="D26" s="31">
        <f t="shared" ref="D26:E26" si="0">SUM(D27:D31)</f>
        <v>24295055</v>
      </c>
      <c r="E26" s="40">
        <f t="shared" si="0"/>
        <v>32294908</v>
      </c>
      <c r="F26" s="27"/>
      <c r="G26" s="28"/>
    </row>
    <row r="27" spans="1:7" x14ac:dyDescent="0.25">
      <c r="A27" s="29" t="s">
        <v>28</v>
      </c>
      <c r="B27" s="35"/>
      <c r="C27" s="36"/>
      <c r="D27" s="37"/>
      <c r="E27" s="26"/>
      <c r="F27" s="27"/>
      <c r="G27" s="28"/>
    </row>
    <row r="28" spans="1:7" x14ac:dyDescent="0.25">
      <c r="A28" s="29" t="s">
        <v>29</v>
      </c>
      <c r="B28" s="41"/>
      <c r="C28" s="42"/>
      <c r="D28" s="43">
        <v>0</v>
      </c>
      <c r="E28" s="26">
        <v>7999853</v>
      </c>
      <c r="F28" s="27"/>
      <c r="G28" s="28"/>
    </row>
    <row r="29" spans="1:7" x14ac:dyDescent="0.25">
      <c r="A29" s="29" t="s">
        <v>30</v>
      </c>
      <c r="B29" s="35">
        <v>0</v>
      </c>
      <c r="C29" s="36"/>
      <c r="D29" s="44">
        <v>24295055</v>
      </c>
      <c r="E29" s="26">
        <v>24295055</v>
      </c>
      <c r="F29" s="27"/>
      <c r="G29" s="28"/>
    </row>
    <row r="30" spans="1:7" x14ac:dyDescent="0.25">
      <c r="A30" s="29" t="s">
        <v>31</v>
      </c>
      <c r="B30" s="35"/>
      <c r="C30" s="36">
        <v>11099009</v>
      </c>
      <c r="D30" s="44"/>
      <c r="E30" s="26"/>
      <c r="F30" s="27"/>
      <c r="G30" s="28"/>
    </row>
    <row r="31" spans="1:7" ht="15.75" thickBot="1" x14ac:dyDescent="0.3">
      <c r="A31" s="45" t="s">
        <v>32</v>
      </c>
      <c r="B31" s="46"/>
      <c r="C31" s="47"/>
      <c r="D31" s="48"/>
      <c r="E31" s="49"/>
      <c r="F31" s="50"/>
      <c r="G31" s="51"/>
    </row>
    <row r="32" spans="1:7" ht="15.75" thickBot="1" x14ac:dyDescent="0.3">
      <c r="A32" s="52" t="s">
        <v>33</v>
      </c>
      <c r="B32" s="53">
        <f>B7+B14+B15+B26+B25</f>
        <v>257998724</v>
      </c>
      <c r="C32" s="54">
        <f>C7+C14+C15+C26+C25</f>
        <v>299164497</v>
      </c>
      <c r="D32" s="55">
        <f>D28+D29</f>
        <v>24295055</v>
      </c>
      <c r="E32" s="56">
        <f>E28+E29</f>
        <v>32294908</v>
      </c>
      <c r="F32" s="57"/>
      <c r="G32" s="58"/>
    </row>
    <row r="33" spans="1:7" ht="15.75" thickBot="1" x14ac:dyDescent="0.3"/>
    <row r="34" spans="1:7" x14ac:dyDescent="0.25">
      <c r="A34" s="59" t="s">
        <v>34</v>
      </c>
      <c r="B34" s="60"/>
      <c r="C34" s="61"/>
      <c r="D34" s="62"/>
      <c r="E34" s="63"/>
      <c r="F34" s="64"/>
      <c r="G34" s="65"/>
    </row>
    <row r="35" spans="1:7" x14ac:dyDescent="0.25">
      <c r="A35" s="66" t="s">
        <v>35</v>
      </c>
      <c r="B35" s="27"/>
      <c r="C35" s="28"/>
      <c r="D35" s="67">
        <v>0</v>
      </c>
      <c r="E35" s="26">
        <v>60638500</v>
      </c>
      <c r="F35" s="27"/>
      <c r="G35" s="28"/>
    </row>
    <row r="36" spans="1:7" x14ac:dyDescent="0.25">
      <c r="A36" s="68" t="s">
        <v>34</v>
      </c>
      <c r="B36" s="27"/>
      <c r="C36" s="28"/>
      <c r="D36" s="69">
        <f>SUM(D37)</f>
        <v>0</v>
      </c>
      <c r="E36" s="38">
        <f>SUM(E37)</f>
        <v>0</v>
      </c>
      <c r="F36" s="27"/>
      <c r="G36" s="28"/>
    </row>
    <row r="37" spans="1:7" x14ac:dyDescent="0.25">
      <c r="A37" s="70" t="s">
        <v>36</v>
      </c>
      <c r="B37" s="27"/>
      <c r="C37" s="28"/>
      <c r="D37" s="67">
        <v>0</v>
      </c>
      <c r="E37" s="26"/>
      <c r="F37" s="27"/>
      <c r="G37" s="28"/>
    </row>
    <row r="38" spans="1:7" x14ac:dyDescent="0.25">
      <c r="A38" s="68" t="s">
        <v>37</v>
      </c>
      <c r="B38" s="27"/>
      <c r="C38" s="28"/>
      <c r="D38" s="69">
        <v>0</v>
      </c>
      <c r="E38" s="38">
        <v>0</v>
      </c>
      <c r="F38" s="27"/>
      <c r="G38" s="28"/>
    </row>
    <row r="39" spans="1:7" x14ac:dyDescent="0.25">
      <c r="A39" s="71" t="s">
        <v>38</v>
      </c>
      <c r="B39" s="72"/>
      <c r="C39" s="73"/>
      <c r="D39" s="69">
        <f>D41+D42+D40</f>
        <v>441312719</v>
      </c>
      <c r="E39" s="38">
        <f>E41+E42+E40</f>
        <v>441312719</v>
      </c>
      <c r="F39" s="27"/>
      <c r="G39" s="28"/>
    </row>
    <row r="40" spans="1:7" ht="30" x14ac:dyDescent="0.25">
      <c r="A40" s="74" t="s">
        <v>39</v>
      </c>
      <c r="B40" s="27"/>
      <c r="C40" s="28"/>
      <c r="D40" s="67">
        <v>13000000</v>
      </c>
      <c r="E40" s="26">
        <v>13000000</v>
      </c>
      <c r="F40" s="27"/>
      <c r="G40" s="28"/>
    </row>
    <row r="41" spans="1:7" x14ac:dyDescent="0.25">
      <c r="A41" s="75" t="s">
        <v>40</v>
      </c>
      <c r="B41" s="27"/>
      <c r="C41" s="28"/>
      <c r="D41" s="69">
        <v>428312719</v>
      </c>
      <c r="E41" s="26">
        <v>428312719</v>
      </c>
      <c r="F41" s="27"/>
      <c r="G41" s="28"/>
    </row>
    <row r="42" spans="1:7" ht="15.75" thickBot="1" x14ac:dyDescent="0.3">
      <c r="A42" s="76" t="s">
        <v>41</v>
      </c>
      <c r="B42" s="77"/>
      <c r="C42" s="78"/>
      <c r="D42" s="79"/>
      <c r="E42" s="49"/>
      <c r="F42" s="50"/>
      <c r="G42" s="51"/>
    </row>
    <row r="43" spans="1:7" ht="15.75" thickBot="1" x14ac:dyDescent="0.3">
      <c r="A43" s="80" t="s">
        <v>42</v>
      </c>
      <c r="B43" s="81"/>
      <c r="C43" s="82"/>
      <c r="D43" s="83">
        <f>D35+D36+D38+D39</f>
        <v>441312719</v>
      </c>
      <c r="E43" s="84">
        <f>E35+E36+E38+E39</f>
        <v>501951219</v>
      </c>
      <c r="F43" s="81"/>
      <c r="G43" s="85"/>
    </row>
    <row r="44" spans="1:7" x14ac:dyDescent="0.25">
      <c r="B44" s="86"/>
      <c r="C44" s="86"/>
    </row>
    <row r="45" spans="1:7" x14ac:dyDescent="0.25">
      <c r="B45" s="87">
        <f>B32</f>
        <v>257998724</v>
      </c>
      <c r="C45" s="87">
        <f>C32</f>
        <v>299164497</v>
      </c>
      <c r="D45" s="86">
        <f>D43+D32</f>
        <v>465607774</v>
      </c>
      <c r="E45" s="4">
        <f>E43+E32</f>
        <v>534246127</v>
      </c>
    </row>
    <row r="46" spans="1:7" x14ac:dyDescent="0.25">
      <c r="A46" s="88" t="s">
        <v>43</v>
      </c>
      <c r="B46" s="89">
        <f>B45+D45</f>
        <v>723606498</v>
      </c>
      <c r="C46" s="89"/>
      <c r="D46" s="89">
        <f>C45+E45</f>
        <v>833410624</v>
      </c>
      <c r="E46" s="89"/>
      <c r="F46" s="90"/>
      <c r="G46" s="90"/>
    </row>
  </sheetData>
  <mergeCells count="8">
    <mergeCell ref="B46:C46"/>
    <mergeCell ref="D46:E46"/>
    <mergeCell ref="A1:H1"/>
    <mergeCell ref="A3:D3"/>
    <mergeCell ref="A5:A6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 Önk.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2020-06-18T07:46:34Z</dcterms:created>
  <dcterms:modified xsi:type="dcterms:W3CDTF">2020-06-18T07:46:46Z</dcterms:modified>
</cp:coreProperties>
</file>