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1835"/>
  </bookViews>
  <sheets>
    <sheet name="12.melléklet" sheetId="12" r:id="rId1"/>
    <sheet name="Munka1" sheetId="17" r:id="rId2"/>
  </sheets>
  <calcPr calcId="124519"/>
</workbook>
</file>

<file path=xl/calcChain.xml><?xml version="1.0" encoding="utf-8"?>
<calcChain xmlns="http://schemas.openxmlformats.org/spreadsheetml/2006/main">
  <c r="E73" i="12"/>
  <c r="D73"/>
  <c r="E65"/>
  <c r="D65"/>
  <c r="E69"/>
  <c r="D69"/>
  <c r="E59"/>
  <c r="D59"/>
  <c r="E46"/>
  <c r="E48" s="1"/>
  <c r="D46"/>
  <c r="D48" s="1"/>
  <c r="E34"/>
  <c r="D34"/>
  <c r="E17"/>
  <c r="E27" s="1"/>
  <c r="D17"/>
  <c r="D27" s="1"/>
  <c r="D74" s="1"/>
  <c r="D77" s="1"/>
  <c r="E74" l="1"/>
  <c r="E77"/>
</calcChain>
</file>

<file path=xl/sharedStrings.xml><?xml version="1.0" encoding="utf-8"?>
<sst xmlns="http://schemas.openxmlformats.org/spreadsheetml/2006/main" count="138" uniqueCount="138">
  <si>
    <t>Községi önkormányzat</t>
  </si>
  <si>
    <t>Demjén</t>
  </si>
  <si>
    <t>Sor-szám</t>
  </si>
  <si>
    <t>Rovat megnevezése</t>
  </si>
  <si>
    <t>1.</t>
  </si>
  <si>
    <t>01.</t>
  </si>
  <si>
    <t>02.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</si>
  <si>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</si>
  <si>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</si>
  <si>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</si>
  <si>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</si>
  <si>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</si>
  <si>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</si>
  <si>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</si>
  <si>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</si>
  <si>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</si>
  <si>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</si>
  <si>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</si>
  <si>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</si>
  <si>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</si>
  <si>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</si>
  <si>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</si>
  <si>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</si>
  <si>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</si>
  <si>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</si>
  <si>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</si>
  <si>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</si>
  <si>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</si>
  <si>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</si>
  <si>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</si>
  <si>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</si>
  <si>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</si>
  <si>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</si>
  <si>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</si>
  <si>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</si>
  <si>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</si>
  <si>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</si>
  <si>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</si>
  <si>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</si>
  <si>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</si>
  <si>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</si>
  <si>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</si>
  <si>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</si>
  <si>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</si>
  <si>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</si>
  <si>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</si>
  <si>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</si>
  <si>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</si>
  <si>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</si>
  <si>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</si>
  <si>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</si>
  <si>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</si>
  <si>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</si>
  <si>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</si>
  <si>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</si>
  <si>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</si>
  <si>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</si>
  <si>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03.</t>
  </si>
  <si>
    <t>04.</t>
  </si>
  <si>
    <t>05.</t>
  </si>
  <si>
    <t>06.</t>
  </si>
  <si>
    <t>07.</t>
  </si>
  <si>
    <t>08.</t>
  </si>
  <si>
    <t>09.</t>
  </si>
  <si>
    <t>Helyi önkormányzatok működésének általános támogatása</t>
  </si>
  <si>
    <t>Települési önkormányzatok egyes köznevelési feladatinak támogatása</t>
  </si>
  <si>
    <t>Települési önkormányzatok szociális és gyermekjóléti feladatainak támogatása</t>
  </si>
  <si>
    <t>Önkormányzatok működési támogatása (=01+…+06)</t>
  </si>
  <si>
    <t>Települési önkormányzatok kulturális feladatainak támogatása</t>
  </si>
  <si>
    <t>Működési célú közpomtosított előirányzatok</t>
  </si>
  <si>
    <t>Helyi önkormányzatok kiegészítő támogatásai</t>
  </si>
  <si>
    <t>Elvonások és befizetések bevételei</t>
  </si>
  <si>
    <t>Működési célú garancia- és kezességvállalásból származó megtérülések államháztartáson belülről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</si>
  <si>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</si>
  <si>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</si>
  <si>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</si>
  <si>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Működési célú támogatások államháztartáson belülről (=07+…+12)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</si>
  <si>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</si>
  <si>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</si>
  <si>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</si>
  <si>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</si>
  <si>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</si>
  <si>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Felhalmozási célú támogatások államháztartáson belülről (=14+…+18)</t>
  </si>
  <si>
    <t>Magánszemélyek jövedelemadói</t>
  </si>
  <si>
    <t>Társaságok jövedelemadói</t>
  </si>
  <si>
    <t>Jövedelemadók (=20+21)</t>
  </si>
  <si>
    <t>Szociális hozzájárulási adó és járulékok</t>
  </si>
  <si>
    <t>Bérhez és foglalkoztatáshoz kapcsolódó adók</t>
  </si>
  <si>
    <t>Vagyoni tipusú adók</t>
  </si>
  <si>
    <t>Értékesítési és forgalmi adók</t>
  </si>
  <si>
    <t>Pénzügyi monopóliumok nyereségét terhelő adók</t>
  </si>
  <si>
    <t>Gépjárműadók</t>
  </si>
  <si>
    <t>Egyéb áruhasználati és szolgáltatási adók</t>
  </si>
  <si>
    <t>Termékek ésszolgáltatások adói (=26+…+30)</t>
  </si>
  <si>
    <t>Egyéb közhatalmi bevételek</t>
  </si>
  <si>
    <t>Közhatalmi bevételek (=22+…+25+31+32)</t>
  </si>
  <si>
    <t>Áru-és készletértékesítés ellenértéke</t>
  </si>
  <si>
    <t>Szolgáltatások ellenértéke</t>
  </si>
  <si>
    <t>Közvetített szolgáltatások értéke</t>
  </si>
  <si>
    <t>Tulajdonosi bevételek</t>
  </si>
  <si>
    <t>Ellátási díjak</t>
  </si>
  <si>
    <t>Kiszámklázott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</si>
  <si>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</si>
  <si>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</si>
  <si>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</si>
  <si>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</si>
  <si>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Működési bevételek (=34+…+43)</t>
  </si>
  <si>
    <t>Immaterális javak értékesítése</t>
  </si>
  <si>
    <t>Ingatlanok értékesítése</t>
  </si>
  <si>
    <t>Részedesések értékesítése</t>
  </si>
  <si>
    <t>Részedések megszűéséhez kapcsolódó bevételek</t>
  </si>
  <si>
    <t>Egyéb tárgyi eszközök értékesítése</t>
  </si>
  <si>
    <t>Felhalmozási bevételek (=45+…+49)</t>
  </si>
  <si>
    <t>Működési célú garancia- és kezességvállalásból származó megtérülések államháztartáson kívülről</t>
  </si>
  <si>
    <t>Működési célú visszatérítendő támogatások, kölcsönök visszatérülés államháztartáson kívülről</t>
  </si>
  <si>
    <t>Egyéb működési célú átvett pénzeszközök</t>
  </si>
  <si>
    <t>Működési célú átvett pénzeszközök (=51+52+53)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</si>
  <si>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</si>
  <si>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</si>
  <si>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Felhalmozási célú átvett pénzeszközök (=55+56+57)</t>
  </si>
  <si>
    <t>Költségvetési bevételek (=13+19+33+44+50+54+58)</t>
  </si>
  <si>
    <t>Egyéb felhalmozási célú átvett pénzeszközök</t>
  </si>
  <si>
    <t>60.</t>
  </si>
  <si>
    <t>61.</t>
  </si>
  <si>
    <t>62.</t>
  </si>
  <si>
    <t>Bevétel összesen</t>
  </si>
  <si>
    <t>Előző évi záró pénzkészlet</t>
  </si>
  <si>
    <t>Költségvetési bevételek</t>
  </si>
  <si>
    <t>Eredeti előirányzat</t>
  </si>
  <si>
    <t>Módosított előirányzat</t>
  </si>
  <si>
    <t>ebből  társadalombiztosítás pénzügyi alapjai  B16</t>
  </si>
  <si>
    <t>ebből  elkülönített állami pénzalapok</t>
  </si>
  <si>
    <t>Fogyasztási adók</t>
  </si>
  <si>
    <t>ebből: központi kezelésű előirányzatok B16</t>
  </si>
  <si>
    <t>ebből: társulások és költségvetési szerveik B16</t>
  </si>
  <si>
    <t>ebből: fejezeti kezelésű előirányzatok EU-s programokra és azok hazai társfinanszírozásásra B25</t>
  </si>
  <si>
    <t>2018. éves tájékoztató</t>
  </si>
  <si>
    <t>11.melléklet a 6/2019.(V.31.)önkormányzati rendelethez</t>
  </si>
</sst>
</file>

<file path=xl/styles.xml><?xml version="1.0" encoding="utf-8"?>
<styleSheet xmlns="http://schemas.openxmlformats.org/spreadsheetml/2006/main">
  <fonts count="10">
    <font>
      <sz val="10"/>
      <name val="Arial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4"/>
      <name val="Arial"/>
      <family val="2"/>
      <charset val="238"/>
    </font>
    <font>
      <b/>
      <sz val="14"/>
      <color indexed="8"/>
      <name val="Calibri"/>
      <family val="2"/>
      <charset val="238"/>
    </font>
    <font>
      <b/>
      <sz val="14"/>
      <name val="Arial"/>
      <family val="2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3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5" fillId="0" borderId="0" xfId="0" applyFont="1"/>
    <xf numFmtId="3" fontId="5" fillId="0" borderId="0" xfId="0" applyNumberFormat="1" applyFo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3" fontId="8" fillId="0" borderId="1" xfId="0" applyNumberFormat="1" applyFont="1" applyBorder="1"/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shrinkToFit="1"/>
    </xf>
    <xf numFmtId="0" fontId="7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3" fontId="9" fillId="0" borderId="1" xfId="0" applyNumberFormat="1" applyFont="1" applyBorder="1"/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shrinkToFit="1"/>
    </xf>
    <xf numFmtId="0" fontId="9" fillId="0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/>
    <xf numFmtId="3" fontId="8" fillId="2" borderId="1" xfId="0" applyNumberFormat="1" applyFont="1" applyFill="1" applyBorder="1"/>
    <xf numFmtId="0" fontId="3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1"/>
  <sheetViews>
    <sheetView tabSelected="1" view="pageBreakPreview" zoomScale="60" workbookViewId="0">
      <selection activeCell="B3" sqref="B3:C3"/>
    </sheetView>
  </sheetViews>
  <sheetFormatPr defaultRowHeight="12.75"/>
  <cols>
    <col min="2" max="2" width="5.42578125" customWidth="1"/>
    <col min="3" max="3" width="66.140625" customWidth="1"/>
    <col min="4" max="4" width="22.140625" style="2" customWidth="1"/>
    <col min="5" max="5" width="27.42578125" customWidth="1"/>
  </cols>
  <sheetData>
    <row r="1" spans="1:6" ht="15.75">
      <c r="A1" s="25" t="s">
        <v>137</v>
      </c>
      <c r="B1" s="25"/>
      <c r="C1" s="25"/>
      <c r="D1" s="25"/>
      <c r="E1" s="25"/>
      <c r="F1" s="25"/>
    </row>
    <row r="2" spans="1:6" ht="18.75">
      <c r="A2" s="5"/>
      <c r="B2" s="27" t="s">
        <v>0</v>
      </c>
      <c r="C2" s="27"/>
      <c r="D2" s="6"/>
      <c r="E2" s="5"/>
      <c r="F2" s="5"/>
    </row>
    <row r="3" spans="1:6" ht="18.75">
      <c r="A3" s="5"/>
      <c r="B3" s="27" t="s">
        <v>1</v>
      </c>
      <c r="C3" s="27"/>
      <c r="D3" s="6"/>
      <c r="E3" s="5"/>
      <c r="F3" s="5"/>
    </row>
    <row r="4" spans="1:6" ht="18">
      <c r="A4" s="5"/>
      <c r="B4" s="5"/>
      <c r="C4" s="5"/>
      <c r="D4" s="6"/>
      <c r="E4" s="5"/>
      <c r="F4" s="5"/>
    </row>
    <row r="5" spans="1:6" ht="18">
      <c r="A5" s="5"/>
      <c r="B5" s="5"/>
      <c r="C5" s="5"/>
      <c r="D5" s="6"/>
      <c r="E5" s="5"/>
      <c r="F5" s="5"/>
    </row>
    <row r="6" spans="1:6" ht="18.75">
      <c r="A6" s="28" t="s">
        <v>127</v>
      </c>
      <c r="B6" s="28"/>
      <c r="C6" s="28"/>
      <c r="D6" s="28"/>
      <c r="E6" s="28"/>
      <c r="F6" s="28"/>
    </row>
    <row r="7" spans="1:6" ht="18">
      <c r="A7" s="26" t="s">
        <v>136</v>
      </c>
      <c r="B7" s="26"/>
      <c r="C7" s="26"/>
      <c r="D7" s="26"/>
      <c r="E7" s="26"/>
      <c r="F7" s="26"/>
    </row>
    <row r="8" spans="1:6" ht="18">
      <c r="A8" s="5"/>
      <c r="B8" s="5"/>
      <c r="C8" s="5"/>
      <c r="D8" s="6"/>
      <c r="E8" s="5"/>
      <c r="F8" s="5"/>
    </row>
    <row r="9" spans="1:6" ht="56.25">
      <c r="A9" s="5"/>
      <c r="B9" s="7" t="s">
        <v>2</v>
      </c>
      <c r="C9" s="8" t="s">
        <v>3</v>
      </c>
      <c r="D9" s="9" t="s">
        <v>128</v>
      </c>
      <c r="E9" s="7" t="s">
        <v>129</v>
      </c>
      <c r="F9" s="5"/>
    </row>
    <row r="10" spans="1:6" ht="18.75">
      <c r="A10" s="5"/>
      <c r="B10" s="10" t="s">
        <v>4</v>
      </c>
      <c r="C10" s="11"/>
      <c r="D10" s="12"/>
      <c r="E10" s="11"/>
      <c r="F10" s="5"/>
    </row>
    <row r="11" spans="1:6" ht="18.75">
      <c r="A11" s="5"/>
      <c r="B11" s="10" t="s">
        <v>5</v>
      </c>
      <c r="C11" s="11" t="s">
        <v>64</v>
      </c>
      <c r="D11" s="12">
        <v>4912442</v>
      </c>
      <c r="E11" s="12">
        <v>4912442</v>
      </c>
      <c r="F11" s="5"/>
    </row>
    <row r="12" spans="1:6" ht="33.75" customHeight="1">
      <c r="A12" s="5"/>
      <c r="B12" s="10" t="s">
        <v>6</v>
      </c>
      <c r="C12" s="13" t="s">
        <v>65</v>
      </c>
      <c r="D12" s="12"/>
      <c r="E12" s="12"/>
      <c r="F12" s="5"/>
    </row>
    <row r="13" spans="1:6" ht="31.5" customHeight="1">
      <c r="A13" s="5"/>
      <c r="B13" s="10" t="s">
        <v>57</v>
      </c>
      <c r="C13" s="13" t="s">
        <v>66</v>
      </c>
      <c r="D13" s="12">
        <v>3247757</v>
      </c>
      <c r="E13" s="12">
        <v>3359198</v>
      </c>
      <c r="F13" s="5"/>
    </row>
    <row r="14" spans="1:6" ht="18.75">
      <c r="A14" s="5"/>
      <c r="B14" s="10" t="s">
        <v>58</v>
      </c>
      <c r="C14" s="14" t="s">
        <v>68</v>
      </c>
      <c r="D14" s="12">
        <v>1800000</v>
      </c>
      <c r="E14" s="12">
        <v>1800000</v>
      </c>
      <c r="F14" s="5"/>
    </row>
    <row r="15" spans="1:6" ht="18.75">
      <c r="A15" s="5"/>
      <c r="B15" s="10" t="s">
        <v>59</v>
      </c>
      <c r="C15" s="11" t="s">
        <v>69</v>
      </c>
      <c r="D15" s="12"/>
      <c r="E15" s="12">
        <v>1480580</v>
      </c>
      <c r="F15" s="5"/>
    </row>
    <row r="16" spans="1:6" ht="18.75">
      <c r="A16" s="5"/>
      <c r="B16" s="10" t="s">
        <v>60</v>
      </c>
      <c r="C16" s="11" t="s">
        <v>70</v>
      </c>
      <c r="D16" s="12"/>
      <c r="E16" s="12">
        <v>236205</v>
      </c>
      <c r="F16" s="5"/>
    </row>
    <row r="17" spans="1:8" s="1" customFormat="1" ht="18.75">
      <c r="A17" s="15"/>
      <c r="B17" s="16" t="s">
        <v>61</v>
      </c>
      <c r="C17" s="17" t="s">
        <v>67</v>
      </c>
      <c r="D17" s="18">
        <f>SUM(D11:D16)</f>
        <v>9960199</v>
      </c>
      <c r="E17" s="18">
        <f t="shared" ref="E17" si="0">SUM(E11:E16)</f>
        <v>11788425</v>
      </c>
      <c r="F17" s="15"/>
    </row>
    <row r="18" spans="1:8" ht="18.75">
      <c r="A18" s="5"/>
      <c r="B18" s="10" t="s">
        <v>62</v>
      </c>
      <c r="C18" s="11" t="s">
        <v>71</v>
      </c>
      <c r="D18" s="12"/>
      <c r="E18" s="12"/>
      <c r="F18" s="5"/>
    </row>
    <row r="19" spans="1:8" ht="30.75" customHeight="1">
      <c r="A19" s="5"/>
      <c r="B19" s="10" t="s">
        <v>63</v>
      </c>
      <c r="C19" s="13" t="s">
        <v>72</v>
      </c>
      <c r="D19" s="12"/>
      <c r="E19" s="12"/>
      <c r="F19" s="5"/>
    </row>
    <row r="20" spans="1:8" ht="33" customHeight="1">
      <c r="A20" s="5"/>
      <c r="B20" s="10" t="s">
        <v>7</v>
      </c>
      <c r="C20" s="13" t="s">
        <v>73</v>
      </c>
      <c r="D20" s="12"/>
      <c r="E20" s="12"/>
      <c r="F20" s="5"/>
    </row>
    <row r="21" spans="1:8" ht="33" customHeight="1">
      <c r="A21" s="5"/>
      <c r="B21" s="10" t="s">
        <v>8</v>
      </c>
      <c r="C21" s="13" t="s">
        <v>74</v>
      </c>
      <c r="D21" s="12"/>
      <c r="E21" s="12"/>
      <c r="F21" s="5"/>
    </row>
    <row r="22" spans="1:8" ht="32.25" customHeight="1">
      <c r="A22" s="5"/>
      <c r="B22" s="10" t="s">
        <v>9</v>
      </c>
      <c r="C22" s="13" t="s">
        <v>75</v>
      </c>
      <c r="D22" s="12">
        <v>13027044</v>
      </c>
      <c r="E22" s="12">
        <v>18374656</v>
      </c>
      <c r="F22" s="5"/>
      <c r="G22" s="3"/>
      <c r="H22" s="3"/>
    </row>
    <row r="23" spans="1:8" ht="32.25" customHeight="1">
      <c r="A23" s="5"/>
      <c r="B23" s="10"/>
      <c r="C23" s="13" t="s">
        <v>133</v>
      </c>
      <c r="D23" s="12"/>
      <c r="E23" s="12"/>
      <c r="F23" s="5"/>
      <c r="G23" s="3"/>
      <c r="H23" s="3"/>
    </row>
    <row r="24" spans="1:8" ht="32.25" customHeight="1">
      <c r="A24" s="5"/>
      <c r="B24" s="10"/>
      <c r="C24" s="13" t="s">
        <v>130</v>
      </c>
      <c r="D24" s="12"/>
      <c r="E24" s="12"/>
      <c r="F24" s="5"/>
      <c r="G24" s="3"/>
      <c r="H24" s="3"/>
    </row>
    <row r="25" spans="1:8" ht="32.25" customHeight="1">
      <c r="A25" s="5"/>
      <c r="B25" s="10"/>
      <c r="C25" s="13" t="s">
        <v>131</v>
      </c>
      <c r="D25" s="12"/>
      <c r="E25" s="12"/>
      <c r="F25" s="5"/>
      <c r="G25" s="3"/>
      <c r="H25" s="3"/>
    </row>
    <row r="26" spans="1:8" ht="32.25" customHeight="1">
      <c r="A26" s="5"/>
      <c r="B26" s="10"/>
      <c r="C26" s="13" t="s">
        <v>134</v>
      </c>
      <c r="D26" s="12"/>
      <c r="E26" s="12"/>
      <c r="F26" s="5"/>
      <c r="G26" s="3"/>
      <c r="H26" s="3"/>
    </row>
    <row r="27" spans="1:8" s="1" customFormat="1" ht="33" customHeight="1">
      <c r="A27" s="15"/>
      <c r="B27" s="16" t="s">
        <v>10</v>
      </c>
      <c r="C27" s="19" t="s">
        <v>76</v>
      </c>
      <c r="D27" s="18">
        <f>SUM(D17:D22)</f>
        <v>22987243</v>
      </c>
      <c r="E27" s="18">
        <f t="shared" ref="E27" si="1">SUM(E17:E22)</f>
        <v>30163081</v>
      </c>
      <c r="F27" s="15"/>
    </row>
    <row r="28" spans="1:8" ht="38.25" customHeight="1">
      <c r="A28" s="5"/>
      <c r="B28" s="10" t="s">
        <v>11</v>
      </c>
      <c r="C28" s="11" t="s">
        <v>77</v>
      </c>
      <c r="D28" s="12"/>
      <c r="E28" s="12">
        <v>8206214</v>
      </c>
      <c r="F28" s="5"/>
    </row>
    <row r="29" spans="1:8" ht="42" customHeight="1">
      <c r="A29" s="5"/>
      <c r="B29" s="10" t="s">
        <v>12</v>
      </c>
      <c r="C29" s="13" t="s">
        <v>78</v>
      </c>
      <c r="D29" s="12"/>
      <c r="E29" s="12"/>
      <c r="F29" s="5"/>
    </row>
    <row r="30" spans="1:8" ht="40.5" customHeight="1">
      <c r="A30" s="5"/>
      <c r="B30" s="10" t="s">
        <v>13</v>
      </c>
      <c r="C30" s="13" t="s">
        <v>79</v>
      </c>
      <c r="D30" s="12"/>
      <c r="E30" s="12"/>
      <c r="F30" s="5"/>
    </row>
    <row r="31" spans="1:8" ht="42.75" customHeight="1">
      <c r="A31" s="5"/>
      <c r="B31" s="10" t="s">
        <v>14</v>
      </c>
      <c r="C31" s="13" t="s">
        <v>80</v>
      </c>
      <c r="D31" s="12"/>
      <c r="E31" s="12"/>
      <c r="F31" s="5"/>
    </row>
    <row r="32" spans="1:8" ht="45" customHeight="1">
      <c r="A32" s="5"/>
      <c r="B32" s="10" t="s">
        <v>15</v>
      </c>
      <c r="C32" s="13" t="s">
        <v>81</v>
      </c>
      <c r="D32" s="12">
        <v>8500000</v>
      </c>
      <c r="E32" s="12">
        <v>11350000</v>
      </c>
      <c r="F32" s="5"/>
    </row>
    <row r="33" spans="1:6" ht="45" customHeight="1">
      <c r="A33" s="5"/>
      <c r="B33" s="10"/>
      <c r="C33" s="13" t="s">
        <v>135</v>
      </c>
      <c r="D33" s="12"/>
      <c r="E33" s="12"/>
      <c r="F33" s="5"/>
    </row>
    <row r="34" spans="1:6" s="1" customFormat="1" ht="33.75" customHeight="1">
      <c r="A34" s="15"/>
      <c r="B34" s="16" t="s">
        <v>16</v>
      </c>
      <c r="C34" s="19" t="s">
        <v>82</v>
      </c>
      <c r="D34" s="18">
        <f>SUM(D28:D32)</f>
        <v>8500000</v>
      </c>
      <c r="E34" s="18">
        <f t="shared" ref="E34" si="2">SUM(E28:E32)</f>
        <v>19556214</v>
      </c>
      <c r="F34" s="15"/>
    </row>
    <row r="35" spans="1:6" ht="18.75">
      <c r="A35" s="5"/>
      <c r="B35" s="10" t="s">
        <v>17</v>
      </c>
      <c r="C35" s="14" t="s">
        <v>83</v>
      </c>
      <c r="D35" s="12"/>
      <c r="E35" s="12"/>
      <c r="F35" s="5"/>
    </row>
    <row r="36" spans="1:6" ht="18.75">
      <c r="A36" s="5"/>
      <c r="B36" s="10" t="s">
        <v>18</v>
      </c>
      <c r="C36" s="11" t="s">
        <v>84</v>
      </c>
      <c r="D36" s="12"/>
      <c r="E36" s="12"/>
      <c r="F36" s="5"/>
    </row>
    <row r="37" spans="1:6" s="1" customFormat="1" ht="18.75">
      <c r="A37" s="15"/>
      <c r="B37" s="16" t="s">
        <v>19</v>
      </c>
      <c r="C37" s="17" t="s">
        <v>85</v>
      </c>
      <c r="D37" s="18"/>
      <c r="E37" s="18"/>
      <c r="F37" s="15"/>
    </row>
    <row r="38" spans="1:6" ht="18.75">
      <c r="A38" s="5"/>
      <c r="B38" s="10" t="s">
        <v>20</v>
      </c>
      <c r="C38" s="11" t="s">
        <v>86</v>
      </c>
      <c r="D38" s="12"/>
      <c r="E38" s="12"/>
      <c r="F38" s="5"/>
    </row>
    <row r="39" spans="1:6" ht="18.75">
      <c r="A39" s="5"/>
      <c r="B39" s="10" t="s">
        <v>21</v>
      </c>
      <c r="C39" s="11" t="s">
        <v>87</v>
      </c>
      <c r="D39" s="12"/>
      <c r="E39" s="12"/>
      <c r="F39" s="5"/>
    </row>
    <row r="40" spans="1:6" ht="18.75">
      <c r="A40" s="5"/>
      <c r="B40" s="10" t="s">
        <v>22</v>
      </c>
      <c r="C40" s="17" t="s">
        <v>88</v>
      </c>
      <c r="D40" s="12">
        <v>886693</v>
      </c>
      <c r="E40" s="12">
        <v>911764</v>
      </c>
      <c r="F40" s="5"/>
    </row>
    <row r="41" spans="1:6" ht="18.75">
      <c r="A41" s="5"/>
      <c r="B41" s="10" t="s">
        <v>23</v>
      </c>
      <c r="C41" s="11" t="s">
        <v>89</v>
      </c>
      <c r="D41" s="12">
        <v>35175809</v>
      </c>
      <c r="E41" s="12">
        <v>55739024</v>
      </c>
      <c r="F41" s="5"/>
    </row>
    <row r="42" spans="1:6" ht="18.75">
      <c r="A42" s="5"/>
      <c r="B42" s="10" t="s">
        <v>24</v>
      </c>
      <c r="C42" s="11" t="s">
        <v>132</v>
      </c>
      <c r="D42" s="12"/>
      <c r="E42" s="12"/>
      <c r="F42" s="5"/>
    </row>
    <row r="43" spans="1:6" ht="18.75">
      <c r="A43" s="5"/>
      <c r="B43" s="10" t="s">
        <v>25</v>
      </c>
      <c r="C43" s="11" t="s">
        <v>90</v>
      </c>
      <c r="D43" s="12"/>
      <c r="E43" s="12"/>
      <c r="F43" s="5"/>
    </row>
    <row r="44" spans="1:6" ht="18.75">
      <c r="A44" s="5"/>
      <c r="B44" s="10" t="s">
        <v>26</v>
      </c>
      <c r="C44" s="11" t="s">
        <v>91</v>
      </c>
      <c r="D44" s="12">
        <v>2323734</v>
      </c>
      <c r="E44" s="12">
        <v>3862670</v>
      </c>
      <c r="F44" s="5"/>
    </row>
    <row r="45" spans="1:6" ht="18.75">
      <c r="A45" s="5"/>
      <c r="B45" s="10" t="s">
        <v>27</v>
      </c>
      <c r="C45" s="11" t="s">
        <v>92</v>
      </c>
      <c r="D45" s="12">
        <v>15502100</v>
      </c>
      <c r="E45" s="12">
        <v>19859600</v>
      </c>
      <c r="F45" s="5"/>
    </row>
    <row r="46" spans="1:6" s="1" customFormat="1" ht="18.75">
      <c r="A46" s="15"/>
      <c r="B46" s="16" t="s">
        <v>28</v>
      </c>
      <c r="C46" s="17" t="s">
        <v>93</v>
      </c>
      <c r="D46" s="12">
        <f>SUM(D41:D45)</f>
        <v>53001643</v>
      </c>
      <c r="E46" s="12">
        <f t="shared" ref="E46" si="3">SUM(E41:E45)</f>
        <v>79461294</v>
      </c>
      <c r="F46" s="15"/>
    </row>
    <row r="47" spans="1:6" ht="18.75">
      <c r="A47" s="5"/>
      <c r="B47" s="10" t="s">
        <v>29</v>
      </c>
      <c r="C47" s="17" t="s">
        <v>94</v>
      </c>
      <c r="D47" s="12">
        <v>860447</v>
      </c>
      <c r="E47" s="12">
        <v>2501037</v>
      </c>
      <c r="F47" s="5"/>
    </row>
    <row r="48" spans="1:6" s="1" customFormat="1" ht="18.75">
      <c r="A48" s="15"/>
      <c r="B48" s="16" t="s">
        <v>30</v>
      </c>
      <c r="C48" s="17" t="s">
        <v>95</v>
      </c>
      <c r="D48" s="18">
        <f>SUM(D40+D46+D47)</f>
        <v>54748783</v>
      </c>
      <c r="E48" s="18">
        <f t="shared" ref="E48" si="4">SUM(E40+E46+E47)</f>
        <v>82874095</v>
      </c>
      <c r="F48" s="15"/>
    </row>
    <row r="49" spans="1:6" ht="18.75">
      <c r="A49" s="5"/>
      <c r="B49" s="10" t="s">
        <v>31</v>
      </c>
      <c r="C49" s="11" t="s">
        <v>96</v>
      </c>
      <c r="D49" s="12">
        <v>200000</v>
      </c>
      <c r="E49" s="12">
        <v>290001</v>
      </c>
      <c r="F49" s="5"/>
    </row>
    <row r="50" spans="1:6" ht="18.75">
      <c r="A50" s="5"/>
      <c r="B50" s="10" t="s">
        <v>32</v>
      </c>
      <c r="C50" s="11" t="s">
        <v>97</v>
      </c>
      <c r="D50" s="12">
        <v>1806000</v>
      </c>
      <c r="E50" s="12">
        <v>1947241</v>
      </c>
      <c r="F50" s="5"/>
    </row>
    <row r="51" spans="1:6" ht="18.75">
      <c r="A51" s="5"/>
      <c r="B51" s="10" t="s">
        <v>33</v>
      </c>
      <c r="C51" s="11" t="s">
        <v>98</v>
      </c>
      <c r="D51" s="12">
        <v>800000</v>
      </c>
      <c r="E51" s="12">
        <v>5397150</v>
      </c>
      <c r="F51" s="5"/>
    </row>
    <row r="52" spans="1:6" ht="18.75">
      <c r="A52" s="5"/>
      <c r="B52" s="10" t="s">
        <v>34</v>
      </c>
      <c r="C52" s="11" t="s">
        <v>99</v>
      </c>
      <c r="D52" s="12"/>
      <c r="E52" s="12">
        <v>316834</v>
      </c>
      <c r="F52" s="5"/>
    </row>
    <row r="53" spans="1:6" ht="18.75">
      <c r="A53" s="5"/>
      <c r="B53" s="10" t="s">
        <v>35</v>
      </c>
      <c r="C53" s="11" t="s">
        <v>100</v>
      </c>
      <c r="D53" s="12">
        <v>1008069</v>
      </c>
      <c r="E53" s="12">
        <v>1658740</v>
      </c>
      <c r="F53" s="5"/>
    </row>
    <row r="54" spans="1:6" ht="18.75">
      <c r="A54" s="5"/>
      <c r="B54" s="10" t="s">
        <v>36</v>
      </c>
      <c r="C54" s="11" t="s">
        <v>101</v>
      </c>
      <c r="D54" s="12">
        <v>717949</v>
      </c>
      <c r="E54" s="12">
        <v>1602211</v>
      </c>
      <c r="F54" s="5"/>
    </row>
    <row r="55" spans="1:6" ht="18.75">
      <c r="A55" s="5"/>
      <c r="B55" s="10" t="s">
        <v>37</v>
      </c>
      <c r="C55" s="11" t="s">
        <v>102</v>
      </c>
      <c r="D55" s="12"/>
      <c r="E55" s="12">
        <v>451164</v>
      </c>
      <c r="F55" s="5"/>
    </row>
    <row r="56" spans="1:6" ht="18.75">
      <c r="A56" s="5"/>
      <c r="B56" s="10" t="s">
        <v>38</v>
      </c>
      <c r="C56" s="11" t="s">
        <v>103</v>
      </c>
      <c r="D56" s="12">
        <v>375000</v>
      </c>
      <c r="E56" s="12">
        <v>375000</v>
      </c>
      <c r="F56" s="5"/>
    </row>
    <row r="57" spans="1:6" ht="18.75">
      <c r="A57" s="5"/>
      <c r="B57" s="10" t="s">
        <v>39</v>
      </c>
      <c r="C57" s="11" t="s">
        <v>104</v>
      </c>
      <c r="D57" s="12"/>
      <c r="E57" s="12"/>
      <c r="F57" s="5"/>
    </row>
    <row r="58" spans="1:6" ht="18.75">
      <c r="A58" s="5"/>
      <c r="B58" s="10" t="s">
        <v>40</v>
      </c>
      <c r="C58" s="11" t="s">
        <v>105</v>
      </c>
      <c r="D58" s="12"/>
      <c r="E58" s="12">
        <v>110565</v>
      </c>
      <c r="F58" s="5"/>
    </row>
    <row r="59" spans="1:6" s="1" customFormat="1" ht="18.75">
      <c r="A59" s="15"/>
      <c r="B59" s="16" t="s">
        <v>41</v>
      </c>
      <c r="C59" s="20" t="s">
        <v>106</v>
      </c>
      <c r="D59" s="18">
        <f>SUM(D49:D58)</f>
        <v>4907018</v>
      </c>
      <c r="E59" s="18">
        <f t="shared" ref="E59" si="5">SUM(E49:E58)</f>
        <v>12148906</v>
      </c>
      <c r="F59" s="15"/>
    </row>
    <row r="60" spans="1:6" ht="18.75">
      <c r="A60" s="5"/>
      <c r="B60" s="10" t="s">
        <v>42</v>
      </c>
      <c r="C60" s="11" t="s">
        <v>107</v>
      </c>
      <c r="D60" s="12"/>
      <c r="E60" s="12"/>
      <c r="F60" s="5"/>
    </row>
    <row r="61" spans="1:6" ht="18.75">
      <c r="A61" s="5"/>
      <c r="B61" s="10" t="s">
        <v>43</v>
      </c>
      <c r="C61" s="11" t="s">
        <v>108</v>
      </c>
      <c r="D61" s="12">
        <v>250000</v>
      </c>
      <c r="E61" s="12">
        <v>2716000</v>
      </c>
      <c r="F61" s="5"/>
    </row>
    <row r="62" spans="1:6" ht="18.75">
      <c r="A62" s="5"/>
      <c r="B62" s="10" t="s">
        <v>44</v>
      </c>
      <c r="C62" s="11" t="s">
        <v>111</v>
      </c>
      <c r="D62" s="12"/>
      <c r="E62" s="12"/>
      <c r="F62" s="5"/>
    </row>
    <row r="63" spans="1:6" ht="18.75">
      <c r="A63" s="5"/>
      <c r="B63" s="10" t="s">
        <v>45</v>
      </c>
      <c r="C63" s="11" t="s">
        <v>109</v>
      </c>
      <c r="D63" s="12"/>
      <c r="E63" s="12"/>
      <c r="F63" s="5"/>
    </row>
    <row r="64" spans="1:6" ht="18.75">
      <c r="A64" s="5"/>
      <c r="B64" s="10" t="s">
        <v>46</v>
      </c>
      <c r="C64" s="14" t="s">
        <v>110</v>
      </c>
      <c r="D64" s="12"/>
      <c r="E64" s="12"/>
      <c r="F64" s="5"/>
    </row>
    <row r="65" spans="1:6" s="1" customFormat="1" ht="18.75">
      <c r="A65" s="15"/>
      <c r="B65" s="16" t="s">
        <v>47</v>
      </c>
      <c r="C65" s="17" t="s">
        <v>112</v>
      </c>
      <c r="D65" s="18">
        <f>SUM(D60:D64)</f>
        <v>250000</v>
      </c>
      <c r="E65" s="18">
        <f t="shared" ref="E65" si="6">SUM(E60:E64)</f>
        <v>2716000</v>
      </c>
      <c r="F65" s="15"/>
    </row>
    <row r="66" spans="1:6" ht="33.75" customHeight="1">
      <c r="A66" s="5"/>
      <c r="B66" s="10" t="s">
        <v>48</v>
      </c>
      <c r="C66" s="13" t="s">
        <v>113</v>
      </c>
      <c r="D66" s="12"/>
      <c r="E66" s="12"/>
      <c r="F66" s="5"/>
    </row>
    <row r="67" spans="1:6" ht="48.75" customHeight="1">
      <c r="A67" s="5"/>
      <c r="B67" s="10" t="s">
        <v>49</v>
      </c>
      <c r="C67" s="13" t="s">
        <v>114</v>
      </c>
      <c r="D67" s="12">
        <v>2040000</v>
      </c>
      <c r="E67" s="12">
        <v>2094000</v>
      </c>
      <c r="F67" s="5"/>
    </row>
    <row r="68" spans="1:6" ht="18.75">
      <c r="A68" s="5"/>
      <c r="B68" s="10" t="s">
        <v>50</v>
      </c>
      <c r="C68" s="11" t="s">
        <v>115</v>
      </c>
      <c r="D68" s="12">
        <v>4955651</v>
      </c>
      <c r="E68" s="12">
        <v>5105651</v>
      </c>
      <c r="F68" s="5"/>
    </row>
    <row r="69" spans="1:6" s="1" customFormat="1" ht="27.75" customHeight="1">
      <c r="A69" s="15"/>
      <c r="B69" s="16" t="s">
        <v>51</v>
      </c>
      <c r="C69" s="17" t="s">
        <v>116</v>
      </c>
      <c r="D69" s="18">
        <f>SUM(D67:D68)</f>
        <v>6995651</v>
      </c>
      <c r="E69" s="18">
        <f t="shared" ref="E69" si="7">SUM(E67:E68)</f>
        <v>7199651</v>
      </c>
      <c r="F69" s="15"/>
    </row>
    <row r="70" spans="1:6" ht="52.5" customHeight="1">
      <c r="A70" s="5"/>
      <c r="B70" s="10" t="s">
        <v>52</v>
      </c>
      <c r="C70" s="13" t="s">
        <v>117</v>
      </c>
      <c r="D70" s="12"/>
      <c r="E70" s="12"/>
      <c r="F70" s="5"/>
    </row>
    <row r="71" spans="1:6" ht="54.75" customHeight="1">
      <c r="A71" s="5"/>
      <c r="B71" s="10" t="s">
        <v>53</v>
      </c>
      <c r="C71" s="13" t="s">
        <v>118</v>
      </c>
      <c r="D71" s="12"/>
      <c r="E71" s="12"/>
      <c r="F71" s="5"/>
    </row>
    <row r="72" spans="1:6" ht="27.75" customHeight="1">
      <c r="A72" s="5"/>
      <c r="B72" s="10" t="s">
        <v>54</v>
      </c>
      <c r="C72" s="13" t="s">
        <v>121</v>
      </c>
      <c r="D72" s="12"/>
      <c r="E72" s="12">
        <v>171605</v>
      </c>
      <c r="F72" s="5"/>
    </row>
    <row r="73" spans="1:6" s="1" customFormat="1" ht="31.5" customHeight="1">
      <c r="A73" s="15"/>
      <c r="B73" s="16" t="s">
        <v>55</v>
      </c>
      <c r="C73" s="19" t="s">
        <v>119</v>
      </c>
      <c r="D73" s="18">
        <f>SUM(D70:D72)</f>
        <v>0</v>
      </c>
      <c r="E73" s="18">
        <f t="shared" ref="E73" si="8">SUM(E70:E72)</f>
        <v>171605</v>
      </c>
      <c r="F73" s="15"/>
    </row>
    <row r="74" spans="1:6" s="1" customFormat="1" ht="27.75" customHeight="1">
      <c r="A74" s="15"/>
      <c r="B74" s="16" t="s">
        <v>56</v>
      </c>
      <c r="C74" s="19" t="s">
        <v>120</v>
      </c>
      <c r="D74" s="18">
        <f>SUM(D27+D34+D48+D59+D65+D69+D73)</f>
        <v>98388695</v>
      </c>
      <c r="E74" s="18">
        <f t="shared" ref="E74" si="9">SUM(E27+E34+E48+E59+E65+E69+E73)</f>
        <v>154829552</v>
      </c>
      <c r="F74" s="15"/>
    </row>
    <row r="75" spans="1:6" ht="18.75">
      <c r="A75" s="5"/>
      <c r="B75" s="16" t="s">
        <v>122</v>
      </c>
      <c r="C75" s="21" t="s">
        <v>126</v>
      </c>
      <c r="D75" s="18">
        <v>122115245</v>
      </c>
      <c r="E75" s="18"/>
      <c r="F75" s="5"/>
    </row>
    <row r="76" spans="1:6" ht="18.75">
      <c r="A76" s="5"/>
      <c r="B76" s="16" t="s">
        <v>123</v>
      </c>
      <c r="C76" s="11"/>
      <c r="D76" s="12"/>
      <c r="E76" s="11"/>
      <c r="F76" s="5"/>
    </row>
    <row r="77" spans="1:6" ht="18.75">
      <c r="A77" s="5"/>
      <c r="B77" s="22" t="s">
        <v>124</v>
      </c>
      <c r="C77" s="23" t="s">
        <v>125</v>
      </c>
      <c r="D77" s="24">
        <f>SUM(D74+D75)</f>
        <v>220503940</v>
      </c>
      <c r="E77" s="24">
        <f t="shared" ref="E77" si="10">SUM(E74+E75)</f>
        <v>154829552</v>
      </c>
      <c r="F77" s="5"/>
    </row>
    <row r="79" spans="1:6">
      <c r="E79" s="2"/>
    </row>
    <row r="81" spans="4:5">
      <c r="D81" s="4"/>
      <c r="E81" s="4"/>
    </row>
  </sheetData>
  <mergeCells count="5">
    <mergeCell ref="A1:F1"/>
    <mergeCell ref="A7:F7"/>
    <mergeCell ref="B2:C2"/>
    <mergeCell ref="B3:C3"/>
    <mergeCell ref="A6:F6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  <rowBreaks count="1" manualBreakCount="1">
    <brk id="34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12.melléklet</vt:lpstr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Tulajdonos</dc:creator>
  <cp:lastModifiedBy>Jegyzo</cp:lastModifiedBy>
  <cp:lastPrinted>2019-05-22T05:31:30Z</cp:lastPrinted>
  <dcterms:created xsi:type="dcterms:W3CDTF">2014-01-16T12:13:13Z</dcterms:created>
  <dcterms:modified xsi:type="dcterms:W3CDTF">2019-06-04T09:02:35Z</dcterms:modified>
</cp:coreProperties>
</file>