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20_ktg\"/>
    </mc:Choice>
  </mc:AlternateContent>
  <bookViews>
    <workbookView xWindow="0" yWindow="0" windowWidth="19200" windowHeight="7050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G96" i="1"/>
  <c r="F96" i="1"/>
  <c r="H86" i="1"/>
  <c r="G86" i="1"/>
  <c r="F86" i="1"/>
  <c r="H81" i="1"/>
  <c r="G81" i="1"/>
  <c r="F81" i="1"/>
  <c r="H61" i="1"/>
  <c r="H73" i="1" s="1"/>
  <c r="G61" i="1"/>
  <c r="G73" i="1" s="1"/>
  <c r="F61" i="1"/>
  <c r="F73" i="1" s="1"/>
  <c r="H56" i="1"/>
  <c r="G56" i="1"/>
  <c r="F56" i="1"/>
  <c r="H46" i="1"/>
  <c r="G46" i="1"/>
  <c r="F46" i="1"/>
  <c r="H40" i="1"/>
  <c r="G40" i="1"/>
  <c r="F40" i="1"/>
  <c r="H37" i="1"/>
  <c r="G37" i="1"/>
  <c r="F37" i="1"/>
  <c r="H29" i="1"/>
  <c r="G29" i="1"/>
  <c r="F29" i="1"/>
  <c r="H26" i="1"/>
  <c r="G26" i="1"/>
  <c r="F26" i="1"/>
  <c r="H20" i="1"/>
  <c r="G20" i="1"/>
  <c r="F20" i="1"/>
  <c r="H16" i="1"/>
  <c r="G16" i="1"/>
  <c r="F16" i="1"/>
  <c r="F21" i="1" s="1"/>
  <c r="F47" i="1" l="1"/>
  <c r="F97" i="1" s="1"/>
  <c r="H47" i="1"/>
  <c r="G47" i="1"/>
  <c r="H21" i="1"/>
  <c r="H97" i="1" s="1"/>
  <c r="G21" i="1"/>
  <c r="G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<sst xmlns="http://schemas.openxmlformats.org/spreadsheetml/2006/main" count="253" uniqueCount="253">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</sst>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73" sqref="F7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8" width="12.42578125" style="10" customWidth="1"/>
    <col min="9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252</v>
      </c>
      <c r="F2" s="16" t="s">
        <v>249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17484486</v>
      </c>
      <c r="F3" s="17">
        <v>17484486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800000</v>
      </c>
      <c r="F9" s="17">
        <v>800000</v>
      </c>
      <c r="G9" s="17"/>
      <c r="H9" s="17"/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538800</v>
      </c>
      <c r="F12" s="17">
        <v>538800</v>
      </c>
      <c r="G12" s="17"/>
      <c r="H12" s="17"/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0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18823286</v>
      </c>
      <c r="F16" s="22">
        <f t="shared" ref="F16:H16" si="0">SUM(F3:F15)</f>
        <v>18823286</v>
      </c>
      <c r="G16" s="22">
        <f t="shared" si="0"/>
        <v>0</v>
      </c>
      <c r="H16" s="22">
        <f t="shared" si="0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3590400</v>
      </c>
      <c r="F17" s="17">
        <v>3590400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540000</v>
      </c>
      <c r="F18" s="17">
        <v>540000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4130400</v>
      </c>
      <c r="F20" s="22">
        <f t="shared" ref="F20:H20" si="1">SUM(F17:F19)</f>
        <v>4130400</v>
      </c>
      <c r="G20" s="22">
        <f t="shared" si="1"/>
        <v>0</v>
      </c>
      <c r="H20" s="22">
        <f t="shared" si="1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22953686</v>
      </c>
      <c r="F21" s="26">
        <f t="shared" ref="F21:H21" si="2">F16+F20</f>
        <v>22953686</v>
      </c>
      <c r="G21" s="26">
        <f t="shared" si="2"/>
        <v>0</v>
      </c>
      <c r="H21" s="26">
        <f t="shared" si="2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2559681</v>
      </c>
      <c r="F22" s="27">
        <v>2559681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150000</v>
      </c>
      <c r="F23" s="17">
        <v>150000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12500000</v>
      </c>
      <c r="F24" s="17">
        <v>12500000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12650000</v>
      </c>
      <c r="F26" s="22">
        <f t="shared" ref="F26:H26" si="3">SUM(F23:F25)</f>
        <v>12650000</v>
      </c>
      <c r="G26" s="22">
        <f t="shared" si="3"/>
        <v>0</v>
      </c>
      <c r="H26" s="22">
        <f t="shared" si="3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30000</v>
      </c>
      <c r="F27" s="17">
        <v>30000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>
        <v>200000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230000</v>
      </c>
      <c r="F29" s="22">
        <f t="shared" ref="F29:H29" si="4">SUM(F27:F28)</f>
        <v>230000</v>
      </c>
      <c r="G29" s="22">
        <f t="shared" si="4"/>
        <v>0</v>
      </c>
      <c r="H29" s="22">
        <f t="shared" si="4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3500000</v>
      </c>
      <c r="F30" s="17">
        <v>3500000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500000</v>
      </c>
      <c r="F31" s="17">
        <v>500000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600000</v>
      </c>
      <c r="F33" s="17">
        <v>600000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300000</v>
      </c>
      <c r="F35" s="17">
        <v>300000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2750000</v>
      </c>
      <c r="F36" s="17">
        <v>2750000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7650000</v>
      </c>
      <c r="F37" s="22">
        <f t="shared" ref="F37:H37" si="5">SUM(F30:F36)</f>
        <v>7650000</v>
      </c>
      <c r="G37" s="22">
        <f t="shared" si="5"/>
        <v>0</v>
      </c>
      <c r="H37" s="22">
        <f t="shared" si="5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H40" si="6">F38+F39</f>
        <v>0</v>
      </c>
      <c r="G40" s="22">
        <f t="shared" si="6"/>
        <v>0</v>
      </c>
      <c r="H40" s="22">
        <f t="shared" si="6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5025000</v>
      </c>
      <c r="F41" s="17">
        <v>5025000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25000</v>
      </c>
      <c r="F43" s="17">
        <v>25000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500000</v>
      </c>
      <c r="F45" s="17">
        <v>500000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5550000</v>
      </c>
      <c r="F46" s="22">
        <f t="shared" ref="F46:H46" si="7">SUM(F41:F45)</f>
        <v>5550000</v>
      </c>
      <c r="G46" s="22">
        <f t="shared" si="7"/>
        <v>0</v>
      </c>
      <c r="H46" s="22">
        <f t="shared" si="7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26080000</v>
      </c>
      <c r="F47" s="26">
        <f t="shared" ref="F47:H47" si="8">F26+F29+F37+F40+F46</f>
        <v>26080000</v>
      </c>
      <c r="G47" s="26">
        <f t="shared" si="8"/>
        <v>0</v>
      </c>
      <c r="H47" s="26">
        <f t="shared" si="8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5880000</v>
      </c>
      <c r="F55" s="17">
        <v>5880000</v>
      </c>
      <c r="G55" s="17">
        <v>0</v>
      </c>
      <c r="H55" s="17">
        <v>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5880000</v>
      </c>
      <c r="F56" s="26">
        <f t="shared" ref="F56:H56" si="9">SUM(F48:F55)</f>
        <v>5880000</v>
      </c>
      <c r="G56" s="26">
        <f t="shared" si="9"/>
        <v>0</v>
      </c>
      <c r="H56" s="26">
        <f t="shared" si="9"/>
        <v>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H61" si="10">SUM(F58:F60)</f>
        <v>0</v>
      </c>
      <c r="G61" s="22">
        <f t="shared" si="10"/>
        <v>0</v>
      </c>
      <c r="H61" s="22">
        <f t="shared" si="10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5340959</v>
      </c>
      <c r="F65" s="17">
        <v>5340959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500000</v>
      </c>
      <c r="F71" s="17">
        <v>500000</v>
      </c>
      <c r="G71" s="17">
        <v>0</v>
      </c>
      <c r="H71" s="17"/>
    </row>
    <row r="72" spans="2:8" x14ac:dyDescent="0.25">
      <c r="B72" s="3">
        <v>70</v>
      </c>
      <c r="C72" s="30" t="s">
        <v>197</v>
      </c>
      <c r="D72" s="18" t="s">
        <v>198</v>
      </c>
      <c r="E72" s="17">
        <v>7015176</v>
      </c>
      <c r="F72" s="17">
        <v>7015176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12856135</v>
      </c>
      <c r="F73" s="26">
        <f t="shared" ref="F73:H73" si="11">F57+F61+F62+F63+F64+F65+F66+F67+F68+F69+F70+F71+F72</f>
        <v>12856135</v>
      </c>
      <c r="G73" s="26">
        <f t="shared" si="11"/>
        <v>0</v>
      </c>
      <c r="H73" s="26">
        <f t="shared" si="11"/>
        <v>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3260835</v>
      </c>
      <c r="F77" s="17">
        <v>3260835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880426</v>
      </c>
      <c r="F80" s="17">
        <v>880426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4141261</v>
      </c>
      <c r="F81" s="26">
        <f t="shared" ref="F81:H81" si="12">SUM(F74:F80)</f>
        <v>4141261</v>
      </c>
      <c r="G81" s="26">
        <f t="shared" si="12"/>
        <v>0</v>
      </c>
      <c r="H81" s="26">
        <f t="shared" si="12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27832572</v>
      </c>
      <c r="F82" s="17">
        <v>27832572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7214793</v>
      </c>
      <c r="F85" s="17">
        <v>7214793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35047365</v>
      </c>
      <c r="F86" s="26">
        <f t="shared" ref="F86:H86" si="13">SUM(F82:F85)</f>
        <v>35047365</v>
      </c>
      <c r="G86" s="26">
        <f t="shared" si="13"/>
        <v>0</v>
      </c>
      <c r="H86" s="26">
        <f t="shared" si="13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H96" si="14">SUM(F87:F95)</f>
        <v>0</v>
      </c>
      <c r="G96" s="26">
        <f t="shared" si="14"/>
        <v>0</v>
      </c>
      <c r="H96" s="26">
        <f t="shared" si="14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109518128</v>
      </c>
      <c r="F97" s="26">
        <f t="shared" ref="F97:H97" si="15">F21+F22+F47+F56+F73+F81+F86+F96</f>
        <v>109518128</v>
      </c>
      <c r="G97" s="26">
        <f t="shared" si="15"/>
        <v>0</v>
      </c>
      <c r="H97" s="26">
        <f t="shared" si="15"/>
        <v>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78" fitToHeight="3" orientation="portrait" horizontalDpi="360" verticalDpi="360" r:id="rId1"/>
  <headerFooter alignWithMargins="0">
    <oddHeader>&amp;C&amp;"Times New Roman,Normál"&amp;13 1. melléklet
a 3/2020. (III.13.) önkormányzati rendelethez
Az önkormányzat 2020.évi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2020-03-02T18:19:49Z</cp:lastPrinted>
  <dcterms:created xsi:type="dcterms:W3CDTF">2019-02-06T16:32:14Z</dcterms:created>
  <dcterms:modified xsi:type="dcterms:W3CDTF">2020-03-08T12:29:19Z</dcterms:modified>
</cp:coreProperties>
</file>