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 activeTab="3"/>
  </bookViews>
  <sheets>
    <sheet name="Munka1" sheetId="1" r:id="rId1"/>
    <sheet name="Munka2" sheetId="2" r:id="rId2"/>
    <sheet name="Munka6" sheetId="6" r:id="rId3"/>
    <sheet name="Munka5" sheetId="5" r:id="rId4"/>
    <sheet name="Munka4" sheetId="4" r:id="rId5"/>
    <sheet name="Munka3" sheetId="3" r:id="rId6"/>
  </sheets>
  <calcPr calcId="125725"/>
</workbook>
</file>

<file path=xl/calcChain.xml><?xml version="1.0" encoding="utf-8"?>
<calcChain xmlns="http://schemas.openxmlformats.org/spreadsheetml/2006/main">
  <c r="C54" i="5"/>
  <c r="C48"/>
  <c r="C59" s="1"/>
  <c r="C37"/>
  <c r="C30"/>
  <c r="C26"/>
  <c r="C20"/>
  <c r="C9"/>
  <c r="C36" s="1"/>
  <c r="C41" s="1"/>
  <c r="N26" i="4"/>
  <c r="M26"/>
  <c r="L26"/>
  <c r="K26"/>
  <c r="J26"/>
  <c r="I26"/>
  <c r="H26"/>
  <c r="G26"/>
  <c r="F26"/>
  <c r="E26"/>
  <c r="D26"/>
  <c r="C26"/>
  <c r="O25"/>
  <c r="O24"/>
  <c r="O23"/>
  <c r="O22"/>
  <c r="O21"/>
  <c r="O20"/>
  <c r="O19"/>
  <c r="O18"/>
  <c r="O17"/>
  <c r="N15"/>
  <c r="M15"/>
  <c r="L15"/>
  <c r="K15"/>
  <c r="J15"/>
  <c r="I15"/>
  <c r="H15"/>
  <c r="G15"/>
  <c r="F15"/>
  <c r="E15"/>
  <c r="D15"/>
  <c r="C15"/>
  <c r="O14"/>
  <c r="O13"/>
  <c r="O12"/>
  <c r="O11"/>
  <c r="O10"/>
  <c r="O9"/>
  <c r="O8"/>
  <c r="O7"/>
  <c r="O6"/>
  <c r="E28" i="2"/>
  <c r="C25"/>
  <c r="C28" s="1"/>
  <c r="E19"/>
  <c r="E29" s="1"/>
  <c r="C19"/>
  <c r="C139" i="1"/>
  <c r="C134"/>
  <c r="C129"/>
  <c r="C125"/>
  <c r="C144" s="1"/>
  <c r="C124"/>
  <c r="C145" s="1"/>
  <c r="C66"/>
  <c r="C62"/>
  <c r="C56"/>
  <c r="C51"/>
  <c r="C45"/>
  <c r="D27" i="4" l="1"/>
  <c r="M27"/>
  <c r="K27"/>
  <c r="I27"/>
  <c r="G27"/>
  <c r="E27"/>
  <c r="N27"/>
  <c r="L27"/>
  <c r="J27"/>
  <c r="H27"/>
  <c r="F27"/>
  <c r="O26"/>
  <c r="O15"/>
  <c r="C27"/>
  <c r="C29" i="2"/>
  <c r="C61" i="1"/>
  <c r="O27" i="4" l="1"/>
</calcChain>
</file>

<file path=xl/sharedStrings.xml><?xml version="1.0" encoding="utf-8"?>
<sst xmlns="http://schemas.openxmlformats.org/spreadsheetml/2006/main" count="546" uniqueCount="379">
  <si>
    <t>B E V É T E L E K</t>
  </si>
  <si>
    <t>Ezer forintban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</si>
  <si>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</si>
  <si>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</si>
  <si>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</si>
  <si>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</si>
  <si>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</si>
  <si>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</si>
  <si>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</si>
  <si>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</si>
  <si>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</si>
  <si>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</si>
  <si>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</si>
  <si>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</si>
  <si>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</si>
  <si>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</si>
  <si>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</si>
  <si>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</si>
  <si>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</si>
  <si>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</si>
  <si>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</si>
  <si>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</si>
  <si>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</si>
  <si>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</si>
  <si>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</si>
  <si>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</si>
  <si>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</si>
  <si>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</si>
  <si>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</si>
  <si>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</si>
  <si>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</si>
  <si>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</si>
  <si>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</si>
  <si>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</si>
  <si>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</si>
  <si>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</si>
  <si>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</si>
  <si>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</si>
  <si>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</si>
  <si>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</si>
  <si>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</si>
  <si>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</si>
  <si>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</si>
  <si>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</si>
  <si>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</si>
  <si>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</si>
  <si>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</si>
  <si>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</si>
  <si>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</si>
  <si>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</si>
  <si>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</si>
  <si>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</si>
  <si>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</si>
  <si>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</si>
  <si>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</si>
  <si>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</si>
  <si>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</si>
  <si>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</si>
  <si>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</si>
  <si>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</si>
  <si>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</si>
  <si>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</si>
  <si>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</si>
  <si>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</si>
  <si>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</si>
  <si>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</si>
  <si>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</si>
  <si>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</si>
  <si>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</si>
  <si>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</si>
  <si>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</si>
  <si>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</si>
  <si>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</si>
  <si>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</si>
  <si>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</si>
  <si>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</si>
  <si>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</si>
  <si>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</si>
  <si>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</si>
  <si>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</si>
  <si>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</si>
  <si>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</si>
  <si>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</si>
  <si>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</si>
  <si>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</si>
  <si>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</si>
  <si>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</si>
  <si>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</si>
  <si>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</si>
  <si>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</si>
  <si>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</si>
  <si>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</si>
  <si>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</si>
  <si>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</si>
  <si>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</si>
  <si>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</si>
  <si>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</si>
  <si>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</si>
  <si>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</si>
  <si>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</si>
  <si>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</si>
  <si>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</si>
  <si>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</si>
  <si>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</si>
  <si>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</si>
  <si>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</si>
  <si>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</si>
  <si>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</si>
  <si>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</si>
  <si>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</si>
  <si>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</si>
  <si>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</si>
  <si>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</si>
  <si>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</si>
  <si>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</si>
  <si>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</si>
  <si>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</si>
  <si>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</si>
  <si>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</si>
  <si>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</si>
  <si>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</si>
  <si>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</si>
  <si>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</si>
  <si>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</si>
  <si>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</si>
  <si>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</si>
  <si>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</si>
  <si>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</si>
  <si>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</si>
  <si>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</si>
  <si>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</si>
  <si>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</si>
  <si>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</si>
  <si>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</si>
  <si>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</si>
  <si>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</si>
  <si>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</si>
  <si>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</si>
  <si>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</si>
  <si>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</si>
  <si>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</si>
  <si>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</si>
  <si>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</si>
  <si>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</si>
  <si>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</si>
  <si>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</si>
  <si>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</si>
  <si>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</si>
  <si>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</si>
  <si>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</si>
  <si>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</si>
  <si>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</si>
  <si>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</si>
  <si>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</si>
  <si>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</si>
  <si>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</si>
  <si>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</si>
  <si>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</si>
  <si>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</si>
  <si>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</si>
  <si>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</si>
  <si>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</si>
  <si>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</si>
  <si>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</si>
  <si>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</si>
  <si>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</si>
  <si>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</si>
  <si>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</si>
  <si>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</si>
  <si>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</si>
  <si>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</si>
  <si>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</si>
  <si>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</si>
  <si>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</si>
  <si>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</si>
  <si>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</si>
  <si>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</si>
  <si>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</si>
  <si>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</si>
  <si>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</si>
  <si>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</si>
  <si>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</si>
  <si>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</si>
  <si>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</si>
  <si>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</si>
  <si>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</si>
  <si>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</si>
  <si>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</si>
  <si>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</si>
  <si>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</si>
  <si>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</si>
  <si>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</si>
  <si>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</si>
  <si>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</si>
  <si>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</si>
  <si>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</si>
  <si>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</si>
  <si>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</si>
  <si>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</si>
  <si>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</si>
  <si>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</si>
  <si>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</si>
  <si>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</si>
  <si>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</si>
  <si>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</si>
  <si>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</si>
  <si>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</si>
  <si>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</si>
  <si>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</si>
  <si>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</si>
  <si>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</si>
  <si>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</si>
  <si>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</si>
  <si>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</si>
  <si>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</si>
  <si>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</si>
  <si>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</si>
  <si>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</si>
  <si>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</si>
  <si>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</si>
  <si>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</si>
  <si>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</si>
  <si>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</si>
  <si>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</si>
  <si>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</si>
  <si>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</si>
  <si>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</si>
  <si>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</si>
  <si>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</si>
  <si>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</si>
  <si>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</si>
  <si>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</si>
  <si>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</si>
  <si>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</si>
  <si>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</si>
  <si>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</si>
  <si>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</si>
  <si>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</si>
  <si>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</si>
  <si>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</si>
  <si>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</si>
  <si>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</si>
  <si>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</si>
  <si>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</si>
  <si>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</si>
  <si>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</si>
  <si>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</si>
  <si>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</si>
  <si>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</si>
  <si>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</si>
  <si>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</si>
  <si>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</si>
  <si>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</si>
  <si>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</si>
  <si>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</si>
  <si>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</si>
  <si>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</si>
  <si>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</si>
  <si>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</si>
  <si>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</si>
  <si>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</si>
  <si>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</si>
  <si>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</si>
  <si>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</si>
  <si>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</si>
  <si>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</si>
  <si>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</si>
  <si>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</si>
  <si>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</si>
  <si>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</si>
  <si>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</si>
  <si>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</si>
  <si>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</si>
  <si>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</si>
  <si>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</si>
  <si>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</si>
  <si>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</si>
  <si>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</si>
  <si>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</si>
  <si>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</si>
  <si>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</si>
  <si>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</si>
  <si>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</si>
  <si>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</si>
  <si>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</si>
  <si>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</si>
  <si>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 xml:space="preserve"> Ezer forintban </t>
  </si>
  <si>
    <t>I. Működési célú bevételek és kiadások mérlege</t>
  </si>
  <si>
    <t>A 2014. évi általános működés és ágazati feladatok támogatásának alakulása jogcímenként</t>
  </si>
  <si>
    <t>adatok forintban</t>
  </si>
  <si>
    <t>Jogcím</t>
  </si>
  <si>
    <t>2014. évi támogatás összesen</t>
  </si>
  <si>
    <t>Összesen:</t>
  </si>
  <si>
    <t>Önkormányzati Hivatatl működésének támogatása</t>
  </si>
  <si>
    <t>Településüzemeltetéshez kapcsolódó támogatás</t>
  </si>
  <si>
    <t>zöldterület gazdálkodással kapcs.támogatás</t>
  </si>
  <si>
    <t>közvilágítás feladataomal támogatása</t>
  </si>
  <si>
    <t>köztemető fenntartásával kapcsolatos feladatok támogatása</t>
  </si>
  <si>
    <t>közutak fenntartásának támogatása</t>
  </si>
  <si>
    <t>Egyéb önkormányzati feladatok támogatása</t>
  </si>
  <si>
    <t>Óvodapedagógusok támogatása</t>
  </si>
  <si>
    <t>Óvodapedagógusok nevelő munkáját segítők támogatása</t>
  </si>
  <si>
    <t>Óvodapedagógusok elismert létszáma</t>
  </si>
  <si>
    <t>Óvodaműködtetési támogatás</t>
  </si>
  <si>
    <t>Társulás által fenntartott óvodákba bejáró gyermekek utazt.támogatása</t>
  </si>
  <si>
    <t>Szociális étkeztetés</t>
  </si>
  <si>
    <t>Kistelelpülések feladatainak támogatása</t>
  </si>
  <si>
    <t>Gyermekétkeztetés</t>
  </si>
  <si>
    <t>Települési önk.szociális és gyermekj.fel.támogatása</t>
  </si>
  <si>
    <t>Települési önk. Támogatása a nyilvános könyvt.és közm.feladatokhoz</t>
  </si>
  <si>
    <t>Lakott külterülettel kapcsolatos feladatok támogatása</t>
  </si>
  <si>
    <t>Hozzájárulás  pénzbeli és szoc.ellátásokhoz</t>
  </si>
  <si>
    <t>Előirányzat-felhasználási terv
2014. évre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</si>
  <si>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</si>
  <si>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</si>
  <si>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</si>
  <si>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</si>
  <si>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</si>
  <si>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</si>
  <si>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</si>
  <si>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</si>
  <si>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</si>
  <si>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</si>
  <si>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</si>
  <si>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</si>
  <si>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</si>
  <si>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</si>
  <si>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</si>
  <si>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Működési bevételek</t>
  </si>
  <si>
    <t>Felhalmozási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</si>
  <si>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</si>
  <si>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</si>
  <si>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</si>
  <si>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</si>
  <si>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Kiadások összesen:</t>
  </si>
  <si>
    <t>Egyenleg</t>
  </si>
  <si>
    <t xml:space="preserve">Ezer forintban </t>
  </si>
  <si>
    <t>Költségvetési szerv megnevezése</t>
  </si>
  <si>
    <t>02</t>
  </si>
  <si>
    <t>Feladat megnevezése</t>
  </si>
  <si>
    <t>Összes bevétel, kiadás</t>
  </si>
  <si>
    <t>01</t>
  </si>
  <si>
    <t>Száma</t>
  </si>
  <si>
    <t>Előirányzat-csoport, kiemelt előirányzat megnevezése</t>
  </si>
  <si>
    <t>Előirányzat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</si>
  <si>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</si>
  <si>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</si>
  <si>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</si>
  <si>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</si>
  <si>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</si>
  <si>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</si>
  <si>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</si>
  <si>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</si>
  <si>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</si>
  <si>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</si>
  <si>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</si>
  <si>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</si>
  <si>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</si>
  <si>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</si>
  <si>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</si>
  <si>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</si>
  <si>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</si>
  <si>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</si>
  <si>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</si>
  <si>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</si>
  <si>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</si>
  <si>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</si>
  <si>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</si>
  <si>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</si>
  <si>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</si>
  <si>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</si>
  <si>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</si>
  <si>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Pápakovácsi Közös Önkormányzati Hivatal</t>
  </si>
  <si>
    <t>Tartalék</t>
  </si>
  <si>
    <t>2.sz.melléklet 1/2014. (II.21.)önkormányzati rendelethez</t>
  </si>
  <si>
    <t>1.sz.melléklet 1/2014. (II.21.)önkormányzati rendelethez</t>
  </si>
  <si>
    <t>3.sz.melléklet 1/2014.  (II.21.)önkormányzati rendelethez</t>
  </si>
  <si>
    <t>4.sz.melléklet 1/2014.  (II.21.)önkormányzati rendelethez</t>
  </si>
  <si>
    <t>5.sz.melléklet 1/2014. (II.21)önkormányzati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</si>
</sst>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25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9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6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7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39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2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</xf>
    <xf numFmtId="0" fontId="9" fillId="0" borderId="40" xfId="0" applyFont="1" applyFill="1" applyBorder="1" applyAlignment="1" applyProtection="1">
      <alignment horizontal="left" vertical="center" wrapText="1"/>
      <protection locked="0"/>
    </xf>
    <xf numFmtId="164" fontId="9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42" xfId="0" applyFont="1" applyFill="1" applyBorder="1" applyAlignment="1" applyProtection="1">
      <alignment horizontal="left" vertical="center" wrapText="1"/>
      <protection locked="0"/>
    </xf>
    <xf numFmtId="164" fontId="21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42" xfId="0" applyFont="1" applyFill="1" applyBorder="1" applyAlignment="1" applyProtection="1">
      <alignment horizontal="left" vertical="center" wrapText="1"/>
      <protection locked="0"/>
    </xf>
    <xf numFmtId="0" fontId="21" fillId="0" borderId="43" xfId="0" applyFont="1" applyFill="1" applyBorder="1" applyAlignment="1" applyProtection="1">
      <alignment horizontal="left" vertical="center" wrapText="1"/>
      <protection locked="0"/>
    </xf>
    <xf numFmtId="164" fontId="19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4" fillId="0" borderId="5" xfId="2" applyFont="1" applyFill="1" applyBorder="1" applyAlignment="1" applyProtection="1">
      <alignment horizontal="center" vertical="center" wrapText="1"/>
    </xf>
    <xf numFmtId="0" fontId="14" fillId="0" borderId="6" xfId="2" applyFont="1" applyFill="1" applyBorder="1" applyAlignment="1" applyProtection="1">
      <alignment horizontal="center" vertical="center"/>
    </xf>
    <xf numFmtId="0" fontId="14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8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5" fillId="0" borderId="3" xfId="2" applyFont="1" applyFill="1" applyBorder="1" applyAlignment="1" applyProtection="1">
      <alignment horizontal="left" vertical="center" indent="1"/>
    </xf>
    <xf numFmtId="164" fontId="6" fillId="0" borderId="3" xfId="2" applyNumberFormat="1" applyFont="1" applyFill="1" applyBorder="1" applyAlignment="1" applyProtection="1">
      <alignment vertical="center"/>
    </xf>
    <xf numFmtId="164" fontId="6" fillId="0" borderId="4" xfId="2" applyNumberFormat="1" applyFont="1" applyFill="1" applyBorder="1" applyAlignment="1" applyProtection="1">
      <alignment vertical="center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6" fillId="0" borderId="2" xfId="2" applyFont="1" applyFill="1" applyBorder="1" applyAlignment="1" applyProtection="1">
      <alignment horizontal="left" vertical="center" indent="1"/>
    </xf>
    <xf numFmtId="0" fontId="5" fillId="0" borderId="3" xfId="2" applyFont="1" applyFill="1" applyBorder="1" applyAlignment="1" applyProtection="1">
      <alignment horizontal="left" indent="1"/>
    </xf>
    <xf numFmtId="164" fontId="6" fillId="0" borderId="3" xfId="2" applyNumberFormat="1" applyFont="1" applyFill="1" applyBorder="1" applyProtection="1"/>
    <xf numFmtId="164" fontId="6" fillId="0" borderId="4" xfId="2" applyNumberFormat="1" applyFont="1" applyFill="1" applyBorder="1" applyProtection="1"/>
    <xf numFmtId="0" fontId="5" fillId="0" borderId="46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49" fontId="5" fillId="0" borderId="21" xfId="0" applyNumberFormat="1" applyFont="1" applyFill="1" applyBorder="1" applyAlignment="1" applyProtection="1">
      <alignment horizontal="right" vertical="center"/>
    </xf>
    <xf numFmtId="0" fontId="5" fillId="0" borderId="47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/>
    </xf>
    <xf numFmtId="49" fontId="5" fillId="0" borderId="4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5" fillId="0" borderId="4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51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18" xfId="1" quotePrefix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vertical="center" wrapText="1"/>
    </xf>
    <xf numFmtId="0" fontId="23" fillId="0" borderId="52" xfId="0" applyFont="1" applyBorder="1" applyAlignment="1" applyProtection="1">
      <alignment horizontal="left" wrapText="1" indent="1"/>
    </xf>
    <xf numFmtId="164" fontId="6" fillId="0" borderId="39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49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24" fillId="0" borderId="2" xfId="0" applyFont="1" applyFill="1" applyBorder="1" applyAlignment="1" applyProtection="1">
      <alignment horizontal="left" vertical="center"/>
    </xf>
    <xf numFmtId="0" fontId="24" fillId="0" borderId="52" xfId="0" applyFont="1" applyFill="1" applyBorder="1" applyAlignment="1" applyProtection="1">
      <alignment vertical="center" wrapText="1"/>
    </xf>
    <xf numFmtId="3" fontId="2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right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/>
    </xf>
    <xf numFmtId="164" fontId="14" fillId="0" borderId="30" xfId="0" applyNumberFormat="1" applyFont="1" applyFill="1" applyBorder="1" applyAlignment="1" applyProtection="1">
      <alignment horizontal="center" vertical="center" wrapText="1"/>
    </xf>
    <xf numFmtId="164" fontId="14" fillId="0" borderId="3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22" fillId="0" borderId="44" xfId="2" applyFont="1" applyFill="1" applyBorder="1" applyAlignment="1" applyProtection="1">
      <alignment horizontal="left" vertical="center" indent="1"/>
    </xf>
    <xf numFmtId="0" fontId="22" fillId="0" borderId="45" xfId="2" applyFont="1" applyFill="1" applyBorder="1" applyAlignment="1" applyProtection="1">
      <alignment horizontal="left" vertical="center" indent="1"/>
    </xf>
    <xf numFmtId="0" fontId="22" fillId="0" borderId="39" xfId="2" applyFont="1" applyFill="1" applyBorder="1" applyAlignment="1" applyProtection="1">
      <alignment horizontal="left" vertical="center" indent="1"/>
    </xf>
    <xf numFmtId="0" fontId="18" fillId="0" borderId="0" xfId="0" applyFont="1" applyFill="1" applyBorder="1" applyAlignment="1" applyProtection="1">
      <alignment horizontal="center" vertical="center"/>
    </xf>
  </cellXfs>
  <cellStyles count="3">
    <cellStyle name="Normál" xfId="0" builtinId="0"/>
    <cellStyle name="Normál_KVRENMUNKA" xfId="1"/>
    <cellStyle name="Normál_SEGEDLETEK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6"/>
  <sheetViews>
    <sheetView workbookViewId="0">
      <selection activeCell="A4" sqref="A4"/>
    </sheetView>
  </sheetViews>
  <sheetFormatPr defaultRowHeight="15"/>
  <cols>
    <col min="1" max="1" width="7.85546875" customWidth="1"/>
    <col min="2" max="2" width="56.140625" customWidth="1"/>
    <col min="3" max="3" width="23.7109375" customWidth="1"/>
  </cols>
  <sheetData>
    <row r="1" spans="1:3">
      <c r="B1" t="s">
        <v>375</v>
      </c>
    </row>
    <row r="2" spans="1:3" ht="15" customHeight="1">
      <c r="A2" s="217" t="s">
        <v>0</v>
      </c>
      <c r="B2" s="217"/>
      <c r="C2" s="217"/>
    </row>
    <row r="3" spans="1:3" ht="15" customHeight="1" thickBot="1">
      <c r="A3" s="218"/>
      <c r="B3" s="218"/>
      <c r="C3" s="1" t="s">
        <v>1</v>
      </c>
    </row>
    <row r="4" spans="1:3" ht="20.100000000000001" customHeight="1" thickBot="1">
      <c r="A4" s="2" t="s">
        <v>2</v>
      </c>
      <c r="B4" s="3" t="s">
        <v>3</v>
      </c>
      <c r="C4" s="4" t="s">
        <v>4</v>
      </c>
    </row>
    <row r="5" spans="1:3" ht="20.100000000000001" customHeight="1" thickBot="1">
      <c r="A5" s="5">
        <v>1</v>
      </c>
      <c r="B5" s="6">
        <v>2</v>
      </c>
      <c r="C5" s="7">
        <v>3</v>
      </c>
    </row>
    <row r="6" spans="1:3" ht="20.100000000000001" customHeight="1" thickBot="1">
      <c r="A6" s="8" t="s">
        <v>5</v>
      </c>
      <c r="B6" s="9" t="s">
        <v>6</v>
      </c>
      <c r="C6" s="10">
        <v>73755</v>
      </c>
    </row>
    <row r="7" spans="1:3" ht="20.100000000000001" customHeight="1">
      <c r="A7" s="11" t="s">
        <v>7</v>
      </c>
      <c r="B7" s="12" t="s">
        <v>8</v>
      </c>
      <c r="C7" s="13">
        <v>45361</v>
      </c>
    </row>
    <row r="8" spans="1:3" ht="20.100000000000001" customHeight="1">
      <c r="A8" s="14" t="s">
        <v>9</v>
      </c>
      <c r="B8" s="15" t="s">
        <v>10</v>
      </c>
      <c r="C8" s="16">
        <v>20626</v>
      </c>
    </row>
    <row r="9" spans="1:3" ht="20.100000000000001" customHeight="1">
      <c r="A9" s="14" t="s">
        <v>11</v>
      </c>
      <c r="B9" s="15" t="s">
        <v>12</v>
      </c>
      <c r="C9" s="16">
        <v>6761</v>
      </c>
    </row>
    <row r="10" spans="1:3" ht="20.100000000000001" customHeight="1">
      <c r="A10" s="14" t="s">
        <v>13</v>
      </c>
      <c r="B10" s="15" t="s">
        <v>14</v>
      </c>
      <c r="C10" s="16">
        <v>662</v>
      </c>
    </row>
    <row r="11" spans="1:3" ht="20.100000000000001" customHeight="1">
      <c r="A11" s="14" t="s">
        <v>15</v>
      </c>
      <c r="B11" s="15" t="s">
        <v>16</v>
      </c>
      <c r="C11" s="16">
        <v>345</v>
      </c>
    </row>
    <row r="12" spans="1:3" ht="20.100000000000001" customHeight="1" thickBot="1">
      <c r="A12" s="17" t="s">
        <v>17</v>
      </c>
      <c r="B12" s="18" t="s">
        <v>18</v>
      </c>
      <c r="C12" s="16"/>
    </row>
    <row r="13" spans="1:3" ht="20.100000000000001" customHeight="1" thickBot="1">
      <c r="A13" s="8" t="s">
        <v>19</v>
      </c>
      <c r="B13" s="19" t="s">
        <v>20</v>
      </c>
      <c r="C13" s="10">
        <v>4783</v>
      </c>
    </row>
    <row r="14" spans="1:3" ht="20.100000000000001" customHeight="1">
      <c r="A14" s="11" t="s">
        <v>21</v>
      </c>
      <c r="B14" s="12" t="s">
        <v>22</v>
      </c>
      <c r="C14" s="13"/>
    </row>
    <row r="15" spans="1:3" ht="20.100000000000001" customHeight="1">
      <c r="A15" s="14" t="s">
        <v>23</v>
      </c>
      <c r="B15" s="15" t="s">
        <v>24</v>
      </c>
      <c r="C15" s="16"/>
    </row>
    <row r="16" spans="1:3" ht="20.100000000000001" customHeight="1">
      <c r="A16" s="14" t="s">
        <v>25</v>
      </c>
      <c r="B16" s="15" t="s">
        <v>26</v>
      </c>
      <c r="C16" s="16"/>
    </row>
    <row r="17" spans="1:3" ht="20.100000000000001" customHeight="1">
      <c r="A17" s="14" t="s">
        <v>27</v>
      </c>
      <c r="B17" s="15" t="s">
        <v>28</v>
      </c>
      <c r="C17" s="16"/>
    </row>
    <row r="18" spans="1:3" ht="20.100000000000001" customHeight="1">
      <c r="A18" s="14" t="s">
        <v>29</v>
      </c>
      <c r="B18" s="15" t="s">
        <v>30</v>
      </c>
      <c r="C18" s="16">
        <v>4783</v>
      </c>
    </row>
    <row r="19" spans="1:3" ht="20.100000000000001" customHeight="1" thickBot="1">
      <c r="A19" s="17" t="s">
        <v>31</v>
      </c>
      <c r="B19" s="18" t="s">
        <v>32</v>
      </c>
      <c r="C19" s="20"/>
    </row>
    <row r="20" spans="1:3" ht="20.100000000000001" customHeight="1" thickBot="1">
      <c r="A20" s="8" t="s">
        <v>33</v>
      </c>
      <c r="B20" s="9" t="s">
        <v>34</v>
      </c>
      <c r="C20" s="10"/>
    </row>
    <row r="21" spans="1:3" ht="20.100000000000001" customHeight="1">
      <c r="A21" s="11" t="s">
        <v>35</v>
      </c>
      <c r="B21" s="12" t="s">
        <v>36</v>
      </c>
      <c r="C21" s="13"/>
    </row>
    <row r="22" spans="1:3" ht="20.100000000000001" customHeight="1">
      <c r="A22" s="14" t="s">
        <v>37</v>
      </c>
      <c r="B22" s="15" t="s">
        <v>38</v>
      </c>
      <c r="C22" s="16"/>
    </row>
    <row r="23" spans="1:3" ht="20.100000000000001" customHeight="1">
      <c r="A23" s="14" t="s">
        <v>39</v>
      </c>
      <c r="B23" s="15" t="s">
        <v>40</v>
      </c>
      <c r="C23" s="16"/>
    </row>
    <row r="24" spans="1:3" ht="20.100000000000001" customHeight="1">
      <c r="A24" s="14" t="s">
        <v>41</v>
      </c>
      <c r="B24" s="15" t="s">
        <v>42</v>
      </c>
      <c r="C24" s="16"/>
    </row>
    <row r="25" spans="1:3" ht="20.100000000000001" customHeight="1">
      <c r="A25" s="14" t="s">
        <v>43</v>
      </c>
      <c r="B25" s="15" t="s">
        <v>44</v>
      </c>
      <c r="C25" s="16"/>
    </row>
    <row r="26" spans="1:3" ht="20.100000000000001" customHeight="1" thickBot="1">
      <c r="A26" s="17" t="s">
        <v>45</v>
      </c>
      <c r="B26" s="18" t="s">
        <v>46</v>
      </c>
      <c r="C26" s="20"/>
    </row>
    <row r="27" spans="1:3" ht="20.100000000000001" customHeight="1" thickBot="1">
      <c r="A27" s="8" t="s">
        <v>47</v>
      </c>
      <c r="B27" s="9" t="s">
        <v>48</v>
      </c>
      <c r="C27" s="21">
        <v>8880</v>
      </c>
    </row>
    <row r="28" spans="1:3" ht="20.100000000000001" customHeight="1">
      <c r="A28" s="11" t="s">
        <v>49</v>
      </c>
      <c r="B28" s="12" t="s">
        <v>50</v>
      </c>
      <c r="C28" s="22"/>
    </row>
    <row r="29" spans="1:3" ht="20.100000000000001" customHeight="1">
      <c r="A29" s="14" t="s">
        <v>51</v>
      </c>
      <c r="B29" s="15" t="s">
        <v>52</v>
      </c>
      <c r="C29" s="16">
        <v>350</v>
      </c>
    </row>
    <row r="30" spans="1:3" ht="20.100000000000001" customHeight="1">
      <c r="A30" s="14" t="s">
        <v>53</v>
      </c>
      <c r="B30" s="15" t="s">
        <v>54</v>
      </c>
      <c r="C30" s="16">
        <v>7500</v>
      </c>
    </row>
    <row r="31" spans="1:3" ht="20.100000000000001" customHeight="1">
      <c r="A31" s="14" t="s">
        <v>55</v>
      </c>
      <c r="B31" s="15" t="s">
        <v>56</v>
      </c>
      <c r="C31" s="16">
        <v>1000</v>
      </c>
    </row>
    <row r="32" spans="1:3" ht="20.100000000000001" customHeight="1">
      <c r="A32" s="14" t="s">
        <v>57</v>
      </c>
      <c r="B32" s="15" t="s">
        <v>58</v>
      </c>
      <c r="C32" s="16">
        <v>30</v>
      </c>
    </row>
    <row r="33" spans="1:3" ht="20.100000000000001" customHeight="1" thickBot="1">
      <c r="A33" s="17" t="s">
        <v>59</v>
      </c>
      <c r="B33" s="18" t="s">
        <v>60</v>
      </c>
      <c r="C33" s="20"/>
    </row>
    <row r="34" spans="1:3" ht="20.100000000000001" customHeight="1" thickBot="1">
      <c r="A34" s="8" t="s">
        <v>61</v>
      </c>
      <c r="B34" s="9" t="s">
        <v>62</v>
      </c>
      <c r="C34" s="10">
        <v>3200</v>
      </c>
    </row>
    <row r="35" spans="1:3" ht="20.100000000000001" customHeight="1">
      <c r="A35" s="11" t="s">
        <v>63</v>
      </c>
      <c r="B35" s="12" t="s">
        <v>64</v>
      </c>
      <c r="C35" s="13"/>
    </row>
    <row r="36" spans="1:3" ht="20.100000000000001" customHeight="1">
      <c r="A36" s="14" t="s">
        <v>65</v>
      </c>
      <c r="B36" s="15" t="s">
        <v>66</v>
      </c>
      <c r="C36" s="16">
        <v>850</v>
      </c>
    </row>
    <row r="37" spans="1:3" ht="20.100000000000001" customHeight="1">
      <c r="A37" s="14" t="s">
        <v>67</v>
      </c>
      <c r="B37" s="15" t="s">
        <v>68</v>
      </c>
      <c r="C37" s="16"/>
    </row>
    <row r="38" spans="1:3" ht="20.100000000000001" customHeight="1">
      <c r="A38" s="14" t="s">
        <v>69</v>
      </c>
      <c r="B38" s="15" t="s">
        <v>70</v>
      </c>
      <c r="C38" s="16"/>
    </row>
    <row r="39" spans="1:3" ht="20.100000000000001" customHeight="1">
      <c r="A39" s="14" t="s">
        <v>71</v>
      </c>
      <c r="B39" s="15" t="s">
        <v>72</v>
      </c>
      <c r="C39" s="16">
        <v>2100</v>
      </c>
    </row>
    <row r="40" spans="1:3" ht="20.100000000000001" customHeight="1">
      <c r="A40" s="14" t="s">
        <v>73</v>
      </c>
      <c r="B40" s="15" t="s">
        <v>74</v>
      </c>
      <c r="C40" s="16"/>
    </row>
    <row r="41" spans="1:3" ht="20.100000000000001" customHeight="1">
      <c r="A41" s="14" t="s">
        <v>75</v>
      </c>
      <c r="B41" s="15" t="s">
        <v>76</v>
      </c>
      <c r="C41" s="16"/>
    </row>
    <row r="42" spans="1:3" ht="20.100000000000001" customHeight="1">
      <c r="A42" s="14" t="s">
        <v>77</v>
      </c>
      <c r="B42" s="15" t="s">
        <v>78</v>
      </c>
      <c r="C42" s="16">
        <v>250</v>
      </c>
    </row>
    <row r="43" spans="1:3" ht="20.100000000000001" customHeight="1">
      <c r="A43" s="14" t="s">
        <v>79</v>
      </c>
      <c r="B43" s="15" t="s">
        <v>80</v>
      </c>
      <c r="C43" s="23"/>
    </row>
    <row r="44" spans="1:3" ht="20.100000000000001" customHeight="1" thickBot="1">
      <c r="A44" s="17" t="s">
        <v>81</v>
      </c>
      <c r="B44" s="18" t="s">
        <v>82</v>
      </c>
      <c r="C44" s="24"/>
    </row>
    <row r="45" spans="1:3" ht="20.100000000000001" customHeight="1" thickBot="1">
      <c r="A45" s="8" t="s">
        <v>83</v>
      </c>
      <c r="B45" s="9" t="s">
        <v>84</v>
      </c>
      <c r="C45" s="10">
        <f>SUM(C46:C50)</f>
        <v>0</v>
      </c>
    </row>
    <row r="46" spans="1:3" ht="20.100000000000001" customHeight="1">
      <c r="A46" s="11" t="s">
        <v>85</v>
      </c>
      <c r="B46" s="12" t="s">
        <v>86</v>
      </c>
      <c r="C46" s="25"/>
    </row>
    <row r="47" spans="1:3" ht="20.100000000000001" customHeight="1">
      <c r="A47" s="14" t="s">
        <v>87</v>
      </c>
      <c r="B47" s="15" t="s">
        <v>88</v>
      </c>
      <c r="C47" s="23"/>
    </row>
    <row r="48" spans="1:3" ht="20.100000000000001" customHeight="1">
      <c r="A48" s="14" t="s">
        <v>89</v>
      </c>
      <c r="B48" s="15" t="s">
        <v>90</v>
      </c>
      <c r="C48" s="23"/>
    </row>
    <row r="49" spans="1:3" ht="20.100000000000001" customHeight="1">
      <c r="A49" s="14" t="s">
        <v>91</v>
      </c>
      <c r="B49" s="15" t="s">
        <v>92</v>
      </c>
      <c r="C49" s="23"/>
    </row>
    <row r="50" spans="1:3" ht="20.100000000000001" customHeight="1" thickBot="1">
      <c r="A50" s="17" t="s">
        <v>93</v>
      </c>
      <c r="B50" s="18" t="s">
        <v>94</v>
      </c>
      <c r="C50" s="24"/>
    </row>
    <row r="51" spans="1:3" ht="20.100000000000001" customHeight="1" thickBot="1">
      <c r="A51" s="8" t="s">
        <v>95</v>
      </c>
      <c r="B51" s="9" t="s">
        <v>96</v>
      </c>
      <c r="C51" s="10">
        <f>SUM(C52:C54)</f>
        <v>2000</v>
      </c>
    </row>
    <row r="52" spans="1:3" ht="20.100000000000001" customHeight="1">
      <c r="A52" s="11" t="s">
        <v>97</v>
      </c>
      <c r="B52" s="12" t="s">
        <v>98</v>
      </c>
      <c r="C52" s="13"/>
    </row>
    <row r="53" spans="1:3" ht="20.100000000000001" customHeight="1">
      <c r="A53" s="14" t="s">
        <v>99</v>
      </c>
      <c r="B53" s="15" t="s">
        <v>100</v>
      </c>
      <c r="C53" s="16"/>
    </row>
    <row r="54" spans="1:3" ht="20.100000000000001" customHeight="1">
      <c r="A54" s="14" t="s">
        <v>101</v>
      </c>
      <c r="B54" s="15" t="s">
        <v>102</v>
      </c>
      <c r="C54" s="16">
        <v>2000</v>
      </c>
    </row>
    <row r="55" spans="1:3" ht="20.100000000000001" customHeight="1" thickBot="1">
      <c r="A55" s="17" t="s">
        <v>103</v>
      </c>
      <c r="B55" s="18" t="s">
        <v>104</v>
      </c>
      <c r="C55" s="20"/>
    </row>
    <row r="56" spans="1:3" ht="20.100000000000001" customHeight="1" thickBot="1">
      <c r="A56" s="8" t="s">
        <v>105</v>
      </c>
      <c r="B56" s="19" t="s">
        <v>106</v>
      </c>
      <c r="C56" s="10">
        <f>SUM(C57:C59)</f>
        <v>0</v>
      </c>
    </row>
    <row r="57" spans="1:3" ht="20.100000000000001" customHeight="1">
      <c r="A57" s="11" t="s">
        <v>107</v>
      </c>
      <c r="B57" s="12" t="s">
        <v>108</v>
      </c>
      <c r="C57" s="23"/>
    </row>
    <row r="58" spans="1:3" ht="20.100000000000001" customHeight="1">
      <c r="A58" s="14" t="s">
        <v>109</v>
      </c>
      <c r="B58" s="15" t="s">
        <v>110</v>
      </c>
      <c r="C58" s="23"/>
    </row>
    <row r="59" spans="1:3" ht="20.100000000000001" customHeight="1">
      <c r="A59" s="14" t="s">
        <v>111</v>
      </c>
      <c r="B59" s="15" t="s">
        <v>112</v>
      </c>
      <c r="C59" s="23"/>
    </row>
    <row r="60" spans="1:3" ht="20.100000000000001" customHeight="1" thickBot="1">
      <c r="A60" s="17" t="s">
        <v>113</v>
      </c>
      <c r="B60" s="18" t="s">
        <v>114</v>
      </c>
      <c r="C60" s="23"/>
    </row>
    <row r="61" spans="1:3" ht="20.100000000000001" customHeight="1" thickBot="1">
      <c r="A61" s="8" t="s">
        <v>115</v>
      </c>
      <c r="B61" s="9" t="s">
        <v>116</v>
      </c>
      <c r="C61" s="21">
        <f>+C6+C13+C20+C27+C34+C45+C51+C56</f>
        <v>92618</v>
      </c>
    </row>
    <row r="62" spans="1:3" ht="20.100000000000001" customHeight="1" thickBot="1">
      <c r="A62" s="26" t="s">
        <v>117</v>
      </c>
      <c r="B62" s="19" t="s">
        <v>118</v>
      </c>
      <c r="C62" s="10">
        <f>SUM(C63:C65)</f>
        <v>0</v>
      </c>
    </row>
    <row r="63" spans="1:3" ht="20.100000000000001" customHeight="1">
      <c r="A63" s="11" t="s">
        <v>119</v>
      </c>
      <c r="B63" s="12" t="s">
        <v>120</v>
      </c>
      <c r="C63" s="23"/>
    </row>
    <row r="64" spans="1:3" ht="20.100000000000001" customHeight="1">
      <c r="A64" s="14" t="s">
        <v>121</v>
      </c>
      <c r="B64" s="15" t="s">
        <v>122</v>
      </c>
      <c r="C64" s="23"/>
    </row>
    <row r="65" spans="1:3" ht="20.100000000000001" customHeight="1" thickBot="1">
      <c r="A65" s="17" t="s">
        <v>123</v>
      </c>
      <c r="B65" s="27" t="s">
        <v>124</v>
      </c>
      <c r="C65" s="23"/>
    </row>
    <row r="66" spans="1:3" ht="20.100000000000001" customHeight="1" thickBot="1">
      <c r="A66" s="26" t="s">
        <v>125</v>
      </c>
      <c r="B66" s="19" t="s">
        <v>126</v>
      </c>
      <c r="C66" s="10">
        <f>SUM(C67:C70)</f>
        <v>0</v>
      </c>
    </row>
    <row r="67" spans="1:3" ht="20.100000000000001" customHeight="1">
      <c r="A67" s="11" t="s">
        <v>127</v>
      </c>
      <c r="B67" s="12" t="s">
        <v>128</v>
      </c>
      <c r="C67" s="23"/>
    </row>
    <row r="68" spans="1:3" ht="20.100000000000001" customHeight="1">
      <c r="A68" s="14" t="s">
        <v>129</v>
      </c>
      <c r="B68" s="15" t="s">
        <v>130</v>
      </c>
      <c r="C68" s="23"/>
    </row>
    <row r="69" spans="1:3" ht="20.100000000000001" customHeight="1">
      <c r="A69" s="14" t="s">
        <v>131</v>
      </c>
      <c r="B69" s="15" t="s">
        <v>132</v>
      </c>
      <c r="C69" s="23"/>
    </row>
    <row r="70" spans="1:3" ht="20.100000000000001" customHeight="1" thickBot="1">
      <c r="A70" s="17" t="s">
        <v>133</v>
      </c>
      <c r="B70" s="18" t="s">
        <v>134</v>
      </c>
      <c r="C70" s="23"/>
    </row>
    <row r="71" spans="1:3" ht="20.100000000000001" customHeight="1" thickBot="1">
      <c r="A71" s="26" t="s">
        <v>135</v>
      </c>
      <c r="B71" s="19" t="s">
        <v>136</v>
      </c>
      <c r="C71" s="10">
        <v>11700</v>
      </c>
    </row>
    <row r="72" spans="1:3" ht="20.100000000000001" customHeight="1">
      <c r="A72" s="11" t="s">
        <v>137</v>
      </c>
      <c r="B72" s="12" t="s">
        <v>138</v>
      </c>
      <c r="C72" s="23">
        <v>11700</v>
      </c>
    </row>
    <row r="73" spans="1:3" ht="20.100000000000001" customHeight="1" thickBot="1">
      <c r="A73" s="17" t="s">
        <v>139</v>
      </c>
      <c r="B73" s="18" t="s">
        <v>140</v>
      </c>
      <c r="C73" s="23"/>
    </row>
    <row r="74" spans="1:3" ht="20.100000000000001" customHeight="1" thickBot="1">
      <c r="A74" s="26" t="s">
        <v>141</v>
      </c>
      <c r="B74" s="19" t="s">
        <v>142</v>
      </c>
      <c r="C74" s="10"/>
    </row>
    <row r="75" spans="1:3" ht="20.100000000000001" customHeight="1">
      <c r="A75" s="11" t="s">
        <v>143</v>
      </c>
      <c r="B75" s="12" t="s">
        <v>144</v>
      </c>
      <c r="C75" s="23"/>
    </row>
    <row r="76" spans="1:3" ht="20.100000000000001" customHeight="1">
      <c r="A76" s="14" t="s">
        <v>145</v>
      </c>
      <c r="B76" s="15" t="s">
        <v>146</v>
      </c>
      <c r="C76" s="23"/>
    </row>
    <row r="77" spans="1:3" ht="20.100000000000001" customHeight="1" thickBot="1">
      <c r="A77" s="17" t="s">
        <v>147</v>
      </c>
      <c r="B77" s="18" t="s">
        <v>148</v>
      </c>
      <c r="C77" s="23"/>
    </row>
    <row r="78" spans="1:3" ht="20.100000000000001" customHeight="1" thickBot="1">
      <c r="A78" s="26" t="s">
        <v>149</v>
      </c>
      <c r="B78" s="19" t="s">
        <v>150</v>
      </c>
      <c r="C78" s="10"/>
    </row>
    <row r="79" spans="1:3" ht="20.100000000000001" customHeight="1">
      <c r="A79" s="28" t="s">
        <v>151</v>
      </c>
      <c r="B79" s="12" t="s">
        <v>152</v>
      </c>
      <c r="C79" s="23"/>
    </row>
    <row r="80" spans="1:3" ht="20.100000000000001" customHeight="1">
      <c r="A80" s="29" t="s">
        <v>153</v>
      </c>
      <c r="B80" s="15" t="s">
        <v>154</v>
      </c>
      <c r="C80" s="23"/>
    </row>
    <row r="81" spans="1:3" ht="20.100000000000001" customHeight="1">
      <c r="A81" s="29" t="s">
        <v>155</v>
      </c>
      <c r="B81" s="15" t="s">
        <v>156</v>
      </c>
      <c r="C81" s="23"/>
    </row>
    <row r="82" spans="1:3" ht="20.100000000000001" customHeight="1" thickBot="1">
      <c r="A82" s="30" t="s">
        <v>157</v>
      </c>
      <c r="B82" s="18" t="s">
        <v>158</v>
      </c>
      <c r="C82" s="23"/>
    </row>
    <row r="83" spans="1:3" ht="20.100000000000001" customHeight="1" thickBot="1">
      <c r="A83" s="26" t="s">
        <v>159</v>
      </c>
      <c r="B83" s="19" t="s">
        <v>160</v>
      </c>
      <c r="C83" s="31"/>
    </row>
    <row r="84" spans="1:3" ht="20.100000000000001" customHeight="1" thickBot="1">
      <c r="A84" s="26" t="s">
        <v>161</v>
      </c>
      <c r="B84" s="32" t="s">
        <v>162</v>
      </c>
      <c r="C84" s="21">
        <v>11700</v>
      </c>
    </row>
    <row r="85" spans="1:3" ht="20.100000000000001" customHeight="1" thickBot="1">
      <c r="A85" s="33" t="s">
        <v>163</v>
      </c>
      <c r="B85" s="34" t="s">
        <v>164</v>
      </c>
      <c r="C85" s="21">
        <v>104318</v>
      </c>
    </row>
    <row r="86" spans="1:3" ht="20.100000000000001" customHeight="1">
      <c r="A86" s="35"/>
      <c r="B86" s="36"/>
      <c r="C86" s="37"/>
    </row>
    <row r="87" spans="1:3" ht="20.100000000000001" customHeight="1">
      <c r="A87" s="217" t="s">
        <v>165</v>
      </c>
      <c r="B87" s="217"/>
      <c r="C87" s="217"/>
    </row>
    <row r="88" spans="1:3" ht="20.100000000000001" customHeight="1" thickBot="1">
      <c r="A88" s="219"/>
      <c r="B88" s="219"/>
      <c r="C88" s="38" t="s">
        <v>1</v>
      </c>
    </row>
    <row r="89" spans="1:3" ht="20.100000000000001" customHeight="1" thickBot="1">
      <c r="A89" s="2" t="s">
        <v>2</v>
      </c>
      <c r="B89" s="3" t="s">
        <v>166</v>
      </c>
      <c r="C89" s="4" t="s">
        <v>4</v>
      </c>
    </row>
    <row r="90" spans="1:3" ht="20.100000000000001" customHeight="1" thickBot="1">
      <c r="A90" s="39">
        <v>1</v>
      </c>
      <c r="B90" s="40">
        <v>2</v>
      </c>
      <c r="C90" s="41">
        <v>3</v>
      </c>
    </row>
    <row r="91" spans="1:3" ht="20.100000000000001" customHeight="1" thickBot="1">
      <c r="A91" s="42" t="s">
        <v>5</v>
      </c>
      <c r="B91" s="43" t="s">
        <v>167</v>
      </c>
      <c r="C91" s="44">
        <v>100765</v>
      </c>
    </row>
    <row r="92" spans="1:3" ht="20.100000000000001" customHeight="1">
      <c r="A92" s="45" t="s">
        <v>7</v>
      </c>
      <c r="B92" s="46" t="s">
        <v>168</v>
      </c>
      <c r="C92" s="47">
        <v>8840</v>
      </c>
    </row>
    <row r="93" spans="1:3" ht="20.100000000000001" customHeight="1">
      <c r="A93" s="14" t="s">
        <v>9</v>
      </c>
      <c r="B93" s="48" t="s">
        <v>169</v>
      </c>
      <c r="C93" s="16">
        <v>2320</v>
      </c>
    </row>
    <row r="94" spans="1:3" ht="20.100000000000001" customHeight="1">
      <c r="A94" s="14" t="s">
        <v>11</v>
      </c>
      <c r="B94" s="48" t="s">
        <v>170</v>
      </c>
      <c r="C94" s="20">
        <v>24028</v>
      </c>
    </row>
    <row r="95" spans="1:3" ht="20.100000000000001" customHeight="1">
      <c r="A95" s="14" t="s">
        <v>13</v>
      </c>
      <c r="B95" s="49" t="s">
        <v>171</v>
      </c>
      <c r="C95" s="20">
        <v>3650</v>
      </c>
    </row>
    <row r="96" spans="1:3" ht="20.100000000000001" customHeight="1">
      <c r="A96" s="14" t="s">
        <v>172</v>
      </c>
      <c r="B96" s="50" t="s">
        <v>173</v>
      </c>
      <c r="C96" s="20">
        <v>61927</v>
      </c>
    </row>
    <row r="97" spans="1:3" ht="20.100000000000001" customHeight="1">
      <c r="A97" s="14" t="s">
        <v>17</v>
      </c>
      <c r="B97" s="48" t="s">
        <v>174</v>
      </c>
      <c r="C97" s="20"/>
    </row>
    <row r="98" spans="1:3" ht="20.100000000000001" customHeight="1">
      <c r="A98" s="14" t="s">
        <v>175</v>
      </c>
      <c r="B98" s="51" t="s">
        <v>176</v>
      </c>
      <c r="C98" s="20"/>
    </row>
    <row r="99" spans="1:3" ht="20.100000000000001" customHeight="1">
      <c r="A99" s="14" t="s">
        <v>177</v>
      </c>
      <c r="B99" s="52" t="s">
        <v>178</v>
      </c>
      <c r="C99" s="20"/>
    </row>
    <row r="100" spans="1:3" ht="20.100000000000001" customHeight="1">
      <c r="A100" s="14" t="s">
        <v>179</v>
      </c>
      <c r="B100" s="52" t="s">
        <v>180</v>
      </c>
      <c r="C100" s="20"/>
    </row>
    <row r="101" spans="1:3" ht="20.100000000000001" customHeight="1">
      <c r="A101" s="14" t="s">
        <v>181</v>
      </c>
      <c r="B101" s="51" t="s">
        <v>182</v>
      </c>
      <c r="C101" s="20"/>
    </row>
    <row r="102" spans="1:3" ht="20.100000000000001" customHeight="1">
      <c r="A102" s="14" t="s">
        <v>183</v>
      </c>
      <c r="B102" s="51" t="s">
        <v>184</v>
      </c>
      <c r="C102" s="20"/>
    </row>
    <row r="103" spans="1:3" ht="20.100000000000001" customHeight="1">
      <c r="A103" s="14" t="s">
        <v>185</v>
      </c>
      <c r="B103" s="52" t="s">
        <v>186</v>
      </c>
      <c r="C103" s="20"/>
    </row>
    <row r="104" spans="1:3" ht="20.100000000000001" customHeight="1">
      <c r="A104" s="53" t="s">
        <v>187</v>
      </c>
      <c r="B104" s="54" t="s">
        <v>188</v>
      </c>
      <c r="C104" s="20"/>
    </row>
    <row r="105" spans="1:3" ht="20.100000000000001" customHeight="1">
      <c r="A105" s="14" t="s">
        <v>189</v>
      </c>
      <c r="B105" s="54" t="s">
        <v>190</v>
      </c>
      <c r="C105" s="20"/>
    </row>
    <row r="106" spans="1:3" ht="20.100000000000001" customHeight="1" thickBot="1">
      <c r="A106" s="55" t="s">
        <v>191</v>
      </c>
      <c r="B106" s="56" t="s">
        <v>192</v>
      </c>
      <c r="C106" s="57"/>
    </row>
    <row r="107" spans="1:3" ht="20.100000000000001" customHeight="1" thickBot="1">
      <c r="A107" s="8" t="s">
        <v>19</v>
      </c>
      <c r="B107" s="58" t="s">
        <v>193</v>
      </c>
      <c r="C107" s="10"/>
    </row>
    <row r="108" spans="1:3" ht="20.100000000000001" customHeight="1">
      <c r="A108" s="11" t="s">
        <v>21</v>
      </c>
      <c r="B108" s="48" t="s">
        <v>194</v>
      </c>
      <c r="C108" s="13"/>
    </row>
    <row r="109" spans="1:3" ht="20.100000000000001" customHeight="1">
      <c r="A109" s="11" t="s">
        <v>23</v>
      </c>
      <c r="B109" s="59" t="s">
        <v>195</v>
      </c>
      <c r="C109" s="13"/>
    </row>
    <row r="110" spans="1:3" ht="20.100000000000001" customHeight="1">
      <c r="A110" s="11" t="s">
        <v>25</v>
      </c>
      <c r="B110" s="59" t="s">
        <v>196</v>
      </c>
      <c r="C110" s="16"/>
    </row>
    <row r="111" spans="1:3" ht="20.100000000000001" customHeight="1">
      <c r="A111" s="11" t="s">
        <v>27</v>
      </c>
      <c r="B111" s="59" t="s">
        <v>197</v>
      </c>
      <c r="C111" s="60"/>
    </row>
    <row r="112" spans="1:3" ht="20.100000000000001" customHeight="1">
      <c r="A112" s="11" t="s">
        <v>29</v>
      </c>
      <c r="B112" s="61" t="s">
        <v>198</v>
      </c>
      <c r="C112" s="60"/>
    </row>
    <row r="113" spans="1:3" ht="20.100000000000001" customHeight="1">
      <c r="A113" s="11" t="s">
        <v>31</v>
      </c>
      <c r="B113" s="62" t="s">
        <v>199</v>
      </c>
      <c r="C113" s="60"/>
    </row>
    <row r="114" spans="1:3" ht="20.100000000000001" customHeight="1">
      <c r="A114" s="11" t="s">
        <v>200</v>
      </c>
      <c r="B114" s="63" t="s">
        <v>201</v>
      </c>
      <c r="C114" s="60"/>
    </row>
    <row r="115" spans="1:3" ht="20.100000000000001" customHeight="1">
      <c r="A115" s="11" t="s">
        <v>202</v>
      </c>
      <c r="B115" s="52" t="s">
        <v>180</v>
      </c>
      <c r="C115" s="60"/>
    </row>
    <row r="116" spans="1:3" ht="20.100000000000001" customHeight="1">
      <c r="A116" s="11" t="s">
        <v>203</v>
      </c>
      <c r="B116" s="52" t="s">
        <v>204</v>
      </c>
      <c r="C116" s="60"/>
    </row>
    <row r="117" spans="1:3" ht="20.100000000000001" customHeight="1">
      <c r="A117" s="11" t="s">
        <v>205</v>
      </c>
      <c r="B117" s="52" t="s">
        <v>206</v>
      </c>
      <c r="C117" s="60"/>
    </row>
    <row r="118" spans="1:3" ht="20.100000000000001" customHeight="1">
      <c r="A118" s="11" t="s">
        <v>207</v>
      </c>
      <c r="B118" s="52" t="s">
        <v>186</v>
      </c>
      <c r="C118" s="60"/>
    </row>
    <row r="119" spans="1:3" ht="20.100000000000001" customHeight="1">
      <c r="A119" s="11" t="s">
        <v>208</v>
      </c>
      <c r="B119" s="52" t="s">
        <v>209</v>
      </c>
      <c r="C119" s="60"/>
    </row>
    <row r="120" spans="1:3" ht="20.100000000000001" customHeight="1" thickBot="1">
      <c r="A120" s="53" t="s">
        <v>210</v>
      </c>
      <c r="B120" s="52" t="s">
        <v>211</v>
      </c>
      <c r="C120" s="64"/>
    </row>
    <row r="121" spans="1:3" ht="20.100000000000001" customHeight="1" thickBot="1">
      <c r="A121" s="8" t="s">
        <v>33</v>
      </c>
      <c r="B121" s="65" t="s">
        <v>212</v>
      </c>
      <c r="C121" s="10">
        <v>3553</v>
      </c>
    </row>
    <row r="122" spans="1:3" ht="20.100000000000001" customHeight="1">
      <c r="A122" s="11" t="s">
        <v>35</v>
      </c>
      <c r="B122" s="66" t="s">
        <v>213</v>
      </c>
      <c r="C122" s="13">
        <v>3553</v>
      </c>
    </row>
    <row r="123" spans="1:3" ht="20.100000000000001" customHeight="1" thickBot="1">
      <c r="A123" s="17" t="s">
        <v>37</v>
      </c>
      <c r="B123" s="59" t="s">
        <v>214</v>
      </c>
      <c r="C123" s="20"/>
    </row>
    <row r="124" spans="1:3" ht="20.100000000000001" customHeight="1" thickBot="1">
      <c r="A124" s="8" t="s">
        <v>215</v>
      </c>
      <c r="B124" s="65" t="s">
        <v>216</v>
      </c>
      <c r="C124" s="10">
        <f>+C91+C107+C121</f>
        <v>104318</v>
      </c>
    </row>
    <row r="125" spans="1:3" ht="20.100000000000001" customHeight="1" thickBot="1">
      <c r="A125" s="8" t="s">
        <v>61</v>
      </c>
      <c r="B125" s="65" t="s">
        <v>217</v>
      </c>
      <c r="C125" s="10">
        <f>+C126+C127+C128</f>
        <v>0</v>
      </c>
    </row>
    <row r="126" spans="1:3" ht="20.100000000000001" customHeight="1">
      <c r="A126" s="11" t="s">
        <v>63</v>
      </c>
      <c r="B126" s="66" t="s">
        <v>218</v>
      </c>
      <c r="C126" s="60"/>
    </row>
    <row r="127" spans="1:3" ht="20.100000000000001" customHeight="1">
      <c r="A127" s="11" t="s">
        <v>65</v>
      </c>
      <c r="B127" s="66" t="s">
        <v>219</v>
      </c>
      <c r="C127" s="60"/>
    </row>
    <row r="128" spans="1:3" ht="20.100000000000001" customHeight="1" thickBot="1">
      <c r="A128" s="53" t="s">
        <v>67</v>
      </c>
      <c r="B128" s="67" t="s">
        <v>220</v>
      </c>
      <c r="C128" s="60"/>
    </row>
    <row r="129" spans="1:3" ht="20.100000000000001" customHeight="1" thickBot="1">
      <c r="A129" s="8" t="s">
        <v>83</v>
      </c>
      <c r="B129" s="65" t="s">
        <v>221</v>
      </c>
      <c r="C129" s="10">
        <f>+C130+C131+C132+C133</f>
        <v>0</v>
      </c>
    </row>
    <row r="130" spans="1:3" ht="20.100000000000001" customHeight="1">
      <c r="A130" s="11" t="s">
        <v>85</v>
      </c>
      <c r="B130" s="66" t="s">
        <v>222</v>
      </c>
      <c r="C130" s="60"/>
    </row>
    <row r="131" spans="1:3" ht="20.100000000000001" customHeight="1">
      <c r="A131" s="11" t="s">
        <v>87</v>
      </c>
      <c r="B131" s="66" t="s">
        <v>223</v>
      </c>
      <c r="C131" s="60"/>
    </row>
    <row r="132" spans="1:3" ht="20.100000000000001" customHeight="1">
      <c r="A132" s="11" t="s">
        <v>89</v>
      </c>
      <c r="B132" s="66" t="s">
        <v>224</v>
      </c>
      <c r="C132" s="60"/>
    </row>
    <row r="133" spans="1:3" ht="20.100000000000001" customHeight="1" thickBot="1">
      <c r="A133" s="53" t="s">
        <v>91</v>
      </c>
      <c r="B133" s="67" t="s">
        <v>225</v>
      </c>
      <c r="C133" s="60"/>
    </row>
    <row r="134" spans="1:3" ht="20.100000000000001" customHeight="1" thickBot="1">
      <c r="A134" s="8" t="s">
        <v>226</v>
      </c>
      <c r="B134" s="65" t="s">
        <v>227</v>
      </c>
      <c r="C134" s="21">
        <f>+C135+C136+C137+C138</f>
        <v>0</v>
      </c>
    </row>
    <row r="135" spans="1:3" ht="20.100000000000001" customHeight="1">
      <c r="A135" s="11" t="s">
        <v>97</v>
      </c>
      <c r="B135" s="66" t="s">
        <v>228</v>
      </c>
      <c r="C135" s="60"/>
    </row>
    <row r="136" spans="1:3" ht="20.100000000000001" customHeight="1">
      <c r="A136" s="11" t="s">
        <v>99</v>
      </c>
      <c r="B136" s="66" t="s">
        <v>229</v>
      </c>
      <c r="C136" s="60"/>
    </row>
    <row r="137" spans="1:3" ht="20.100000000000001" customHeight="1">
      <c r="A137" s="11" t="s">
        <v>101</v>
      </c>
      <c r="B137" s="66" t="s">
        <v>230</v>
      </c>
      <c r="C137" s="60"/>
    </row>
    <row r="138" spans="1:3" ht="20.100000000000001" customHeight="1" thickBot="1">
      <c r="A138" s="53" t="s">
        <v>103</v>
      </c>
      <c r="B138" s="67" t="s">
        <v>231</v>
      </c>
      <c r="C138" s="60"/>
    </row>
    <row r="139" spans="1:3" ht="20.100000000000001" customHeight="1" thickBot="1">
      <c r="A139" s="8" t="s">
        <v>105</v>
      </c>
      <c r="B139" s="65" t="s">
        <v>232</v>
      </c>
      <c r="C139" s="68">
        <f>+C140+C141+C142+C143</f>
        <v>0</v>
      </c>
    </row>
    <row r="140" spans="1:3" ht="20.100000000000001" customHeight="1">
      <c r="A140" s="11" t="s">
        <v>107</v>
      </c>
      <c r="B140" s="66" t="s">
        <v>233</v>
      </c>
      <c r="C140" s="60"/>
    </row>
    <row r="141" spans="1:3" ht="20.100000000000001" customHeight="1">
      <c r="A141" s="11" t="s">
        <v>109</v>
      </c>
      <c r="B141" s="66" t="s">
        <v>234</v>
      </c>
      <c r="C141" s="60"/>
    </row>
    <row r="142" spans="1:3" ht="20.100000000000001" customHeight="1">
      <c r="A142" s="11" t="s">
        <v>111</v>
      </c>
      <c r="B142" s="66" t="s">
        <v>235</v>
      </c>
      <c r="C142" s="60"/>
    </row>
    <row r="143" spans="1:3" ht="20.100000000000001" customHeight="1" thickBot="1">
      <c r="A143" s="11" t="s">
        <v>113</v>
      </c>
      <c r="B143" s="66" t="s">
        <v>236</v>
      </c>
      <c r="C143" s="60"/>
    </row>
    <row r="144" spans="1:3" ht="20.100000000000001" customHeight="1" thickBot="1">
      <c r="A144" s="8" t="s">
        <v>115</v>
      </c>
      <c r="B144" s="65" t="s">
        <v>237</v>
      </c>
      <c r="C144" s="69">
        <f>+C125+C129+C134+C139</f>
        <v>0</v>
      </c>
    </row>
    <row r="145" spans="1:3" ht="20.100000000000001" customHeight="1" thickBot="1">
      <c r="A145" s="70" t="s">
        <v>238</v>
      </c>
      <c r="B145" s="71" t="s">
        <v>239</v>
      </c>
      <c r="C145" s="69">
        <f>+C124+C144</f>
        <v>104318</v>
      </c>
    </row>
    <row r="146" spans="1:3" ht="20.100000000000001" customHeight="1">
      <c r="A146" s="72"/>
      <c r="B146" s="72"/>
      <c r="C146" s="73"/>
    </row>
  </sheetData>
  <mergeCells count="4">
    <mergeCell ref="A2:C2"/>
    <mergeCell ref="A3:B3"/>
    <mergeCell ref="A87:C87"/>
    <mergeCell ref="A88:B88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D1" sqref="D1"/>
    </sheetView>
  </sheetViews>
  <sheetFormatPr defaultRowHeight="15"/>
  <cols>
    <col min="1" max="1" width="5.42578125" customWidth="1"/>
    <col min="2" max="2" width="35.85546875" customWidth="1"/>
    <col min="3" max="3" width="21" customWidth="1"/>
    <col min="4" max="4" width="42.85546875" customWidth="1"/>
    <col min="5" max="5" width="17.85546875" customWidth="1"/>
  </cols>
  <sheetData>
    <row r="1" spans="1:5">
      <c r="D1" t="s">
        <v>374</v>
      </c>
    </row>
    <row r="2" spans="1:5" ht="30" customHeight="1">
      <c r="A2" s="74"/>
      <c r="B2" s="75" t="s">
        <v>287</v>
      </c>
      <c r="C2" s="76"/>
      <c r="D2" s="76"/>
      <c r="E2" s="76"/>
    </row>
    <row r="3" spans="1:5" ht="20.100000000000001" customHeight="1" thickBot="1">
      <c r="A3" s="74"/>
      <c r="B3" s="77"/>
      <c r="C3" s="74"/>
      <c r="D3" s="74"/>
      <c r="E3" s="78" t="s">
        <v>286</v>
      </c>
    </row>
    <row r="4" spans="1:5" ht="20.100000000000001" customHeight="1" thickBot="1">
      <c r="A4" s="220" t="s">
        <v>2</v>
      </c>
      <c r="B4" s="79" t="s">
        <v>240</v>
      </c>
      <c r="C4" s="80"/>
      <c r="D4" s="79" t="s">
        <v>241</v>
      </c>
      <c r="E4" s="81"/>
    </row>
    <row r="5" spans="1:5" ht="20.100000000000001" customHeight="1" thickBot="1">
      <c r="A5" s="221"/>
      <c r="B5" s="82" t="s">
        <v>242</v>
      </c>
      <c r="C5" s="83" t="s">
        <v>4</v>
      </c>
      <c r="D5" s="82" t="s">
        <v>242</v>
      </c>
      <c r="E5" s="84" t="s">
        <v>4</v>
      </c>
    </row>
    <row r="6" spans="1:5" ht="20.100000000000001" customHeight="1" thickBot="1">
      <c r="A6" s="85">
        <v>1</v>
      </c>
      <c r="B6" s="86">
        <v>2</v>
      </c>
      <c r="C6" s="87" t="s">
        <v>33</v>
      </c>
      <c r="D6" s="86" t="s">
        <v>215</v>
      </c>
      <c r="E6" s="88" t="s">
        <v>61</v>
      </c>
    </row>
    <row r="7" spans="1:5" ht="20.100000000000001" customHeight="1">
      <c r="A7" s="89" t="s">
        <v>5</v>
      </c>
      <c r="B7" s="90" t="s">
        <v>243</v>
      </c>
      <c r="C7" s="91">
        <v>73755</v>
      </c>
      <c r="D7" s="90" t="s">
        <v>244</v>
      </c>
      <c r="E7" s="92">
        <v>8840</v>
      </c>
    </row>
    <row r="8" spans="1:5" ht="20.100000000000001" customHeight="1">
      <c r="A8" s="93" t="s">
        <v>19</v>
      </c>
      <c r="B8" s="94" t="s">
        <v>245</v>
      </c>
      <c r="C8" s="95">
        <v>4783</v>
      </c>
      <c r="D8" s="94" t="s">
        <v>169</v>
      </c>
      <c r="E8" s="96">
        <v>2320</v>
      </c>
    </row>
    <row r="9" spans="1:5" ht="15" customHeight="1">
      <c r="A9" s="93" t="s">
        <v>33</v>
      </c>
      <c r="B9" s="94" t="s">
        <v>246</v>
      </c>
      <c r="C9" s="95"/>
      <c r="D9" s="94" t="s">
        <v>247</v>
      </c>
      <c r="E9" s="96">
        <v>24028</v>
      </c>
    </row>
    <row r="10" spans="1:5" ht="15" customHeight="1">
      <c r="A10" s="93" t="s">
        <v>215</v>
      </c>
      <c r="B10" s="94" t="s">
        <v>248</v>
      </c>
      <c r="C10" s="95">
        <v>8880</v>
      </c>
      <c r="D10" s="94" t="s">
        <v>171</v>
      </c>
      <c r="E10" s="96">
        <v>3650</v>
      </c>
    </row>
    <row r="11" spans="1:5" ht="15" customHeight="1">
      <c r="A11" s="93" t="s">
        <v>61</v>
      </c>
      <c r="B11" s="97" t="s">
        <v>249</v>
      </c>
      <c r="C11" s="95">
        <v>2000</v>
      </c>
      <c r="D11" s="94" t="s">
        <v>173</v>
      </c>
      <c r="E11" s="96">
        <v>61927</v>
      </c>
    </row>
    <row r="12" spans="1:5" ht="15" customHeight="1">
      <c r="A12" s="93" t="s">
        <v>83</v>
      </c>
      <c r="B12" s="94" t="s">
        <v>250</v>
      </c>
      <c r="C12" s="98"/>
      <c r="D12" s="94" t="s">
        <v>251</v>
      </c>
      <c r="E12" s="96">
        <v>3553</v>
      </c>
    </row>
    <row r="13" spans="1:5" ht="15" customHeight="1">
      <c r="A13" s="93" t="s">
        <v>226</v>
      </c>
      <c r="B13" s="94" t="s">
        <v>82</v>
      </c>
      <c r="C13" s="95">
        <v>3200</v>
      </c>
      <c r="D13" s="99"/>
      <c r="E13" s="96"/>
    </row>
    <row r="14" spans="1:5" ht="15" customHeight="1">
      <c r="A14" s="93" t="s">
        <v>105</v>
      </c>
      <c r="B14" s="99"/>
      <c r="C14" s="95"/>
      <c r="D14" s="99"/>
      <c r="E14" s="96"/>
    </row>
    <row r="15" spans="1:5" ht="9.9499999999999993" customHeight="1">
      <c r="A15" s="93" t="s">
        <v>115</v>
      </c>
      <c r="B15" s="100"/>
      <c r="C15" s="98"/>
      <c r="D15" s="99"/>
      <c r="E15" s="96"/>
    </row>
    <row r="16" spans="1:5" ht="9.9499999999999993" customHeight="1">
      <c r="A16" s="93" t="s">
        <v>238</v>
      </c>
      <c r="B16" s="99"/>
      <c r="C16" s="95"/>
      <c r="D16" s="99"/>
      <c r="E16" s="96"/>
    </row>
    <row r="17" spans="1:5" ht="9.9499999999999993" customHeight="1">
      <c r="A17" s="93" t="s">
        <v>252</v>
      </c>
      <c r="B17" s="99"/>
      <c r="C17" s="95"/>
      <c r="D17" s="99"/>
      <c r="E17" s="96"/>
    </row>
    <row r="18" spans="1:5" ht="9.9499999999999993" customHeight="1" thickBot="1">
      <c r="A18" s="93" t="s">
        <v>253</v>
      </c>
      <c r="B18" s="101"/>
      <c r="C18" s="102"/>
      <c r="D18" s="99"/>
      <c r="E18" s="103"/>
    </row>
    <row r="19" spans="1:5" ht="20.100000000000001" customHeight="1" thickBot="1">
      <c r="A19" s="104" t="s">
        <v>254</v>
      </c>
      <c r="B19" s="105" t="s">
        <v>255</v>
      </c>
      <c r="C19" s="106">
        <f>+C7+C8+C10+C11+C13+C14+C15+C16+C17+C18</f>
        <v>92618</v>
      </c>
      <c r="D19" s="105" t="s">
        <v>256</v>
      </c>
      <c r="E19" s="107">
        <f>SUM(E7:E18)</f>
        <v>104318</v>
      </c>
    </row>
    <row r="20" spans="1:5" ht="20.100000000000001" customHeight="1">
      <c r="A20" s="108" t="s">
        <v>257</v>
      </c>
      <c r="B20" s="109" t="s">
        <v>258</v>
      </c>
      <c r="C20" s="110">
        <v>11700</v>
      </c>
      <c r="D20" s="111" t="s">
        <v>259</v>
      </c>
      <c r="E20" s="112"/>
    </row>
    <row r="21" spans="1:5" ht="20.100000000000001" customHeight="1">
      <c r="A21" s="113" t="s">
        <v>260</v>
      </c>
      <c r="B21" s="111" t="s">
        <v>261</v>
      </c>
      <c r="C21" s="114">
        <v>11700</v>
      </c>
      <c r="D21" s="111" t="s">
        <v>262</v>
      </c>
      <c r="E21" s="115"/>
    </row>
    <row r="22" spans="1:5" ht="12" customHeight="1">
      <c r="A22" s="113" t="s">
        <v>263</v>
      </c>
      <c r="B22" s="111" t="s">
        <v>264</v>
      </c>
      <c r="C22" s="114"/>
      <c r="D22" s="111" t="s">
        <v>265</v>
      </c>
      <c r="E22" s="115"/>
    </row>
    <row r="23" spans="1:5" ht="12" customHeight="1">
      <c r="A23" s="113" t="s">
        <v>266</v>
      </c>
      <c r="B23" s="111" t="s">
        <v>267</v>
      </c>
      <c r="C23" s="114"/>
      <c r="D23" s="111" t="s">
        <v>268</v>
      </c>
      <c r="E23" s="115"/>
    </row>
    <row r="24" spans="1:5" ht="12" customHeight="1">
      <c r="A24" s="113" t="s">
        <v>269</v>
      </c>
      <c r="B24" s="111" t="s">
        <v>270</v>
      </c>
      <c r="C24" s="114"/>
      <c r="D24" s="109" t="s">
        <v>271</v>
      </c>
      <c r="E24" s="115"/>
    </row>
    <row r="25" spans="1:5" ht="12" customHeight="1">
      <c r="A25" s="113" t="s">
        <v>272</v>
      </c>
      <c r="B25" s="111" t="s">
        <v>273</v>
      </c>
      <c r="C25" s="116">
        <f>+C26+C27</f>
        <v>0</v>
      </c>
      <c r="D25" s="111" t="s">
        <v>274</v>
      </c>
      <c r="E25" s="115"/>
    </row>
    <row r="26" spans="1:5" ht="12" customHeight="1">
      <c r="A26" s="108" t="s">
        <v>275</v>
      </c>
      <c r="B26" s="109" t="s">
        <v>276</v>
      </c>
      <c r="C26" s="117"/>
      <c r="D26" s="90" t="s">
        <v>277</v>
      </c>
      <c r="E26" s="112"/>
    </row>
    <row r="27" spans="1:5" ht="12" customHeight="1" thickBot="1">
      <c r="A27" s="113" t="s">
        <v>278</v>
      </c>
      <c r="B27" s="111" t="s">
        <v>279</v>
      </c>
      <c r="C27" s="114"/>
      <c r="D27" s="99"/>
      <c r="E27" s="115"/>
    </row>
    <row r="28" spans="1:5" ht="20.100000000000001" customHeight="1" thickBot="1">
      <c r="A28" s="104" t="s">
        <v>280</v>
      </c>
      <c r="B28" s="105" t="s">
        <v>281</v>
      </c>
      <c r="C28" s="106">
        <f>+C20+C25</f>
        <v>11700</v>
      </c>
      <c r="D28" s="105" t="s">
        <v>282</v>
      </c>
      <c r="E28" s="107">
        <f>SUM(E20:E27)</f>
        <v>0</v>
      </c>
    </row>
    <row r="29" spans="1:5" ht="20.100000000000001" customHeight="1" thickBot="1">
      <c r="A29" s="104" t="s">
        <v>283</v>
      </c>
      <c r="B29" s="118" t="s">
        <v>284</v>
      </c>
      <c r="C29" s="119">
        <f>+C19+C28</f>
        <v>104318</v>
      </c>
      <c r="D29" s="118" t="s">
        <v>285</v>
      </c>
      <c r="E29" s="119">
        <f>+E19+E28</f>
        <v>104318</v>
      </c>
    </row>
  </sheetData>
  <mergeCells count="1">
    <mergeCell ref="A4:A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"/>
  <sheetViews>
    <sheetView workbookViewId="0">
      <selection activeCell="C19" sqref="C17:D19"/>
    </sheetView>
  </sheetViews>
  <sheetFormatPr defaultRowHeight="15"/>
  <cols>
    <col min="1" max="1" width="8.7109375" customWidth="1"/>
    <col min="2" max="2" width="29.5703125" customWidth="1"/>
    <col min="3" max="3" width="17.5703125" customWidth="1"/>
  </cols>
  <sheetData>
    <row r="1" spans="1:3" ht="30" customHeight="1">
      <c r="A1" s="222"/>
      <c r="B1" s="222"/>
      <c r="C1" s="222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62"/>
  <sheetViews>
    <sheetView tabSelected="1" workbookViewId="0">
      <selection activeCell="F5" sqref="F5"/>
    </sheetView>
  </sheetViews>
  <sheetFormatPr defaultRowHeight="15"/>
  <cols>
    <col min="1" max="1" width="17.5703125" customWidth="1"/>
    <col min="2" max="2" width="54.85546875" bestFit="1" customWidth="1"/>
    <col min="3" max="3" width="17.42578125" customWidth="1"/>
  </cols>
  <sheetData>
    <row r="1" spans="1:3">
      <c r="B1" s="216" t="s">
        <v>378</v>
      </c>
    </row>
    <row r="2" spans="1:3" ht="15.75" thickBot="1"/>
    <row r="3" spans="1:3" ht="20.100000000000001" customHeight="1">
      <c r="A3" s="164" t="s">
        <v>337</v>
      </c>
      <c r="B3" s="165" t="s">
        <v>372</v>
      </c>
      <c r="C3" s="166" t="s">
        <v>338</v>
      </c>
    </row>
    <row r="4" spans="1:3" ht="20.100000000000001" customHeight="1" thickBot="1">
      <c r="A4" s="167" t="s">
        <v>339</v>
      </c>
      <c r="B4" s="168" t="s">
        <v>340</v>
      </c>
      <c r="C4" s="169" t="s">
        <v>341</v>
      </c>
    </row>
    <row r="5" spans="1:3" ht="20.100000000000001" customHeight="1" thickBot="1">
      <c r="A5" s="170"/>
      <c r="B5" s="170"/>
      <c r="C5" s="171" t="s">
        <v>336</v>
      </c>
    </row>
    <row r="6" spans="1:3" ht="20.100000000000001" customHeight="1" thickBot="1">
      <c r="A6" s="172" t="s">
        <v>342</v>
      </c>
      <c r="B6" s="173" t="s">
        <v>343</v>
      </c>
      <c r="C6" s="174" t="s">
        <v>344</v>
      </c>
    </row>
    <row r="7" spans="1:3" ht="20.100000000000001" customHeight="1" thickBot="1">
      <c r="A7" s="175">
        <v>1</v>
      </c>
      <c r="B7" s="176">
        <v>2</v>
      </c>
      <c r="C7" s="177">
        <v>3</v>
      </c>
    </row>
    <row r="8" spans="1:3" ht="20.100000000000001" customHeight="1" thickBot="1">
      <c r="A8" s="178"/>
      <c r="B8" s="179" t="s">
        <v>240</v>
      </c>
      <c r="C8" s="180"/>
    </row>
    <row r="9" spans="1:3" ht="20.100000000000001" customHeight="1" thickBot="1">
      <c r="A9" s="175" t="s">
        <v>5</v>
      </c>
      <c r="B9" s="181" t="s">
        <v>345</v>
      </c>
      <c r="C9" s="107">
        <f>SUM(C10:C19)</f>
        <v>0</v>
      </c>
    </row>
    <row r="10" spans="1:3" ht="15" customHeight="1">
      <c r="A10" s="182" t="s">
        <v>7</v>
      </c>
      <c r="B10" s="46" t="s">
        <v>64</v>
      </c>
      <c r="C10" s="183"/>
    </row>
    <row r="11" spans="1:3" ht="15" customHeight="1">
      <c r="A11" s="184" t="s">
        <v>9</v>
      </c>
      <c r="B11" s="48" t="s">
        <v>66</v>
      </c>
      <c r="C11" s="96"/>
    </row>
    <row r="12" spans="1:3" ht="15" customHeight="1">
      <c r="A12" s="184" t="s">
        <v>11</v>
      </c>
      <c r="B12" s="48" t="s">
        <v>68</v>
      </c>
      <c r="C12" s="96"/>
    </row>
    <row r="13" spans="1:3" ht="15" customHeight="1">
      <c r="A13" s="184" t="s">
        <v>13</v>
      </c>
      <c r="B13" s="48" t="s">
        <v>70</v>
      </c>
      <c r="C13" s="96"/>
    </row>
    <row r="14" spans="1:3" ht="15" customHeight="1">
      <c r="A14" s="184" t="s">
        <v>15</v>
      </c>
      <c r="B14" s="48" t="s">
        <v>72</v>
      </c>
      <c r="C14" s="96"/>
    </row>
    <row r="15" spans="1:3" ht="15" customHeight="1">
      <c r="A15" s="184" t="s">
        <v>17</v>
      </c>
      <c r="B15" s="48" t="s">
        <v>346</v>
      </c>
      <c r="C15" s="96"/>
    </row>
    <row r="16" spans="1:3" ht="15" customHeight="1">
      <c r="A16" s="184" t="s">
        <v>175</v>
      </c>
      <c r="B16" s="67" t="s">
        <v>347</v>
      </c>
      <c r="C16" s="96"/>
    </row>
    <row r="17" spans="1:3" ht="15" customHeight="1">
      <c r="A17" s="184" t="s">
        <v>177</v>
      </c>
      <c r="B17" s="48" t="s">
        <v>78</v>
      </c>
      <c r="C17" s="185"/>
    </row>
    <row r="18" spans="1:3" ht="15" customHeight="1">
      <c r="A18" s="184" t="s">
        <v>179</v>
      </c>
      <c r="B18" s="48" t="s">
        <v>80</v>
      </c>
      <c r="C18" s="96"/>
    </row>
    <row r="19" spans="1:3" ht="15" customHeight="1" thickBot="1">
      <c r="A19" s="184" t="s">
        <v>181</v>
      </c>
      <c r="B19" s="67" t="s">
        <v>82</v>
      </c>
      <c r="C19" s="103"/>
    </row>
    <row r="20" spans="1:3" ht="20.100000000000001" customHeight="1" thickBot="1">
      <c r="A20" s="175" t="s">
        <v>19</v>
      </c>
      <c r="B20" s="181" t="s">
        <v>348</v>
      </c>
      <c r="C20" s="107">
        <f>SUM(C21:C23)</f>
        <v>0</v>
      </c>
    </row>
    <row r="21" spans="1:3" ht="15" customHeight="1">
      <c r="A21" s="184" t="s">
        <v>21</v>
      </c>
      <c r="B21" s="66" t="s">
        <v>22</v>
      </c>
      <c r="C21" s="96"/>
    </row>
    <row r="22" spans="1:3" ht="15" customHeight="1">
      <c r="A22" s="184" t="s">
        <v>23</v>
      </c>
      <c r="B22" s="48" t="s">
        <v>349</v>
      </c>
      <c r="C22" s="96"/>
    </row>
    <row r="23" spans="1:3" ht="15" customHeight="1">
      <c r="A23" s="184" t="s">
        <v>25</v>
      </c>
      <c r="B23" s="48" t="s">
        <v>350</v>
      </c>
      <c r="C23" s="96"/>
    </row>
    <row r="24" spans="1:3" ht="15" customHeight="1" thickBot="1">
      <c r="A24" s="184" t="s">
        <v>27</v>
      </c>
      <c r="B24" s="48" t="s">
        <v>351</v>
      </c>
      <c r="C24" s="96"/>
    </row>
    <row r="25" spans="1:3" ht="15" customHeight="1" thickBot="1">
      <c r="A25" s="186" t="s">
        <v>33</v>
      </c>
      <c r="B25" s="65" t="s">
        <v>248</v>
      </c>
      <c r="C25" s="187"/>
    </row>
    <row r="26" spans="1:3" ht="15" customHeight="1" thickBot="1">
      <c r="A26" s="186" t="s">
        <v>215</v>
      </c>
      <c r="B26" s="65" t="s">
        <v>352</v>
      </c>
      <c r="C26" s="107">
        <f>+C27+C28</f>
        <v>0</v>
      </c>
    </row>
    <row r="27" spans="1:3" ht="15" customHeight="1">
      <c r="A27" s="188" t="s">
        <v>49</v>
      </c>
      <c r="B27" s="189" t="s">
        <v>349</v>
      </c>
      <c r="C27" s="190"/>
    </row>
    <row r="28" spans="1:3" ht="15" customHeight="1">
      <c r="A28" s="188" t="s">
        <v>55</v>
      </c>
      <c r="B28" s="191" t="s">
        <v>353</v>
      </c>
      <c r="C28" s="112"/>
    </row>
    <row r="29" spans="1:3" ht="15" customHeight="1" thickBot="1">
      <c r="A29" s="184" t="s">
        <v>57</v>
      </c>
      <c r="B29" s="192" t="s">
        <v>354</v>
      </c>
      <c r="C29" s="193"/>
    </row>
    <row r="30" spans="1:3" ht="15" customHeight="1" thickBot="1">
      <c r="A30" s="186" t="s">
        <v>61</v>
      </c>
      <c r="B30" s="65" t="s">
        <v>355</v>
      </c>
      <c r="C30" s="107">
        <f>+C31+C32+C33</f>
        <v>0</v>
      </c>
    </row>
    <row r="31" spans="1:3" ht="15" customHeight="1">
      <c r="A31" s="188" t="s">
        <v>63</v>
      </c>
      <c r="B31" s="189" t="s">
        <v>86</v>
      </c>
      <c r="C31" s="190"/>
    </row>
    <row r="32" spans="1:3" ht="15" customHeight="1">
      <c r="A32" s="188" t="s">
        <v>65</v>
      </c>
      <c r="B32" s="191" t="s">
        <v>88</v>
      </c>
      <c r="C32" s="112"/>
    </row>
    <row r="33" spans="1:3" ht="15" customHeight="1" thickBot="1">
      <c r="A33" s="184" t="s">
        <v>67</v>
      </c>
      <c r="B33" s="194" t="s">
        <v>90</v>
      </c>
      <c r="C33" s="193"/>
    </row>
    <row r="34" spans="1:3" ht="20.100000000000001" customHeight="1" thickBot="1">
      <c r="A34" s="186" t="s">
        <v>83</v>
      </c>
      <c r="B34" s="65" t="s">
        <v>249</v>
      </c>
      <c r="C34" s="187"/>
    </row>
    <row r="35" spans="1:3" ht="20.100000000000001" customHeight="1" thickBot="1">
      <c r="A35" s="186" t="s">
        <v>226</v>
      </c>
      <c r="B35" s="65" t="s">
        <v>330</v>
      </c>
      <c r="C35" s="195"/>
    </row>
    <row r="36" spans="1:3" ht="20.100000000000001" customHeight="1" thickBot="1">
      <c r="A36" s="175" t="s">
        <v>105</v>
      </c>
      <c r="B36" s="65" t="s">
        <v>356</v>
      </c>
      <c r="C36" s="196">
        <f>+C9+C20+C25+C26+C30+C34+C35</f>
        <v>0</v>
      </c>
    </row>
    <row r="37" spans="1:3" ht="20.100000000000001" customHeight="1" thickBot="1">
      <c r="A37" s="197" t="s">
        <v>115</v>
      </c>
      <c r="B37" s="65" t="s">
        <v>357</v>
      </c>
      <c r="C37" s="196">
        <f>+C38+C39+C40</f>
        <v>37523</v>
      </c>
    </row>
    <row r="38" spans="1:3" ht="20.100000000000001" customHeight="1">
      <c r="A38" s="188" t="s">
        <v>358</v>
      </c>
      <c r="B38" s="189" t="s">
        <v>359</v>
      </c>
      <c r="C38" s="190">
        <v>1158</v>
      </c>
    </row>
    <row r="39" spans="1:3" ht="20.100000000000001" customHeight="1">
      <c r="A39" s="188" t="s">
        <v>360</v>
      </c>
      <c r="B39" s="191" t="s">
        <v>361</v>
      </c>
      <c r="C39" s="112"/>
    </row>
    <row r="40" spans="1:3" ht="20.100000000000001" customHeight="1" thickBot="1">
      <c r="A40" s="184" t="s">
        <v>362</v>
      </c>
      <c r="B40" s="194" t="s">
        <v>363</v>
      </c>
      <c r="C40" s="193">
        <v>36365</v>
      </c>
    </row>
    <row r="41" spans="1:3" ht="20.100000000000001" customHeight="1" thickBot="1">
      <c r="A41" s="197" t="s">
        <v>238</v>
      </c>
      <c r="B41" s="198" t="s">
        <v>364</v>
      </c>
      <c r="C41" s="199">
        <f>+C36+C37</f>
        <v>37523</v>
      </c>
    </row>
    <row r="42" spans="1:3" ht="20.100000000000001" customHeight="1">
      <c r="A42" s="200"/>
      <c r="B42" s="201"/>
      <c r="C42" s="202"/>
    </row>
    <row r="43" spans="1:3" ht="20.100000000000001" customHeight="1">
      <c r="A43" s="200"/>
      <c r="B43" s="201"/>
      <c r="C43" s="202"/>
    </row>
    <row r="44" spans="1:3" ht="20.100000000000001" customHeight="1">
      <c r="A44" s="200"/>
      <c r="B44" s="201"/>
      <c r="C44" s="202"/>
    </row>
    <row r="45" spans="1:3" ht="20.100000000000001" customHeight="1">
      <c r="A45" s="200"/>
      <c r="B45" s="201"/>
      <c r="C45" s="202"/>
    </row>
    <row r="46" spans="1:3" ht="15" customHeight="1" thickBot="1">
      <c r="A46" s="203"/>
      <c r="B46" s="204"/>
      <c r="C46" s="205"/>
    </row>
    <row r="47" spans="1:3" ht="15" customHeight="1" thickBot="1">
      <c r="A47" s="206"/>
      <c r="B47" s="207" t="s">
        <v>241</v>
      </c>
      <c r="C47" s="199"/>
    </row>
    <row r="48" spans="1:3" ht="15" customHeight="1" thickBot="1">
      <c r="A48" s="186" t="s">
        <v>5</v>
      </c>
      <c r="B48" s="65" t="s">
        <v>365</v>
      </c>
      <c r="C48" s="107">
        <f>SUM(C49:C53)</f>
        <v>37523</v>
      </c>
    </row>
    <row r="49" spans="1:3" ht="15" customHeight="1">
      <c r="A49" s="184" t="s">
        <v>7</v>
      </c>
      <c r="B49" s="66" t="s">
        <v>168</v>
      </c>
      <c r="C49" s="190">
        <v>25100</v>
      </c>
    </row>
    <row r="50" spans="1:3" ht="15" customHeight="1">
      <c r="A50" s="184" t="s">
        <v>9</v>
      </c>
      <c r="B50" s="48" t="s">
        <v>169</v>
      </c>
      <c r="C50" s="115">
        <v>6550</v>
      </c>
    </row>
    <row r="51" spans="1:3" ht="15" customHeight="1">
      <c r="A51" s="184" t="s">
        <v>11</v>
      </c>
      <c r="B51" s="48" t="s">
        <v>170</v>
      </c>
      <c r="C51" s="115">
        <v>5873</v>
      </c>
    </row>
    <row r="52" spans="1:3" ht="15" customHeight="1">
      <c r="A52" s="184" t="s">
        <v>13</v>
      </c>
      <c r="B52" s="48" t="s">
        <v>171</v>
      </c>
      <c r="C52" s="115"/>
    </row>
    <row r="53" spans="1:3" ht="15" customHeight="1" thickBot="1">
      <c r="A53" s="184" t="s">
        <v>15</v>
      </c>
      <c r="B53" s="48" t="s">
        <v>173</v>
      </c>
      <c r="C53" s="115"/>
    </row>
    <row r="54" spans="1:3" ht="15" customHeight="1" thickBot="1">
      <c r="A54" s="186" t="s">
        <v>19</v>
      </c>
      <c r="B54" s="65" t="s">
        <v>366</v>
      </c>
      <c r="C54" s="107">
        <f>SUM(C55:C57)</f>
        <v>0</v>
      </c>
    </row>
    <row r="55" spans="1:3" ht="15" customHeight="1">
      <c r="A55" s="184" t="s">
        <v>21</v>
      </c>
      <c r="B55" s="66" t="s">
        <v>194</v>
      </c>
      <c r="C55" s="190"/>
    </row>
    <row r="56" spans="1:3" ht="15" customHeight="1">
      <c r="A56" s="184" t="s">
        <v>23</v>
      </c>
      <c r="B56" s="48" t="s">
        <v>196</v>
      </c>
      <c r="C56" s="115"/>
    </row>
    <row r="57" spans="1:3" ht="15" customHeight="1">
      <c r="A57" s="184" t="s">
        <v>25</v>
      </c>
      <c r="B57" s="48" t="s">
        <v>367</v>
      </c>
      <c r="C57" s="115"/>
    </row>
    <row r="58" spans="1:3" ht="15" customHeight="1" thickBot="1">
      <c r="A58" s="184" t="s">
        <v>27</v>
      </c>
      <c r="B58" s="48" t="s">
        <v>368</v>
      </c>
      <c r="C58" s="115"/>
    </row>
    <row r="59" spans="1:3" ht="15" customHeight="1" thickBot="1">
      <c r="A59" s="186" t="s">
        <v>33</v>
      </c>
      <c r="B59" s="208" t="s">
        <v>369</v>
      </c>
      <c r="C59" s="209">
        <f>+C48+C54</f>
        <v>37523</v>
      </c>
    </row>
    <row r="60" spans="1:3" ht="20.100000000000001" customHeight="1" thickBot="1">
      <c r="A60" s="210"/>
      <c r="B60" s="211"/>
      <c r="C60" s="212"/>
    </row>
    <row r="61" spans="1:3" ht="20.100000000000001" customHeight="1" thickBot="1">
      <c r="A61" s="213" t="s">
        <v>370</v>
      </c>
      <c r="B61" s="214"/>
      <c r="C61" s="215">
        <v>9</v>
      </c>
    </row>
    <row r="62" spans="1:3" ht="15.75" thickBot="1">
      <c r="A62" s="213" t="s">
        <v>371</v>
      </c>
      <c r="B62" s="214"/>
      <c r="C62" s="215"/>
    </row>
  </sheetData>
  <pageMargins left="0.25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activeCell="A2" sqref="A2:O2"/>
    </sheetView>
  </sheetViews>
  <sheetFormatPr defaultRowHeight="15"/>
  <cols>
    <col min="1" max="1" width="6.28515625" customWidth="1"/>
    <col min="2" max="2" width="31.7109375" customWidth="1"/>
    <col min="3" max="3" width="8" customWidth="1"/>
    <col min="4" max="4" width="6.140625" customWidth="1"/>
    <col min="5" max="5" width="7.28515625" customWidth="1"/>
    <col min="6" max="6" width="6.7109375" customWidth="1"/>
    <col min="7" max="8" width="6.42578125" customWidth="1"/>
    <col min="9" max="9" width="5.7109375" customWidth="1"/>
    <col min="10" max="10" width="7.42578125" customWidth="1"/>
    <col min="11" max="11" width="7" customWidth="1"/>
    <col min="12" max="12" width="6.42578125" customWidth="1"/>
    <col min="13" max="13" width="5.42578125" customWidth="1"/>
    <col min="14" max="15" width="7.28515625" customWidth="1"/>
  </cols>
  <sheetData>
    <row r="1" spans="1:15">
      <c r="E1" t="s">
        <v>377</v>
      </c>
    </row>
    <row r="2" spans="1:15" ht="30" customHeight="1">
      <c r="A2" s="223" t="s">
        <v>312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</row>
    <row r="3" spans="1:15" ht="18" customHeight="1" thickBot="1">
      <c r="A3" s="13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8" t="s">
        <v>336</v>
      </c>
    </row>
    <row r="4" spans="1:15" ht="18" customHeight="1" thickBot="1">
      <c r="A4" s="139" t="s">
        <v>313</v>
      </c>
      <c r="B4" s="140" t="s">
        <v>242</v>
      </c>
      <c r="C4" s="140" t="s">
        <v>314</v>
      </c>
      <c r="D4" s="140" t="s">
        <v>315</v>
      </c>
      <c r="E4" s="140" t="s">
        <v>316</v>
      </c>
      <c r="F4" s="140" t="s">
        <v>317</v>
      </c>
      <c r="G4" s="140" t="s">
        <v>318</v>
      </c>
      <c r="H4" s="140" t="s">
        <v>319</v>
      </c>
      <c r="I4" s="140" t="s">
        <v>320</v>
      </c>
      <c r="J4" s="140" t="s">
        <v>321</v>
      </c>
      <c r="K4" s="140" t="s">
        <v>322</v>
      </c>
      <c r="L4" s="140" t="s">
        <v>323</v>
      </c>
      <c r="M4" s="140" t="s">
        <v>324</v>
      </c>
      <c r="N4" s="140" t="s">
        <v>325</v>
      </c>
      <c r="O4" s="141" t="s">
        <v>292</v>
      </c>
    </row>
    <row r="5" spans="1:15" ht="18" customHeight="1" thickBot="1">
      <c r="A5" s="142" t="s">
        <v>5</v>
      </c>
      <c r="B5" s="225" t="s">
        <v>240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7"/>
    </row>
    <row r="6" spans="1:15" ht="18" customHeight="1">
      <c r="A6" s="143" t="s">
        <v>19</v>
      </c>
      <c r="B6" s="144" t="s">
        <v>243</v>
      </c>
      <c r="C6" s="145">
        <v>6150</v>
      </c>
      <c r="D6" s="145">
        <v>6150</v>
      </c>
      <c r="E6" s="145">
        <v>6150</v>
      </c>
      <c r="F6" s="145">
        <v>6150</v>
      </c>
      <c r="G6" s="145">
        <v>6150</v>
      </c>
      <c r="H6" s="145">
        <v>6150</v>
      </c>
      <c r="I6" s="145">
        <v>6150</v>
      </c>
      <c r="J6" s="145">
        <v>6150</v>
      </c>
      <c r="K6" s="145">
        <v>6150</v>
      </c>
      <c r="L6" s="145">
        <v>6150</v>
      </c>
      <c r="M6" s="145">
        <v>6150</v>
      </c>
      <c r="N6" s="145">
        <v>6105</v>
      </c>
      <c r="O6" s="146">
        <f t="shared" ref="O6:O26" si="0">SUM(C6:N6)</f>
        <v>73755</v>
      </c>
    </row>
    <row r="7" spans="1:15" ht="18" customHeight="1">
      <c r="A7" s="147" t="s">
        <v>33</v>
      </c>
      <c r="B7" s="148" t="s">
        <v>326</v>
      </c>
      <c r="C7" s="149">
        <v>400</v>
      </c>
      <c r="D7" s="149">
        <v>400</v>
      </c>
      <c r="E7" s="149">
        <v>400</v>
      </c>
      <c r="F7" s="149">
        <v>400</v>
      </c>
      <c r="G7" s="149">
        <v>400</v>
      </c>
      <c r="H7" s="149">
        <v>400</v>
      </c>
      <c r="I7" s="149">
        <v>400</v>
      </c>
      <c r="J7" s="149">
        <v>400</v>
      </c>
      <c r="K7" s="149">
        <v>400</v>
      </c>
      <c r="L7" s="149">
        <v>400</v>
      </c>
      <c r="M7" s="149">
        <v>400</v>
      </c>
      <c r="N7" s="149">
        <v>383</v>
      </c>
      <c r="O7" s="150">
        <f t="shared" si="0"/>
        <v>4783</v>
      </c>
    </row>
    <row r="8" spans="1:15" ht="18" customHeight="1">
      <c r="A8" s="147" t="s">
        <v>215</v>
      </c>
      <c r="B8" s="151" t="s">
        <v>327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>
        <f t="shared" si="0"/>
        <v>0</v>
      </c>
    </row>
    <row r="9" spans="1:15" ht="18" customHeight="1">
      <c r="A9" s="147" t="s">
        <v>61</v>
      </c>
      <c r="B9" s="154" t="s">
        <v>248</v>
      </c>
      <c r="C9" s="149">
        <v>200</v>
      </c>
      <c r="D9" s="149">
        <v>200</v>
      </c>
      <c r="E9" s="149">
        <v>3500</v>
      </c>
      <c r="F9" s="149">
        <v>300</v>
      </c>
      <c r="G9" s="149">
        <v>200</v>
      </c>
      <c r="H9" s="149">
        <v>150</v>
      </c>
      <c r="I9" s="149">
        <v>150</v>
      </c>
      <c r="J9" s="149">
        <v>150</v>
      </c>
      <c r="K9" s="149">
        <v>3500</v>
      </c>
      <c r="L9" s="149">
        <v>230</v>
      </c>
      <c r="M9" s="149">
        <v>150</v>
      </c>
      <c r="N9" s="149">
        <v>150</v>
      </c>
      <c r="O9" s="150">
        <f t="shared" si="0"/>
        <v>8880</v>
      </c>
    </row>
    <row r="10" spans="1:15" ht="18" customHeight="1">
      <c r="A10" s="147" t="s">
        <v>83</v>
      </c>
      <c r="B10" s="154" t="s">
        <v>328</v>
      </c>
      <c r="C10" s="149">
        <v>270</v>
      </c>
      <c r="D10" s="149">
        <v>270</v>
      </c>
      <c r="E10" s="149">
        <v>270</v>
      </c>
      <c r="F10" s="149">
        <v>270</v>
      </c>
      <c r="G10" s="149">
        <v>270</v>
      </c>
      <c r="H10" s="149">
        <v>270</v>
      </c>
      <c r="I10" s="149">
        <v>270</v>
      </c>
      <c r="J10" s="149">
        <v>270</v>
      </c>
      <c r="K10" s="149">
        <v>270</v>
      </c>
      <c r="L10" s="149">
        <v>270</v>
      </c>
      <c r="M10" s="149">
        <v>270</v>
      </c>
      <c r="N10" s="149">
        <v>230</v>
      </c>
      <c r="O10" s="150">
        <f t="shared" si="0"/>
        <v>3200</v>
      </c>
    </row>
    <row r="11" spans="1:15" ht="18" customHeight="1">
      <c r="A11" s="147" t="s">
        <v>226</v>
      </c>
      <c r="B11" s="154" t="s">
        <v>329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50">
        <f t="shared" si="0"/>
        <v>0</v>
      </c>
    </row>
    <row r="12" spans="1:15" ht="18" customHeight="1">
      <c r="A12" s="147" t="s">
        <v>105</v>
      </c>
      <c r="B12" s="154" t="s">
        <v>249</v>
      </c>
      <c r="C12" s="149">
        <v>60</v>
      </c>
      <c r="D12" s="149">
        <v>60</v>
      </c>
      <c r="E12" s="149">
        <v>60</v>
      </c>
      <c r="F12" s="149">
        <v>1300</v>
      </c>
      <c r="G12" s="149">
        <v>60</v>
      </c>
      <c r="H12" s="149">
        <v>60</v>
      </c>
      <c r="I12" s="149">
        <v>60</v>
      </c>
      <c r="J12" s="149">
        <v>60</v>
      </c>
      <c r="K12" s="149">
        <v>70</v>
      </c>
      <c r="L12" s="149">
        <v>70</v>
      </c>
      <c r="M12" s="149">
        <v>70</v>
      </c>
      <c r="N12" s="149">
        <v>70</v>
      </c>
      <c r="O12" s="150">
        <f t="shared" si="0"/>
        <v>2000</v>
      </c>
    </row>
    <row r="13" spans="1:15" ht="18" customHeight="1">
      <c r="A13" s="147" t="s">
        <v>115</v>
      </c>
      <c r="B13" s="148" t="s">
        <v>330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>
        <f t="shared" si="0"/>
        <v>0</v>
      </c>
    </row>
    <row r="14" spans="1:15" ht="18" customHeight="1" thickBot="1">
      <c r="A14" s="147" t="s">
        <v>238</v>
      </c>
      <c r="B14" s="154" t="s">
        <v>331</v>
      </c>
      <c r="C14" s="149">
        <v>1380</v>
      </c>
      <c r="D14" s="149">
        <v>1380</v>
      </c>
      <c r="E14" s="149"/>
      <c r="F14" s="149">
        <v>1280</v>
      </c>
      <c r="G14" s="149">
        <v>1380</v>
      </c>
      <c r="H14" s="149">
        <v>1430</v>
      </c>
      <c r="I14" s="149">
        <v>1430</v>
      </c>
      <c r="J14" s="149">
        <v>1430</v>
      </c>
      <c r="K14" s="149"/>
      <c r="L14" s="149">
        <v>1350</v>
      </c>
      <c r="M14" s="149">
        <v>640</v>
      </c>
      <c r="N14" s="149"/>
      <c r="O14" s="150">
        <f t="shared" si="0"/>
        <v>11700</v>
      </c>
    </row>
    <row r="15" spans="1:15" ht="18" customHeight="1" thickBot="1">
      <c r="A15" s="142" t="s">
        <v>252</v>
      </c>
      <c r="B15" s="155" t="s">
        <v>332</v>
      </c>
      <c r="C15" s="156">
        <f t="shared" ref="C15:N15" si="1">SUM(C6:C14)</f>
        <v>8460</v>
      </c>
      <c r="D15" s="156">
        <f t="shared" si="1"/>
        <v>8460</v>
      </c>
      <c r="E15" s="156">
        <f t="shared" si="1"/>
        <v>10380</v>
      </c>
      <c r="F15" s="156">
        <f t="shared" si="1"/>
        <v>9700</v>
      </c>
      <c r="G15" s="156">
        <f t="shared" si="1"/>
        <v>8460</v>
      </c>
      <c r="H15" s="156">
        <f t="shared" si="1"/>
        <v>8460</v>
      </c>
      <c r="I15" s="156">
        <f t="shared" si="1"/>
        <v>8460</v>
      </c>
      <c r="J15" s="156">
        <f t="shared" si="1"/>
        <v>8460</v>
      </c>
      <c r="K15" s="156">
        <f t="shared" si="1"/>
        <v>10390</v>
      </c>
      <c r="L15" s="156">
        <f t="shared" si="1"/>
        <v>8470</v>
      </c>
      <c r="M15" s="156">
        <f t="shared" si="1"/>
        <v>7680</v>
      </c>
      <c r="N15" s="156">
        <f t="shared" si="1"/>
        <v>6938</v>
      </c>
      <c r="O15" s="157">
        <f>SUM(C15:N15)</f>
        <v>104318</v>
      </c>
    </row>
    <row r="16" spans="1:15" ht="18" customHeight="1" thickBot="1">
      <c r="A16" s="142" t="s">
        <v>253</v>
      </c>
      <c r="B16" s="225" t="s">
        <v>241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7"/>
    </row>
    <row r="17" spans="1:15" ht="18" customHeight="1">
      <c r="A17" s="158" t="s">
        <v>254</v>
      </c>
      <c r="B17" s="159" t="s">
        <v>244</v>
      </c>
      <c r="C17" s="152">
        <v>740</v>
      </c>
      <c r="D17" s="152">
        <v>740</v>
      </c>
      <c r="E17" s="152">
        <v>740</v>
      </c>
      <c r="F17" s="152">
        <v>740</v>
      </c>
      <c r="G17" s="152">
        <v>740</v>
      </c>
      <c r="H17" s="152">
        <v>740</v>
      </c>
      <c r="I17" s="152">
        <v>740</v>
      </c>
      <c r="J17" s="152">
        <v>740</v>
      </c>
      <c r="K17" s="152">
        <v>740</v>
      </c>
      <c r="L17" s="152">
        <v>740</v>
      </c>
      <c r="M17" s="152">
        <v>740</v>
      </c>
      <c r="N17" s="152">
        <v>700</v>
      </c>
      <c r="O17" s="153">
        <f t="shared" si="0"/>
        <v>8840</v>
      </c>
    </row>
    <row r="18" spans="1:15" ht="18" customHeight="1">
      <c r="A18" s="147" t="s">
        <v>257</v>
      </c>
      <c r="B18" s="148" t="s">
        <v>169</v>
      </c>
      <c r="C18" s="149">
        <v>195</v>
      </c>
      <c r="D18" s="149">
        <v>195</v>
      </c>
      <c r="E18" s="149">
        <v>195</v>
      </c>
      <c r="F18" s="149">
        <v>195</v>
      </c>
      <c r="G18" s="149">
        <v>195</v>
      </c>
      <c r="H18" s="149">
        <v>195</v>
      </c>
      <c r="I18" s="149">
        <v>195</v>
      </c>
      <c r="J18" s="149">
        <v>195</v>
      </c>
      <c r="K18" s="149">
        <v>195</v>
      </c>
      <c r="L18" s="149">
        <v>195</v>
      </c>
      <c r="M18" s="149">
        <v>195</v>
      </c>
      <c r="N18" s="149">
        <v>175</v>
      </c>
      <c r="O18" s="150">
        <f t="shared" si="0"/>
        <v>2320</v>
      </c>
    </row>
    <row r="19" spans="1:15" ht="18" customHeight="1">
      <c r="A19" s="147" t="s">
        <v>260</v>
      </c>
      <c r="B19" s="154" t="s">
        <v>170</v>
      </c>
      <c r="C19" s="149">
        <v>2000</v>
      </c>
      <c r="D19" s="149">
        <v>2000</v>
      </c>
      <c r="E19" s="149">
        <v>2000</v>
      </c>
      <c r="F19" s="149">
        <v>2000</v>
      </c>
      <c r="G19" s="149">
        <v>2000</v>
      </c>
      <c r="H19" s="149">
        <v>2000</v>
      </c>
      <c r="I19" s="149">
        <v>2000</v>
      </c>
      <c r="J19" s="149">
        <v>2000</v>
      </c>
      <c r="K19" s="149">
        <v>2000</v>
      </c>
      <c r="L19" s="149">
        <v>2000</v>
      </c>
      <c r="M19" s="149">
        <v>2000</v>
      </c>
      <c r="N19" s="149">
        <v>2028</v>
      </c>
      <c r="O19" s="150">
        <f t="shared" si="0"/>
        <v>24028</v>
      </c>
    </row>
    <row r="20" spans="1:15" ht="18" customHeight="1">
      <c r="A20" s="147" t="s">
        <v>263</v>
      </c>
      <c r="B20" s="154" t="s">
        <v>171</v>
      </c>
      <c r="C20" s="149">
        <v>305</v>
      </c>
      <c r="D20" s="149">
        <v>305</v>
      </c>
      <c r="E20" s="149">
        <v>305</v>
      </c>
      <c r="F20" s="149">
        <v>305</v>
      </c>
      <c r="G20" s="149">
        <v>305</v>
      </c>
      <c r="H20" s="149">
        <v>305</v>
      </c>
      <c r="I20" s="149">
        <v>305</v>
      </c>
      <c r="J20" s="149">
        <v>305</v>
      </c>
      <c r="K20" s="149">
        <v>305</v>
      </c>
      <c r="L20" s="149">
        <v>305</v>
      </c>
      <c r="M20" s="149">
        <v>305</v>
      </c>
      <c r="N20" s="149">
        <v>295</v>
      </c>
      <c r="O20" s="150">
        <f t="shared" si="0"/>
        <v>3650</v>
      </c>
    </row>
    <row r="21" spans="1:15" ht="18" customHeight="1">
      <c r="A21" s="147" t="s">
        <v>266</v>
      </c>
      <c r="B21" s="154" t="s">
        <v>333</v>
      </c>
      <c r="C21" s="149">
        <v>5160</v>
      </c>
      <c r="D21" s="149">
        <v>5160</v>
      </c>
      <c r="E21" s="149">
        <v>5160</v>
      </c>
      <c r="F21" s="149">
        <v>5160</v>
      </c>
      <c r="G21" s="149">
        <v>5160</v>
      </c>
      <c r="H21" s="149">
        <v>5160</v>
      </c>
      <c r="I21" s="149">
        <v>5160</v>
      </c>
      <c r="J21" s="149">
        <v>5160</v>
      </c>
      <c r="K21" s="149">
        <v>5160</v>
      </c>
      <c r="L21" s="149">
        <v>5160</v>
      </c>
      <c r="M21" s="149">
        <v>5160</v>
      </c>
      <c r="N21" s="149">
        <v>5167</v>
      </c>
      <c r="O21" s="150">
        <f t="shared" si="0"/>
        <v>61927</v>
      </c>
    </row>
    <row r="22" spans="1:15" ht="18" customHeight="1">
      <c r="A22" s="147" t="s">
        <v>269</v>
      </c>
      <c r="B22" s="154" t="s">
        <v>194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50">
        <f t="shared" si="0"/>
        <v>0</v>
      </c>
    </row>
    <row r="23" spans="1:15" ht="18" customHeight="1">
      <c r="A23" s="147" t="s">
        <v>272</v>
      </c>
      <c r="B23" s="148" t="s">
        <v>196</v>
      </c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50">
        <f t="shared" si="0"/>
        <v>0</v>
      </c>
    </row>
    <row r="24" spans="1:15" ht="18" customHeight="1">
      <c r="A24" s="147" t="s">
        <v>275</v>
      </c>
      <c r="B24" s="154" t="s">
        <v>198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50">
        <f t="shared" si="0"/>
        <v>0</v>
      </c>
    </row>
    <row r="25" spans="1:15" ht="18" customHeight="1" thickBot="1">
      <c r="A25" s="147" t="s">
        <v>278</v>
      </c>
      <c r="B25" s="154" t="s">
        <v>373</v>
      </c>
      <c r="C25" s="149"/>
      <c r="D25" s="149"/>
      <c r="E25" s="149">
        <v>1920</v>
      </c>
      <c r="F25" s="149"/>
      <c r="G25" s="149"/>
      <c r="H25" s="149"/>
      <c r="I25" s="149"/>
      <c r="J25" s="149"/>
      <c r="K25" s="149">
        <v>200</v>
      </c>
      <c r="L25" s="149"/>
      <c r="M25" s="149">
        <v>920</v>
      </c>
      <c r="N25" s="149">
        <v>513</v>
      </c>
      <c r="O25" s="150">
        <f t="shared" si="0"/>
        <v>3553</v>
      </c>
    </row>
    <row r="26" spans="1:15" ht="18" customHeight="1" thickBot="1">
      <c r="A26" s="160" t="s">
        <v>280</v>
      </c>
      <c r="B26" s="155" t="s">
        <v>334</v>
      </c>
      <c r="C26" s="156">
        <f t="shared" ref="C26:N26" si="2">SUM(C17:C25)</f>
        <v>8400</v>
      </c>
      <c r="D26" s="156">
        <f t="shared" si="2"/>
        <v>8400</v>
      </c>
      <c r="E26" s="156">
        <f t="shared" si="2"/>
        <v>10320</v>
      </c>
      <c r="F26" s="156">
        <f t="shared" si="2"/>
        <v>8400</v>
      </c>
      <c r="G26" s="156">
        <f t="shared" si="2"/>
        <v>8400</v>
      </c>
      <c r="H26" s="156">
        <f t="shared" si="2"/>
        <v>8400</v>
      </c>
      <c r="I26" s="156">
        <f t="shared" si="2"/>
        <v>8400</v>
      </c>
      <c r="J26" s="156">
        <f t="shared" si="2"/>
        <v>8400</v>
      </c>
      <c r="K26" s="156">
        <f t="shared" si="2"/>
        <v>8600</v>
      </c>
      <c r="L26" s="156">
        <f t="shared" si="2"/>
        <v>8400</v>
      </c>
      <c r="M26" s="156">
        <f t="shared" si="2"/>
        <v>9320</v>
      </c>
      <c r="N26" s="156">
        <f t="shared" si="2"/>
        <v>8878</v>
      </c>
      <c r="O26" s="157">
        <f t="shared" si="0"/>
        <v>104318</v>
      </c>
    </row>
    <row r="27" spans="1:15" ht="18" customHeight="1" thickBot="1">
      <c r="A27" s="160" t="s">
        <v>283</v>
      </c>
      <c r="B27" s="161" t="s">
        <v>335</v>
      </c>
      <c r="C27" s="162">
        <f t="shared" ref="C27:O27" si="3">C15-C26</f>
        <v>60</v>
      </c>
      <c r="D27" s="162">
        <f t="shared" si="3"/>
        <v>60</v>
      </c>
      <c r="E27" s="162">
        <f t="shared" si="3"/>
        <v>60</v>
      </c>
      <c r="F27" s="162">
        <f t="shared" si="3"/>
        <v>1300</v>
      </c>
      <c r="G27" s="162">
        <f t="shared" si="3"/>
        <v>60</v>
      </c>
      <c r="H27" s="162">
        <f t="shared" si="3"/>
        <v>60</v>
      </c>
      <c r="I27" s="162">
        <f t="shared" si="3"/>
        <v>60</v>
      </c>
      <c r="J27" s="162">
        <f t="shared" si="3"/>
        <v>60</v>
      </c>
      <c r="K27" s="162">
        <f t="shared" si="3"/>
        <v>1790</v>
      </c>
      <c r="L27" s="162">
        <f t="shared" si="3"/>
        <v>70</v>
      </c>
      <c r="M27" s="162">
        <f t="shared" si="3"/>
        <v>-1640</v>
      </c>
      <c r="N27" s="162">
        <f t="shared" si="3"/>
        <v>-1940</v>
      </c>
      <c r="O27" s="163">
        <f t="shared" si="3"/>
        <v>0</v>
      </c>
    </row>
  </sheetData>
  <mergeCells count="3">
    <mergeCell ref="A2:O2"/>
    <mergeCell ref="B5:O5"/>
    <mergeCell ref="B16:O1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8"/>
  <sheetViews>
    <sheetView workbookViewId="0">
      <selection activeCell="E7" sqref="E7"/>
    </sheetView>
  </sheetViews>
  <sheetFormatPr defaultRowHeight="15"/>
  <cols>
    <col min="1" max="1" width="55.140625" customWidth="1"/>
    <col min="2" max="2" width="40.28515625" customWidth="1"/>
  </cols>
  <sheetData>
    <row r="1" spans="1:2">
      <c r="B1" s="216" t="s">
        <v>376</v>
      </c>
    </row>
    <row r="2" spans="1:2">
      <c r="B2" s="216"/>
    </row>
    <row r="3" spans="1:2">
      <c r="B3" s="216"/>
    </row>
    <row r="4" spans="1:2" ht="20.100000000000001" customHeight="1">
      <c r="A4" s="228" t="s">
        <v>288</v>
      </c>
      <c r="B4" s="228"/>
    </row>
    <row r="5" spans="1:2" ht="20.100000000000001" customHeight="1" thickBot="1">
      <c r="A5" s="120"/>
      <c r="B5" s="121" t="s">
        <v>289</v>
      </c>
    </row>
    <row r="6" spans="1:2" ht="24.95" customHeight="1" thickBot="1">
      <c r="A6" s="122" t="s">
        <v>290</v>
      </c>
      <c r="B6" s="123" t="s">
        <v>291</v>
      </c>
    </row>
    <row r="7" spans="1:2" ht="20.100000000000001" customHeight="1" thickBot="1">
      <c r="A7" s="124">
        <v>1</v>
      </c>
      <c r="B7" s="125">
        <v>2</v>
      </c>
    </row>
    <row r="8" spans="1:2" ht="15" customHeight="1">
      <c r="A8" s="129" t="s">
        <v>293</v>
      </c>
      <c r="B8" s="130">
        <v>36365</v>
      </c>
    </row>
    <row r="9" spans="1:2" ht="15" customHeight="1">
      <c r="A9" s="131" t="s">
        <v>294</v>
      </c>
      <c r="B9" s="130">
        <v>4309</v>
      </c>
    </row>
    <row r="10" spans="1:2" ht="15" customHeight="1">
      <c r="A10" s="127" t="s">
        <v>295</v>
      </c>
      <c r="B10" s="126">
        <v>1269</v>
      </c>
    </row>
    <row r="11" spans="1:2" ht="15" customHeight="1">
      <c r="A11" s="127" t="s">
        <v>296</v>
      </c>
      <c r="B11" s="126">
        <v>1671</v>
      </c>
    </row>
    <row r="12" spans="1:2" ht="15" customHeight="1">
      <c r="A12" s="127" t="s">
        <v>297</v>
      </c>
      <c r="B12" s="126">
        <v>1064</v>
      </c>
    </row>
    <row r="13" spans="1:2" ht="15" customHeight="1">
      <c r="A13" s="127" t="s">
        <v>298</v>
      </c>
      <c r="B13" s="126">
        <v>305</v>
      </c>
    </row>
    <row r="14" spans="1:2" ht="15" customHeight="1">
      <c r="A14" s="131" t="s">
        <v>299</v>
      </c>
      <c r="B14" s="130">
        <v>4000</v>
      </c>
    </row>
    <row r="15" spans="1:2" ht="15" customHeight="1">
      <c r="A15" s="127" t="s">
        <v>300</v>
      </c>
      <c r="B15" s="126">
        <v>14310</v>
      </c>
    </row>
    <row r="16" spans="1:2" ht="15" customHeight="1">
      <c r="A16" s="127" t="s">
        <v>301</v>
      </c>
      <c r="B16" s="126">
        <v>3600</v>
      </c>
    </row>
    <row r="17" spans="1:2" ht="15" customHeight="1">
      <c r="A17" s="127" t="s">
        <v>302</v>
      </c>
      <c r="B17" s="126">
        <v>120</v>
      </c>
    </row>
    <row r="18" spans="1:2" ht="15" customHeight="1">
      <c r="A18" s="127" t="s">
        <v>303</v>
      </c>
      <c r="B18" s="126">
        <v>2053</v>
      </c>
    </row>
    <row r="19" spans="1:2" ht="15" customHeight="1">
      <c r="A19" s="127" t="s">
        <v>304</v>
      </c>
      <c r="B19" s="126">
        <v>543</v>
      </c>
    </row>
    <row r="20" spans="1:2" ht="15" customHeight="1">
      <c r="A20" s="133" t="s">
        <v>10</v>
      </c>
      <c r="B20" s="132">
        <v>20626</v>
      </c>
    </row>
    <row r="21" spans="1:2" ht="15" customHeight="1">
      <c r="A21" s="127" t="s">
        <v>305</v>
      </c>
      <c r="B21" s="126">
        <v>498</v>
      </c>
    </row>
    <row r="22" spans="1:2" ht="15" customHeight="1">
      <c r="A22" s="127" t="s">
        <v>306</v>
      </c>
      <c r="B22" s="126">
        <v>600</v>
      </c>
    </row>
    <row r="23" spans="1:2" ht="15" customHeight="1">
      <c r="A23" s="127" t="s">
        <v>307</v>
      </c>
      <c r="B23" s="126">
        <v>5663</v>
      </c>
    </row>
    <row r="24" spans="1:2" ht="15" customHeight="1">
      <c r="A24" s="133" t="s">
        <v>308</v>
      </c>
      <c r="B24" s="132">
        <v>6761</v>
      </c>
    </row>
    <row r="25" spans="1:2" ht="15" customHeight="1">
      <c r="A25" s="133" t="s">
        <v>309</v>
      </c>
      <c r="B25" s="132">
        <v>662</v>
      </c>
    </row>
    <row r="26" spans="1:2" ht="15" customHeight="1">
      <c r="A26" s="133" t="s">
        <v>310</v>
      </c>
      <c r="B26" s="132">
        <v>345</v>
      </c>
    </row>
    <row r="27" spans="1:2" ht="15" customHeight="1" thickBot="1">
      <c r="A27" s="134" t="s">
        <v>311</v>
      </c>
      <c r="B27" s="126">
        <v>687</v>
      </c>
    </row>
    <row r="28" spans="1:2" ht="15" customHeight="1" thickBot="1">
      <c r="A28" s="128" t="s">
        <v>292</v>
      </c>
      <c r="B28" s="135">
        <v>73755</v>
      </c>
    </row>
  </sheetData>
  <mergeCells count="1">
    <mergeCell ref="A4:B4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Munka1</vt:lpstr>
      <vt:lpstr>Munka2</vt:lpstr>
      <vt:lpstr>Munka6</vt:lpstr>
      <vt:lpstr>Munka5</vt:lpstr>
      <vt:lpstr>Munka4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acer</cp:lastModifiedBy>
  <cp:lastPrinted>2014-02-20T08:24:06Z</cp:lastPrinted>
  <dcterms:created xsi:type="dcterms:W3CDTF">2014-02-17T11:14:08Z</dcterms:created>
  <dcterms:modified xsi:type="dcterms:W3CDTF">2014-02-20T20:10:11Z</dcterms:modified>
</cp:coreProperties>
</file>