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80529\2. napirend\"/>
    </mc:Choice>
  </mc:AlternateContent>
  <xr:revisionPtr revIDLastSave="0" documentId="10_ncr:8100000_{C31988AE-D7FB-46B5-BA90-32F847E91420}" xr6:coauthVersionLast="32" xr6:coauthVersionMax="32" xr10:uidLastSave="{00000000-0000-0000-0000-000000000000}"/>
  <bookViews>
    <workbookView xWindow="0" yWindow="0" windowWidth="20490" windowHeight="7545" xr2:uid="{265F1C72-1A6F-4552-8943-5FB72757576C}"/>
  </bookViews>
  <sheets>
    <sheet name="Összevont" sheetId="1" r:id="rId1"/>
    <sheet name="ÖNK" sheetId="2" r:id="rId2"/>
    <sheet name="PH" sheetId="3" r:id="rId3"/>
    <sheet name="Óvod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D4" i="1"/>
  <c r="E4" i="1"/>
  <c r="D5" i="1"/>
  <c r="E5" i="1"/>
  <c r="D6" i="1"/>
  <c r="E6" i="1"/>
  <c r="C5" i="1"/>
  <c r="C6" i="1"/>
  <c r="C4" i="1"/>
  <c r="D110" i="2"/>
  <c r="E110" i="2"/>
  <c r="D110" i="3"/>
  <c r="E110" i="3"/>
  <c r="D117" i="4"/>
  <c r="E116" i="4"/>
  <c r="D116" i="4"/>
  <c r="C116" i="4"/>
  <c r="D111" i="4"/>
  <c r="C111" i="4"/>
  <c r="E111" i="4"/>
  <c r="D110" i="4"/>
  <c r="E116" i="3"/>
  <c r="D116" i="3"/>
  <c r="C116" i="3"/>
  <c r="D111" i="3"/>
  <c r="D117" i="3" s="1"/>
  <c r="E111" i="3"/>
  <c r="C110" i="3"/>
  <c r="C111" i="3" s="1"/>
  <c r="D116" i="2"/>
  <c r="E116" i="2"/>
  <c r="C116" i="2"/>
  <c r="C117" i="2"/>
  <c r="C110" i="2"/>
  <c r="E101" i="4"/>
  <c r="D101" i="4"/>
  <c r="C101" i="4"/>
  <c r="E91" i="4"/>
  <c r="D91" i="4"/>
  <c r="C91" i="4"/>
  <c r="E81" i="4"/>
  <c r="D81" i="4"/>
  <c r="C81" i="4"/>
  <c r="E72" i="4"/>
  <c r="D72" i="4"/>
  <c r="C72" i="4"/>
  <c r="E68" i="4"/>
  <c r="D68" i="4"/>
  <c r="C68" i="4"/>
  <c r="E63" i="4"/>
  <c r="D63" i="4"/>
  <c r="C63" i="4"/>
  <c r="E55" i="4"/>
  <c r="D55" i="4"/>
  <c r="C55" i="4"/>
  <c r="E46" i="4"/>
  <c r="E64" i="4" s="1"/>
  <c r="D46" i="4"/>
  <c r="D64" i="4" s="1"/>
  <c r="C46" i="4"/>
  <c r="C64" i="4" s="1"/>
  <c r="E37" i="4"/>
  <c r="D37" i="4"/>
  <c r="C37" i="4"/>
  <c r="E30" i="4"/>
  <c r="E31" i="4" s="1"/>
  <c r="D30" i="4"/>
  <c r="D31" i="4" s="1"/>
  <c r="C30" i="4"/>
  <c r="C31" i="4" s="1"/>
  <c r="E20" i="4"/>
  <c r="D20" i="4"/>
  <c r="C20" i="4"/>
  <c r="E17" i="4"/>
  <c r="D17" i="4"/>
  <c r="C17" i="4"/>
  <c r="E13" i="4"/>
  <c r="D13" i="4"/>
  <c r="C13" i="4"/>
  <c r="E7" i="4"/>
  <c r="D7" i="4"/>
  <c r="C7" i="4"/>
  <c r="C21" i="4" s="1"/>
  <c r="E101" i="3"/>
  <c r="D101" i="3"/>
  <c r="C101" i="3"/>
  <c r="E91" i="3"/>
  <c r="D91" i="3"/>
  <c r="C91" i="3"/>
  <c r="E81" i="3"/>
  <c r="D81" i="3"/>
  <c r="C81" i="3"/>
  <c r="E72" i="3"/>
  <c r="D72" i="3"/>
  <c r="C72" i="3"/>
  <c r="E68" i="3"/>
  <c r="D68" i="3"/>
  <c r="C68" i="3"/>
  <c r="D64" i="3"/>
  <c r="E63" i="3"/>
  <c r="D63" i="3"/>
  <c r="C63" i="3"/>
  <c r="E55" i="3"/>
  <c r="D55" i="3"/>
  <c r="C55" i="3"/>
  <c r="E46" i="3"/>
  <c r="D46" i="3"/>
  <c r="C46" i="3"/>
  <c r="E37" i="3"/>
  <c r="D37" i="3"/>
  <c r="C37" i="3"/>
  <c r="C31" i="3"/>
  <c r="E30" i="3"/>
  <c r="E31" i="3" s="1"/>
  <c r="D30" i="3"/>
  <c r="D31" i="3" s="1"/>
  <c r="D73" i="3" s="1"/>
  <c r="C30" i="3"/>
  <c r="E20" i="3"/>
  <c r="D20" i="3"/>
  <c r="C20" i="3"/>
  <c r="E17" i="3"/>
  <c r="D17" i="3"/>
  <c r="C17" i="3"/>
  <c r="E13" i="3"/>
  <c r="D13" i="3"/>
  <c r="C13" i="3"/>
  <c r="E7" i="3"/>
  <c r="D7" i="3"/>
  <c r="C7" i="3"/>
  <c r="E101" i="2"/>
  <c r="D101" i="2"/>
  <c r="C101" i="2"/>
  <c r="E91" i="2"/>
  <c r="D91" i="2"/>
  <c r="C91" i="2"/>
  <c r="E81" i="2"/>
  <c r="D81" i="2"/>
  <c r="C81" i="2"/>
  <c r="E72" i="2"/>
  <c r="D72" i="2"/>
  <c r="C72" i="2"/>
  <c r="E68" i="2"/>
  <c r="D68" i="2"/>
  <c r="C68" i="2"/>
  <c r="E63" i="2"/>
  <c r="D63" i="2"/>
  <c r="C63" i="2"/>
  <c r="E55" i="2"/>
  <c r="D55" i="2"/>
  <c r="C55" i="2"/>
  <c r="E46" i="2"/>
  <c r="D46" i="2"/>
  <c r="C46" i="2"/>
  <c r="E37" i="2"/>
  <c r="D37" i="2"/>
  <c r="C37" i="2"/>
  <c r="E30" i="2"/>
  <c r="E31" i="2" s="1"/>
  <c r="D30" i="2"/>
  <c r="D31" i="2" s="1"/>
  <c r="C30" i="2"/>
  <c r="C31" i="2" s="1"/>
  <c r="E20" i="2"/>
  <c r="D20" i="2"/>
  <c r="C20" i="2"/>
  <c r="E17" i="2"/>
  <c r="D17" i="2"/>
  <c r="C17" i="2"/>
  <c r="E13" i="2"/>
  <c r="D13" i="2"/>
  <c r="C13" i="2"/>
  <c r="E7" i="2"/>
  <c r="D7" i="2"/>
  <c r="C7" i="2"/>
  <c r="E21" i="4" l="1"/>
  <c r="E73" i="4" s="1"/>
  <c r="E117" i="3"/>
  <c r="E64" i="3"/>
  <c r="C64" i="3"/>
  <c r="C21" i="3"/>
  <c r="E21" i="3"/>
  <c r="E73" i="3" s="1"/>
  <c r="E117" i="4"/>
  <c r="C117" i="4"/>
  <c r="C117" i="3"/>
  <c r="E21" i="2"/>
  <c r="D64" i="2"/>
  <c r="D73" i="2" s="1"/>
  <c r="D111" i="2"/>
  <c r="D117" i="2" s="1"/>
  <c r="E111" i="2"/>
  <c r="E117" i="2" s="1"/>
  <c r="C111" i="2"/>
  <c r="E64" i="2"/>
  <c r="E73" i="2" s="1"/>
  <c r="C64" i="2"/>
  <c r="C21" i="2"/>
  <c r="C73" i="4"/>
  <c r="D73" i="4"/>
  <c r="C73" i="3" l="1"/>
  <c r="C73" i="2"/>
</calcChain>
</file>

<file path=xl/sharedStrings.xml><?xml version="1.0" encoding="utf-8"?>
<sst xmlns="http://schemas.openxmlformats.org/spreadsheetml/2006/main" count="924" uniqueCount="232">
  <si>
    <t>Sorszám</t>
  </si>
  <si>
    <t>Eszközök</t>
  </si>
  <si>
    <t>Előző időszak</t>
  </si>
  <si>
    <t>Módosítások</t>
  </si>
  <si>
    <t>Tárgyidőszak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</si>
  <si>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</si>
  <si>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</si>
  <si>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</si>
  <si>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</si>
  <si>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</si>
  <si>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</si>
  <si>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</si>
  <si>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>Immateriális javak (A/I/1+….+A/I/3)</t>
  </si>
  <si>
    <t>A/II/1</t>
  </si>
  <si>
    <t>Ingatlanok és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</si>
  <si>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</si>
  <si>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</si>
  <si>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</si>
  <si>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</si>
  <si>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</si>
  <si>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</si>
  <si>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</si>
  <si>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</si>
  <si>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</si>
  <si>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>Tárgyi eszközök (A/II/1+….+A/II/5)</t>
  </si>
  <si>
    <t>A/III/1</t>
  </si>
  <si>
    <t>Tartós részesedések</t>
  </si>
  <si>
    <t>A/III/2</t>
  </si>
  <si>
    <t>Tartós hitelviszonyt megtestesítő értékpapírok</t>
  </si>
  <si>
    <t>A/III/3</t>
  </si>
  <si>
    <t>Befektetett pénzügyi eszközök értékhelyesbítése</t>
  </si>
  <si>
    <t>A/III</t>
  </si>
  <si>
    <t>Befektetett pénzügyi eszközök (A/III/1+….+A/III/3)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</si>
  <si>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</si>
  <si>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</si>
  <si>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</si>
  <si>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</si>
  <si>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</si>
  <si>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Koncesszióba, vagyonkezelésbe adott eszközök(A/IV/1+A/IV/2)</t>
  </si>
  <si>
    <t>A</t>
  </si>
  <si>
    <t>Nemzeti vagyonba tartozó befektetett eszközök(AI+AII+AIII+AIV)</t>
  </si>
  <si>
    <t>B/I/1</t>
  </si>
  <si>
    <t>Vásárolt kélszletek</t>
  </si>
  <si>
    <t>B/I/2</t>
  </si>
  <si>
    <t>Átsorolt, követelés fejében átvett készletek</t>
  </si>
  <si>
    <t>B/I/3</t>
  </si>
  <si>
    <t>Egyéb készletek</t>
  </si>
  <si>
    <t>B/I/4</t>
  </si>
  <si>
    <t>Befejezetlen termelés, félkész termékek, késztermékek</t>
  </si>
  <si>
    <t>B/I/5</t>
  </si>
  <si>
    <t>Növendék-, hízó és egyéb állatok</t>
  </si>
  <si>
    <t>B/I</t>
  </si>
  <si>
    <t>Készletek(B/I/1+….+B/I/5)</t>
  </si>
  <si>
    <t>B/II/1</t>
  </si>
  <si>
    <t>Nem tartós részesedések</t>
  </si>
  <si>
    <t>B/II/2</t>
  </si>
  <si>
    <t>Forgatási célú hitelviszonyt megtestesítő értékpapírok</t>
  </si>
  <si>
    <t>B/II</t>
  </si>
  <si>
    <t>Értékpapírok(B/II/1+BII/2)</t>
  </si>
  <si>
    <t>B</t>
  </si>
  <si>
    <t>Nemzeti vagyonba tartozó forgóeszközök(B/I+B/II)</t>
  </si>
  <si>
    <t>C//I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</si>
  <si>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</si>
  <si>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</si>
  <si>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</si>
  <si>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</si>
  <si>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</si>
  <si>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</si>
  <si>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</si>
  <si>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</si>
  <si>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</si>
  <si>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</si>
  <si>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Pénzeszközök(C/I+….+C/V)</t>
  </si>
  <si>
    <t>D/I/1</t>
  </si>
  <si>
    <t>Költségvetési évben esedékes követelések működési célú támogatások bevételeire 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</si>
  <si>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</si>
  <si>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</si>
  <si>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</si>
  <si>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 i bevételekre</t>
  </si>
  <si>
    <t>D/I/4</t>
  </si>
  <si>
    <t>Költségvetési évben esedékes követelések működési bevételekre</t>
  </si>
  <si>
    <t>D/I/5</t>
  </si>
  <si>
    <t>Költségvetési évben esedékes követelések felhalmozási bevételekre</t>
  </si>
  <si>
    <t>D/I/6</t>
  </si>
  <si>
    <t>Költségvetési évben esedékes követelések működési célú átvett pénzeszközre</t>
  </si>
  <si>
    <t>D/I/7</t>
  </si>
  <si>
    <t>Költségvetési évben esedékes követelések felhalmozási célú átvett pénzeszközre</t>
  </si>
  <si>
    <t>D/I/8</t>
  </si>
  <si>
    <t>Költségvetési évben esedékes követelések finanszírozási bevételekre</t>
  </si>
  <si>
    <t>D/I</t>
  </si>
  <si>
    <t>Költségvetési évben esedékes követelések(D/I/1+….+D/I/8)</t>
  </si>
  <si>
    <t>D/II/1</t>
  </si>
  <si>
    <t>Költségvetési évet követően esedékes követelések működési célú támogatások bevételeire 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</si>
  <si>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</si>
  <si>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</si>
  <si>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</si>
  <si>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 i bevételekre</t>
  </si>
  <si>
    <t>D/II/4</t>
  </si>
  <si>
    <t>Költségvetési évet követően esedékes követelések működési bevételekre</t>
  </si>
  <si>
    <t>D/II/5</t>
  </si>
  <si>
    <t>Költségvetési évet követően esedékes követelések felhalmozási bevételekre</t>
  </si>
  <si>
    <t>D/II/6</t>
  </si>
  <si>
    <t>Költségvetési évet követően esedékes követelések működési célú átvett pénzeszközre</t>
  </si>
  <si>
    <t>D/II/7</t>
  </si>
  <si>
    <t>Költségvetési évet követően esedékes követelések felhalmozási célú átvett pénzeszközre</t>
  </si>
  <si>
    <t>D/II/8</t>
  </si>
  <si>
    <t>Költségvetési évet követően esedékes követelések finanszírozási bevételekre</t>
  </si>
  <si>
    <t>D/II</t>
  </si>
  <si>
    <t>Költségvetési évet követően esedékes követelések(D/II/1+…+D/II/8)</t>
  </si>
  <si>
    <t xml:space="preserve">D/III/1 </t>
  </si>
  <si>
    <t>Adott előlegek</t>
  </si>
  <si>
    <t>D/III/2</t>
  </si>
  <si>
    <t>Továbbadási célból folyósított támogatások, ellátások elszámolása</t>
  </si>
  <si>
    <t>D/III/3</t>
  </si>
  <si>
    <t>Más által beszedett bevételek elszámolása</t>
  </si>
  <si>
    <t>D/III/4</t>
  </si>
  <si>
    <t>Forgótőke elszámolása</t>
  </si>
  <si>
    <t>D//III/5</t>
  </si>
  <si>
    <t>Vagyonkezelésbe adott eszközökkel kapcsolatos visszapótlási kötelezettség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</si>
  <si>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</si>
  <si>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</si>
  <si>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</si>
  <si>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</si>
  <si>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</si>
  <si>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elszámolások(D/III/1+…..D/III/7)</t>
  </si>
  <si>
    <t>D</t>
  </si>
  <si>
    <t>Követelések(D/I+D/II+D/III)</t>
  </si>
  <si>
    <t>E/1</t>
  </si>
  <si>
    <t>Előzetesen felszámított Általános forgalmi adó elszámolása</t>
  </si>
  <si>
    <t>Fizetendő  Általános forgalmi adó elszámolása</t>
  </si>
  <si>
    <t>E/3</t>
  </si>
  <si>
    <t>Sajátos eszközoldali elszámolások</t>
  </si>
  <si>
    <t>E</t>
  </si>
  <si>
    <t>Egyéb sajátos eszközoldali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</si>
  <si>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</si>
  <si>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</si>
  <si>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</si>
  <si>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</si>
  <si>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</si>
  <si>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</si>
  <si>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F</t>
  </si>
  <si>
    <t>Aktív időbeli elhatárolások(F/1+….+F/3)</t>
  </si>
  <si>
    <t>Eszközök összesen(A+B+C+D+E+F)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</si>
  <si>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</si>
  <si>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</si>
  <si>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</si>
  <si>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</si>
  <si>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</si>
  <si>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</si>
  <si>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</si>
  <si>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</si>
  <si>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</si>
  <si>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</si>
  <si>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</si>
  <si>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</si>
  <si>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</si>
  <si>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</t>
  </si>
  <si>
    <t>Saját tőke(G/I+…..G/VI)</t>
  </si>
  <si>
    <t>H/I/1</t>
  </si>
  <si>
    <t>Költségvetési évben esedékes kötelezettségek személyi juttatásokra</t>
  </si>
  <si>
    <t>H/I/2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</si>
  <si>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</si>
  <si>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</si>
  <si>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</si>
  <si>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</si>
  <si>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 ellátottak pénzbeli juttatásaira</t>
  </si>
  <si>
    <t>H/I/5</t>
  </si>
  <si>
    <t>Költségvetési évben esedékes kötelezettségek 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</si>
  <si>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</si>
  <si>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</si>
  <si>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</si>
  <si>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</si>
  <si>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</si>
  <si>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</si>
  <si>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</si>
  <si>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</si>
  <si>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</si>
  <si>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Költségvetési évben esedékes kötelezettségek (H/I/1+…..+H/I/9)</t>
  </si>
  <si>
    <t>H/II/1</t>
  </si>
  <si>
    <t>Költségvetési évet követően esedékes kötelezettségek személyi juttatásokra</t>
  </si>
  <si>
    <t>H/II/2</t>
  </si>
  <si>
    <t>Költségvetési évet követően kötelezettségek munkaadókat terhelő járulékokra és szociális hozzájárulási adóra</t>
  </si>
  <si>
    <t>H/II/3</t>
  </si>
  <si>
    <t>Költségvetési évet követően kötelezettségek dologi kiadásokra</t>
  </si>
  <si>
    <t>H/II/4</t>
  </si>
  <si>
    <t>Költségvetési évet követően kötelezettségek ellátottak pénzbeli juttatásaira</t>
  </si>
  <si>
    <t>H/II/5</t>
  </si>
  <si>
    <t>Költségvetési évet követően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</si>
  <si>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</si>
  <si>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</si>
  <si>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</si>
  <si>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</si>
  <si>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</si>
  <si>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</si>
  <si>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</si>
  <si>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</si>
  <si>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</si>
  <si>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 (H/II/1+…..+H/II/9)</t>
  </si>
  <si>
    <t>H/III/1</t>
  </si>
  <si>
    <t>Kapott előlegek</t>
  </si>
  <si>
    <t>H/III/2</t>
  </si>
  <si>
    <t>H/III/3</t>
  </si>
  <si>
    <t>Más szervezetet megillető bevételek elszámolása</t>
  </si>
  <si>
    <t>H/III/4</t>
  </si>
  <si>
    <t>Forgótőke elszámolása(Kincstár)</t>
  </si>
  <si>
    <t>H/III/5</t>
  </si>
  <si>
    <t>Vagyonkezelésbe vett eszközökkel kapcsolatos visszapótlási kötelezettség elszámolása</t>
  </si>
  <si>
    <t>H/III/6</t>
  </si>
  <si>
    <t>H/III/7</t>
  </si>
  <si>
    <t>Munkáltató által korengedményes nyugdíjhoz megfizetett hozzájárulás elszámolása</t>
  </si>
  <si>
    <t>H/III</t>
  </si>
  <si>
    <t>H</t>
  </si>
  <si>
    <t>Kötelezettségek (H/I+H/II+H/III)</t>
  </si>
  <si>
    <t>I</t>
  </si>
  <si>
    <t>Egyéb sajátos forrásoldali elszámolások</t>
  </si>
  <si>
    <t>J</t>
  </si>
  <si>
    <t>Eredményszemléletű bevételek passzív időbeli elhatárolása</t>
  </si>
  <si>
    <t>Költségek, ráfordítások passszív időbeli elhatárolása</t>
  </si>
  <si>
    <t>Halasztott eredményszemléletű bevételek</t>
  </si>
  <si>
    <t xml:space="preserve">Győrszemere Községi Önkormányzat  Összevont Mérleg 2017.12.31. </t>
  </si>
  <si>
    <t xml:space="preserve">Győrszemere Községi Önkormányzat Mérleg 2017.12.31. </t>
  </si>
  <si>
    <t xml:space="preserve">Győrszemerei Polgármesteri Hivatal Mérleg 2017.12.31. </t>
  </si>
  <si>
    <t xml:space="preserve">Győrszemerei Óvoda Mérleg 2017.12.31. </t>
  </si>
  <si>
    <t>Költségvetési évben esedékes követelések közhatalmi bevételekre</t>
  </si>
  <si>
    <t>H/III/8</t>
  </si>
  <si>
    <t>Letétre, megőrzésre, fedezetkezelésre átvett pénzeszközök</t>
  </si>
  <si>
    <t>Kötelezettség jellegű sajátos elszámolások(H/III/1+…..+H/III/8)</t>
  </si>
  <si>
    <t>J/2</t>
  </si>
  <si>
    <t>J/3</t>
  </si>
  <si>
    <t>J/1</t>
  </si>
  <si>
    <t>Passzív időbeli elhatárolások (J1+J2+J3)</t>
  </si>
  <si>
    <t>Források összesen (G+H+I+J)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</si>
</sst>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0" fontId="2" fillId="0" borderId="1" xfId="0" applyFont="1" applyFill="1" applyBorder="1" applyAlignment="1">
      <alignment wrapText="1"/>
    </xf>
    <xf numFmtId="164" fontId="0" fillId="0" borderId="1" xfId="1" applyNumberFormat="1" applyFont="1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2CA1-495A-41F4-82CE-858872D1462C}">
  <dimension ref="A1:Q117"/>
  <sheetViews>
    <sheetView tabSelected="1" view="pageLayout" topLeftCell="B1" zoomScaleNormal="100" workbookViewId="0">
      <selection activeCell="B118" sqref="B118"/>
    </sheetView>
  </sheetViews>
  <sheetFormatPr defaultRowHeight="15" x14ac:dyDescent="0.25"/>
  <cols>
    <col min="1" max="1" width="8.7109375" customWidth="1"/>
    <col min="2" max="2" width="107.5703125" customWidth="1"/>
    <col min="3" max="4" width="17.85546875" customWidth="1"/>
    <col min="5" max="5" width="18.7109375" customWidth="1"/>
  </cols>
  <sheetData>
    <row r="1" spans="1:17" x14ac:dyDescent="0.25">
      <c r="A1" s="18" t="s">
        <v>219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8"/>
      <c r="B2" s="18"/>
      <c r="C2" s="18"/>
      <c r="D2" s="18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7" x14ac:dyDescent="0.25">
      <c r="A4" s="2" t="s">
        <v>5</v>
      </c>
      <c r="B4" s="2" t="s">
        <v>6</v>
      </c>
      <c r="C4" s="3">
        <f>ÖNK!C4+PH!C4+Óvoda!C4</f>
        <v>1306063</v>
      </c>
      <c r="D4" s="3">
        <f>ÖNK!D4+PH!D4+Óvoda!D4</f>
        <v>0</v>
      </c>
      <c r="E4" s="3">
        <f>ÖNK!E4+PH!E4+Óvoda!E4</f>
        <v>939587</v>
      </c>
    </row>
    <row r="5" spans="1:17" x14ac:dyDescent="0.25">
      <c r="A5" s="2" t="s">
        <v>7</v>
      </c>
      <c r="B5" s="2" t="s">
        <v>8</v>
      </c>
      <c r="C5" s="3">
        <f>ÖNK!C5+PH!C5+Óvoda!C5</f>
        <v>0</v>
      </c>
      <c r="D5" s="3">
        <f>ÖNK!D5+PH!D5+Óvoda!D5</f>
        <v>0</v>
      </c>
      <c r="E5" s="3">
        <f>ÖNK!E5+PH!E5+Óvoda!E5</f>
        <v>0</v>
      </c>
    </row>
    <row r="6" spans="1:17" x14ac:dyDescent="0.25">
      <c r="A6" s="2" t="s">
        <v>9</v>
      </c>
      <c r="B6" s="2" t="s">
        <v>10</v>
      </c>
      <c r="C6" s="3">
        <f>ÖNK!C6+PH!C6+Óvoda!C6</f>
        <v>0</v>
      </c>
      <c r="D6" s="3">
        <f>ÖNK!D6+PH!D6+Óvoda!D6</f>
        <v>0</v>
      </c>
      <c r="E6" s="3">
        <f>ÖNK!E6+PH!E6+Óvoda!E6</f>
        <v>0</v>
      </c>
    </row>
    <row r="7" spans="1:17" x14ac:dyDescent="0.25">
      <c r="A7" s="5" t="s">
        <v>11</v>
      </c>
      <c r="B7" s="5" t="s">
        <v>12</v>
      </c>
      <c r="C7" s="6">
        <f>ÖNK!C7+PH!C7+Óvoda!C7</f>
        <v>1306063</v>
      </c>
      <c r="D7" s="6">
        <f>ÖNK!D7+PH!D7+Óvoda!D7</f>
        <v>0</v>
      </c>
      <c r="E7" s="6">
        <f>ÖNK!E7+PH!E7+Óvoda!E7</f>
        <v>939587</v>
      </c>
    </row>
    <row r="8" spans="1:17" x14ac:dyDescent="0.25">
      <c r="A8" s="2" t="s">
        <v>13</v>
      </c>
      <c r="B8" s="2" t="s">
        <v>14</v>
      </c>
      <c r="C8" s="3">
        <f>ÖNK!C8+PH!C8+Óvoda!C8</f>
        <v>692751301</v>
      </c>
      <c r="D8" s="3">
        <f>ÖNK!D8+PH!D8+Óvoda!D8</f>
        <v>0</v>
      </c>
      <c r="E8" s="3">
        <f>ÖNK!E8+PH!E8+Óvoda!E8</f>
        <v>760603617</v>
      </c>
    </row>
    <row r="9" spans="1:17" x14ac:dyDescent="0.25">
      <c r="A9" s="2" t="s">
        <v>15</v>
      </c>
      <c r="B9" s="2" t="s">
        <v>16</v>
      </c>
      <c r="C9" s="3">
        <f>ÖNK!C9+PH!C9+Óvoda!C9</f>
        <v>44784723</v>
      </c>
      <c r="D9" s="3">
        <f>ÖNK!D9+PH!D9+Óvoda!D9</f>
        <v>0</v>
      </c>
      <c r="E9" s="3">
        <f>ÖNK!E9+PH!E9+Óvoda!E9</f>
        <v>41695550</v>
      </c>
    </row>
    <row r="10" spans="1:17" x14ac:dyDescent="0.25">
      <c r="A10" s="2" t="s">
        <v>17</v>
      </c>
      <c r="B10" s="2" t="s">
        <v>18</v>
      </c>
      <c r="C10" s="3">
        <f>ÖNK!C10+PH!C10+Óvoda!C10</f>
        <v>0</v>
      </c>
      <c r="D10" s="3">
        <f>ÖNK!D10+PH!D10+Óvoda!D10</f>
        <v>0</v>
      </c>
      <c r="E10" s="3">
        <f>ÖNK!E10+PH!E10+Óvoda!E10</f>
        <v>0</v>
      </c>
    </row>
    <row r="11" spans="1:17" x14ac:dyDescent="0.25">
      <c r="A11" s="2" t="s">
        <v>19</v>
      </c>
      <c r="B11" s="2" t="s">
        <v>20</v>
      </c>
      <c r="C11" s="3">
        <f>ÖNK!C11+PH!C11+Óvoda!C11</f>
        <v>2195000</v>
      </c>
      <c r="D11" s="3">
        <f>ÖNK!D11+PH!D11+Óvoda!D11</f>
        <v>0</v>
      </c>
      <c r="E11" s="3">
        <f>ÖNK!E11+PH!E11+Óvoda!E11</f>
        <v>8186700</v>
      </c>
    </row>
    <row r="12" spans="1:17" x14ac:dyDescent="0.25">
      <c r="A12" s="2" t="s">
        <v>21</v>
      </c>
      <c r="B12" s="2" t="s">
        <v>22</v>
      </c>
      <c r="C12" s="3">
        <f>ÖNK!C12+PH!C12+Óvoda!C12</f>
        <v>0</v>
      </c>
      <c r="D12" s="3">
        <f>ÖNK!D12+PH!D12+Óvoda!D12</f>
        <v>0</v>
      </c>
      <c r="E12" s="3">
        <f>ÖNK!E12+PH!E12+Óvoda!E12</f>
        <v>0</v>
      </c>
    </row>
    <row r="13" spans="1:17" x14ac:dyDescent="0.25">
      <c r="A13" s="5" t="s">
        <v>23</v>
      </c>
      <c r="B13" s="5" t="s">
        <v>24</v>
      </c>
      <c r="C13" s="6">
        <f>ÖNK!C13+PH!C13+Óvoda!C13</f>
        <v>739731024</v>
      </c>
      <c r="D13" s="6">
        <f>ÖNK!D13+PH!D13+Óvoda!D13</f>
        <v>0</v>
      </c>
      <c r="E13" s="6">
        <f>ÖNK!E13+PH!E13+Óvoda!E13</f>
        <v>810485867</v>
      </c>
    </row>
    <row r="14" spans="1:17" x14ac:dyDescent="0.25">
      <c r="A14" s="2" t="s">
        <v>25</v>
      </c>
      <c r="B14" s="2" t="s">
        <v>26</v>
      </c>
      <c r="C14" s="3">
        <f>ÖNK!C14+PH!C14+Óvoda!C14</f>
        <v>9910000</v>
      </c>
      <c r="D14" s="3">
        <f>ÖNK!D14+PH!D14+Óvoda!D14</f>
        <v>0</v>
      </c>
      <c r="E14" s="3">
        <f>ÖNK!E14+PH!E14+Óvoda!E14</f>
        <v>9910000</v>
      </c>
    </row>
    <row r="15" spans="1:17" x14ac:dyDescent="0.25">
      <c r="A15" s="2" t="s">
        <v>27</v>
      </c>
      <c r="B15" s="2" t="s">
        <v>28</v>
      </c>
      <c r="C15" s="3">
        <f>ÖNK!C15+PH!C15+Óvoda!C15</f>
        <v>0</v>
      </c>
      <c r="D15" s="3">
        <f>ÖNK!D15+PH!D15+Óvoda!D15</f>
        <v>0</v>
      </c>
      <c r="E15" s="3">
        <f>ÖNK!E15+PH!E15+Óvoda!E15</f>
        <v>0</v>
      </c>
    </row>
    <row r="16" spans="1:17" x14ac:dyDescent="0.25">
      <c r="A16" s="2" t="s">
        <v>29</v>
      </c>
      <c r="B16" s="2" t="s">
        <v>30</v>
      </c>
      <c r="C16" s="3">
        <f>ÖNK!C16+PH!C16+Óvoda!C16</f>
        <v>0</v>
      </c>
      <c r="D16" s="3">
        <f>ÖNK!D16+PH!D16+Óvoda!D16</f>
        <v>0</v>
      </c>
      <c r="E16" s="3">
        <f>ÖNK!E16+PH!E16+Óvoda!E16</f>
        <v>0</v>
      </c>
    </row>
    <row r="17" spans="1:5" s="16" customFormat="1" x14ac:dyDescent="0.25">
      <c r="A17" s="5" t="s">
        <v>31</v>
      </c>
      <c r="B17" s="5" t="s">
        <v>32</v>
      </c>
      <c r="C17" s="6">
        <f>ÖNK!C17+PH!C17+Óvoda!C17</f>
        <v>9910000</v>
      </c>
      <c r="D17" s="6">
        <f>ÖNK!D17+PH!D17+Óvoda!D17</f>
        <v>0</v>
      </c>
      <c r="E17" s="6">
        <f>ÖNK!E17+PH!E17+Óvoda!E17</f>
        <v>9910000</v>
      </c>
    </row>
    <row r="18" spans="1:5" x14ac:dyDescent="0.25">
      <c r="A18" s="2" t="s">
        <v>33</v>
      </c>
      <c r="B18" s="2" t="s">
        <v>34</v>
      </c>
      <c r="C18" s="3">
        <f>ÖNK!C18+PH!C18+Óvoda!C18</f>
        <v>1369803440</v>
      </c>
      <c r="D18" s="3">
        <f>ÖNK!D18+PH!D18+Óvoda!D18</f>
        <v>0</v>
      </c>
      <c r="E18" s="3">
        <f>ÖNK!E18+PH!E18+Óvoda!E18</f>
        <v>1369604880</v>
      </c>
    </row>
    <row r="19" spans="1:5" x14ac:dyDescent="0.25">
      <c r="A19" s="2" t="s">
        <v>35</v>
      </c>
      <c r="B19" s="2" t="s">
        <v>36</v>
      </c>
      <c r="C19" s="3">
        <f>ÖNK!C19+PH!C19+Óvoda!C19</f>
        <v>0</v>
      </c>
      <c r="D19" s="3">
        <f>ÖNK!D19+PH!D19+Óvoda!D19</f>
        <v>0</v>
      </c>
      <c r="E19" s="3">
        <f>ÖNK!E19+PH!E19+Óvoda!E19</f>
        <v>0</v>
      </c>
    </row>
    <row r="20" spans="1:5" s="16" customFormat="1" x14ac:dyDescent="0.25">
      <c r="A20" s="5" t="s">
        <v>37</v>
      </c>
      <c r="B20" s="5" t="s">
        <v>38</v>
      </c>
      <c r="C20" s="6">
        <f>ÖNK!C20+PH!C20+Óvoda!C20</f>
        <v>1369803440</v>
      </c>
      <c r="D20" s="6">
        <f>ÖNK!D20+PH!D20+Óvoda!D20</f>
        <v>0</v>
      </c>
      <c r="E20" s="6">
        <f>ÖNK!E20+PH!E20+Óvoda!E20</f>
        <v>1369604880</v>
      </c>
    </row>
    <row r="21" spans="1:5" s="16" customFormat="1" x14ac:dyDescent="0.25">
      <c r="A21" s="5" t="s">
        <v>39</v>
      </c>
      <c r="B21" s="7" t="s">
        <v>40</v>
      </c>
      <c r="C21" s="8">
        <f>ÖNK!C21+PH!C21+Óvoda!C21</f>
        <v>2120750527</v>
      </c>
      <c r="D21" s="8">
        <f>ÖNK!D21+PH!D21+Óvoda!D21</f>
        <v>0</v>
      </c>
      <c r="E21" s="8">
        <f>ÖNK!E21+PH!E21+Óvoda!E21</f>
        <v>2190940334</v>
      </c>
    </row>
    <row r="22" spans="1:5" x14ac:dyDescent="0.25">
      <c r="A22" s="9" t="s">
        <v>41</v>
      </c>
      <c r="B22" s="9" t="s">
        <v>42</v>
      </c>
      <c r="C22" s="3">
        <f>ÖNK!C22+PH!C22+Óvoda!C22</f>
        <v>0</v>
      </c>
      <c r="D22" s="3">
        <f>ÖNK!D22+PH!D22+Óvoda!D22</f>
        <v>0</v>
      </c>
      <c r="E22" s="3">
        <f>ÖNK!E22+PH!E22+Óvoda!E22</f>
        <v>0</v>
      </c>
    </row>
    <row r="23" spans="1:5" x14ac:dyDescent="0.25">
      <c r="A23" s="9" t="s">
        <v>43</v>
      </c>
      <c r="B23" s="9" t="s">
        <v>44</v>
      </c>
      <c r="C23" s="3">
        <f>ÖNK!C23+PH!C23+Óvoda!C23</f>
        <v>0</v>
      </c>
      <c r="D23" s="3">
        <f>ÖNK!D23+PH!D23+Óvoda!D23</f>
        <v>0</v>
      </c>
      <c r="E23" s="3">
        <f>ÖNK!E23+PH!E23+Óvoda!E23</f>
        <v>0</v>
      </c>
    </row>
    <row r="24" spans="1:5" x14ac:dyDescent="0.25">
      <c r="A24" s="9" t="s">
        <v>45</v>
      </c>
      <c r="B24" s="9" t="s">
        <v>46</v>
      </c>
      <c r="C24" s="3">
        <f>ÖNK!C24+PH!C24+Óvoda!C24</f>
        <v>0</v>
      </c>
      <c r="D24" s="3">
        <f>ÖNK!D24+PH!D24+Óvoda!D24</f>
        <v>0</v>
      </c>
      <c r="E24" s="3">
        <f>ÖNK!E24+PH!E24+Óvoda!E24</f>
        <v>0</v>
      </c>
    </row>
    <row r="25" spans="1:5" x14ac:dyDescent="0.25">
      <c r="A25" s="9" t="s">
        <v>47</v>
      </c>
      <c r="B25" s="2" t="s">
        <v>48</v>
      </c>
      <c r="C25" s="3">
        <f>ÖNK!C25+PH!C25+Óvoda!C25</f>
        <v>0</v>
      </c>
      <c r="D25" s="3">
        <f>ÖNK!D25+PH!D25+Óvoda!D25</f>
        <v>0</v>
      </c>
      <c r="E25" s="3">
        <f>ÖNK!E25+PH!E25+Óvoda!E25</f>
        <v>0</v>
      </c>
    </row>
    <row r="26" spans="1:5" x14ac:dyDescent="0.25">
      <c r="A26" s="9" t="s">
        <v>49</v>
      </c>
      <c r="B26" s="9" t="s">
        <v>50</v>
      </c>
      <c r="C26" s="3">
        <f>ÖNK!C26+PH!C26+Óvoda!C26</f>
        <v>0</v>
      </c>
      <c r="D26" s="3">
        <f>ÖNK!D26+PH!D26+Óvoda!D26</f>
        <v>0</v>
      </c>
      <c r="E26" s="3">
        <f>ÖNK!E26+PH!E26+Óvoda!E26</f>
        <v>0</v>
      </c>
    </row>
    <row r="27" spans="1:5" s="16" customFormat="1" x14ac:dyDescent="0.25">
      <c r="A27" s="5" t="s">
        <v>51</v>
      </c>
      <c r="B27" s="5" t="s">
        <v>52</v>
      </c>
      <c r="C27" s="6">
        <f>ÖNK!C27+PH!C27+Óvoda!C27</f>
        <v>0</v>
      </c>
      <c r="D27" s="6">
        <f>ÖNK!D27+PH!D27+Óvoda!D27</f>
        <v>0</v>
      </c>
      <c r="E27" s="6">
        <f>ÖNK!E27+PH!E27+Óvoda!E27</f>
        <v>0</v>
      </c>
    </row>
    <row r="28" spans="1:5" x14ac:dyDescent="0.25">
      <c r="A28" s="9" t="s">
        <v>53</v>
      </c>
      <c r="B28" s="9" t="s">
        <v>54</v>
      </c>
      <c r="C28" s="3">
        <f>ÖNK!C28+PH!C28+Óvoda!C28</f>
        <v>0</v>
      </c>
      <c r="D28" s="3">
        <f>ÖNK!D28+PH!D28+Óvoda!D28</f>
        <v>0</v>
      </c>
      <c r="E28" s="3">
        <f>ÖNK!E28+PH!E28+Óvoda!E28</f>
        <v>0</v>
      </c>
    </row>
    <row r="29" spans="1:5" x14ac:dyDescent="0.25">
      <c r="A29" s="9" t="s">
        <v>55</v>
      </c>
      <c r="B29" s="9" t="s">
        <v>56</v>
      </c>
      <c r="C29" s="3">
        <f>ÖNK!C29+PH!C29+Óvoda!C29</f>
        <v>186000000</v>
      </c>
      <c r="D29" s="3">
        <f>ÖNK!D29+PH!D29+Óvoda!D29</f>
        <v>0</v>
      </c>
      <c r="E29" s="3">
        <f>ÖNK!E29+PH!E29+Óvoda!E29</f>
        <v>99285000</v>
      </c>
    </row>
    <row r="30" spans="1:5" s="16" customFormat="1" x14ac:dyDescent="0.25">
      <c r="A30" s="5" t="s">
        <v>57</v>
      </c>
      <c r="B30" s="5" t="s">
        <v>58</v>
      </c>
      <c r="C30" s="6">
        <f>ÖNK!C30+PH!C30+Óvoda!C30</f>
        <v>186000000</v>
      </c>
      <c r="D30" s="6">
        <f>ÖNK!D30+PH!D30+Óvoda!D30</f>
        <v>0</v>
      </c>
      <c r="E30" s="6">
        <f>ÖNK!E30+PH!E30+Óvoda!E30</f>
        <v>99285000</v>
      </c>
    </row>
    <row r="31" spans="1:5" s="16" customFormat="1" x14ac:dyDescent="0.25">
      <c r="A31" s="5" t="s">
        <v>59</v>
      </c>
      <c r="B31" s="7" t="s">
        <v>60</v>
      </c>
      <c r="C31" s="8">
        <f>ÖNK!C31+PH!C31+Óvoda!C31</f>
        <v>186000000</v>
      </c>
      <c r="D31" s="8">
        <f>ÖNK!D31+PH!D31+Óvoda!D31</f>
        <v>0</v>
      </c>
      <c r="E31" s="8">
        <f>ÖNK!E31+PH!E31+Óvoda!E31</f>
        <v>99285000</v>
      </c>
    </row>
    <row r="32" spans="1:5" x14ac:dyDescent="0.25">
      <c r="A32" s="9" t="s">
        <v>61</v>
      </c>
      <c r="B32" s="9" t="s">
        <v>62</v>
      </c>
      <c r="C32" s="3">
        <f>ÖNK!C32+PH!C32+Óvoda!C32</f>
        <v>0</v>
      </c>
      <c r="D32" s="3">
        <f>ÖNK!D32+PH!D32+Óvoda!D32</f>
        <v>0</v>
      </c>
      <c r="E32" s="3">
        <f>ÖNK!E32+PH!E32+Óvoda!E32</f>
        <v>0</v>
      </c>
    </row>
    <row r="33" spans="1:5" x14ac:dyDescent="0.25">
      <c r="A33" s="9" t="s">
        <v>63</v>
      </c>
      <c r="B33" s="9" t="s">
        <v>64</v>
      </c>
      <c r="C33" s="3">
        <f>ÖNK!C33+PH!C33+Óvoda!C33</f>
        <v>448540</v>
      </c>
      <c r="D33" s="3">
        <f>ÖNK!D33+PH!D33+Óvoda!D33</f>
        <v>0</v>
      </c>
      <c r="E33" s="3">
        <f>ÖNK!E33+PH!E33+Óvoda!E33</f>
        <v>599475</v>
      </c>
    </row>
    <row r="34" spans="1:5" x14ac:dyDescent="0.25">
      <c r="A34" s="9" t="s">
        <v>65</v>
      </c>
      <c r="B34" s="9" t="s">
        <v>66</v>
      </c>
      <c r="C34" s="3">
        <f>ÖNK!C34+PH!C34+Óvoda!C34</f>
        <v>135825291</v>
      </c>
      <c r="D34" s="3">
        <f>ÖNK!D34+PH!D34+Óvoda!D34</f>
        <v>0</v>
      </c>
      <c r="E34" s="3">
        <f>ÖNK!E34+PH!E34+Óvoda!E34</f>
        <v>140591065</v>
      </c>
    </row>
    <row r="35" spans="1:5" x14ac:dyDescent="0.25">
      <c r="A35" s="9" t="s">
        <v>67</v>
      </c>
      <c r="B35" s="9" t="s">
        <v>68</v>
      </c>
      <c r="C35" s="3">
        <f>ÖNK!C35+PH!C35+Óvoda!C35</f>
        <v>0</v>
      </c>
      <c r="D35" s="3">
        <f>ÖNK!D35+PH!D35+Óvoda!D35</f>
        <v>0</v>
      </c>
      <c r="E35" s="3">
        <f>ÖNK!E35+PH!E35+Óvoda!E35</f>
        <v>0</v>
      </c>
    </row>
    <row r="36" spans="1:5" x14ac:dyDescent="0.25">
      <c r="A36" s="9" t="s">
        <v>69</v>
      </c>
      <c r="B36" s="9" t="s">
        <v>70</v>
      </c>
      <c r="C36" s="3">
        <f>ÖNK!C36+PH!C36+Óvoda!C36</f>
        <v>0</v>
      </c>
      <c r="D36" s="3">
        <f>ÖNK!D36+PH!D36+Óvoda!D36</f>
        <v>0</v>
      </c>
      <c r="E36" s="3">
        <f>ÖNK!E36+PH!E36+Óvoda!E36</f>
        <v>0</v>
      </c>
    </row>
    <row r="37" spans="1:5" s="16" customFormat="1" x14ac:dyDescent="0.25">
      <c r="A37" s="7" t="s">
        <v>71</v>
      </c>
      <c r="B37" s="7" t="s">
        <v>72</v>
      </c>
      <c r="C37" s="8">
        <f>ÖNK!C37+PH!C37+Óvoda!C37</f>
        <v>136273831</v>
      </c>
      <c r="D37" s="8">
        <f>ÖNK!D37+PH!D37+Óvoda!D37</f>
        <v>0</v>
      </c>
      <c r="E37" s="8">
        <f>ÖNK!E37+PH!E37+Óvoda!E37</f>
        <v>141190540</v>
      </c>
    </row>
    <row r="38" spans="1:5" x14ac:dyDescent="0.25">
      <c r="A38" s="9" t="s">
        <v>73</v>
      </c>
      <c r="B38" s="2" t="s">
        <v>74</v>
      </c>
      <c r="C38" s="3">
        <f>ÖNK!C38+PH!C38+Óvoda!C38</f>
        <v>0</v>
      </c>
      <c r="D38" s="3">
        <f>ÖNK!D38+PH!D38+Óvoda!D38</f>
        <v>0</v>
      </c>
      <c r="E38" s="3">
        <f>ÖNK!E38+PH!E38+Óvoda!E38</f>
        <v>0</v>
      </c>
    </row>
    <row r="39" spans="1:5" x14ac:dyDescent="0.25">
      <c r="A39" s="9" t="s">
        <v>75</v>
      </c>
      <c r="B39" s="2" t="s">
        <v>76</v>
      </c>
      <c r="C39" s="3">
        <f>ÖNK!C39+PH!C39+Óvoda!C39</f>
        <v>0</v>
      </c>
      <c r="D39" s="3">
        <f>ÖNK!D39+PH!D39+Óvoda!D39</f>
        <v>0</v>
      </c>
      <c r="E39" s="3">
        <f>ÖNK!E39+PH!E39+Óvoda!E39</f>
        <v>0</v>
      </c>
    </row>
    <row r="40" spans="1:5" x14ac:dyDescent="0.25">
      <c r="A40" s="9" t="s">
        <v>77</v>
      </c>
      <c r="B40" s="2" t="s">
        <v>78</v>
      </c>
      <c r="C40" s="3">
        <f>ÖNK!C40+PH!C40+Óvoda!C40</f>
        <v>7957822</v>
      </c>
      <c r="D40" s="3">
        <f>ÖNK!D40+PH!D40+Óvoda!D40</f>
        <v>0</v>
      </c>
      <c r="E40" s="3">
        <f>ÖNK!E40+PH!E40+Óvoda!E40</f>
        <v>21368602</v>
      </c>
    </row>
    <row r="41" spans="1:5" x14ac:dyDescent="0.25">
      <c r="A41" s="9" t="s">
        <v>79</v>
      </c>
      <c r="B41" s="2" t="s">
        <v>80</v>
      </c>
      <c r="C41" s="3">
        <f>ÖNK!C41+PH!C41+Óvoda!C41</f>
        <v>111496293</v>
      </c>
      <c r="D41" s="3">
        <f>ÖNK!D41+PH!D41+Óvoda!D41</f>
        <v>0</v>
      </c>
      <c r="E41" s="3">
        <f>ÖNK!E41+PH!E41+Óvoda!E41</f>
        <v>111657402</v>
      </c>
    </row>
    <row r="42" spans="1:5" x14ac:dyDescent="0.25">
      <c r="A42" s="9" t="s">
        <v>81</v>
      </c>
      <c r="B42" s="2" t="s">
        <v>82</v>
      </c>
      <c r="C42" s="3">
        <f>ÖNK!C42+PH!C42+Óvoda!C42</f>
        <v>0</v>
      </c>
      <c r="D42" s="3">
        <f>ÖNK!D42+PH!D42+Óvoda!D42</f>
        <v>0</v>
      </c>
      <c r="E42" s="3">
        <f>ÖNK!E42+PH!E42+Óvoda!E42</f>
        <v>0</v>
      </c>
    </row>
    <row r="43" spans="1:5" x14ac:dyDescent="0.25">
      <c r="A43" s="9" t="s">
        <v>83</v>
      </c>
      <c r="B43" s="2" t="s">
        <v>84</v>
      </c>
      <c r="C43" s="3">
        <f>ÖNK!C43+PH!C43+Óvoda!C43</f>
        <v>1000000</v>
      </c>
      <c r="D43" s="3">
        <f>ÖNK!D43+PH!D43+Óvoda!D43</f>
        <v>0</v>
      </c>
      <c r="E43" s="3">
        <f>ÖNK!E43+PH!E43+Óvoda!E43</f>
        <v>1000000</v>
      </c>
    </row>
    <row r="44" spans="1:5" x14ac:dyDescent="0.25">
      <c r="A44" s="9" t="s">
        <v>85</v>
      </c>
      <c r="B44" s="2" t="s">
        <v>86</v>
      </c>
      <c r="C44" s="3">
        <f>ÖNK!C44+PH!C44+Óvoda!C44</f>
        <v>0</v>
      </c>
      <c r="D44" s="3">
        <f>ÖNK!D44+PH!D44+Óvoda!D44</f>
        <v>0</v>
      </c>
      <c r="E44" s="3">
        <f>ÖNK!E44+PH!E44+Óvoda!E44</f>
        <v>0</v>
      </c>
    </row>
    <row r="45" spans="1:5" x14ac:dyDescent="0.25">
      <c r="A45" s="9" t="s">
        <v>87</v>
      </c>
      <c r="B45" s="2" t="s">
        <v>88</v>
      </c>
      <c r="C45" s="3">
        <f>ÖNK!C45+PH!C45+Óvoda!C45</f>
        <v>0</v>
      </c>
      <c r="D45" s="3">
        <f>ÖNK!D45+PH!D45+Óvoda!D45</f>
        <v>0</v>
      </c>
      <c r="E45" s="3">
        <f>ÖNK!E45+PH!E45+Óvoda!E45</f>
        <v>0</v>
      </c>
    </row>
    <row r="46" spans="1:5" s="16" customFormat="1" x14ac:dyDescent="0.25">
      <c r="A46" s="5" t="s">
        <v>89</v>
      </c>
      <c r="B46" s="5" t="s">
        <v>90</v>
      </c>
      <c r="C46" s="6">
        <f>ÖNK!C46+PH!C46+Óvoda!C46</f>
        <v>120454115</v>
      </c>
      <c r="D46" s="6">
        <f>ÖNK!D46+PH!D46+Óvoda!D46</f>
        <v>0</v>
      </c>
      <c r="E46" s="6">
        <f>ÖNK!E46+PH!E46+Óvoda!E46</f>
        <v>134026004</v>
      </c>
    </row>
    <row r="47" spans="1:5" ht="30" x14ac:dyDescent="0.25">
      <c r="A47" s="9" t="s">
        <v>91</v>
      </c>
      <c r="B47" s="2" t="s">
        <v>92</v>
      </c>
      <c r="C47" s="3">
        <f>ÖNK!C47+PH!C47+Óvoda!C47</f>
        <v>0</v>
      </c>
      <c r="D47" s="3">
        <f>ÖNK!D47+PH!D47+Óvoda!D47</f>
        <v>0</v>
      </c>
      <c r="E47" s="3">
        <f>ÖNK!E47+PH!E47+Óvoda!E47</f>
        <v>0</v>
      </c>
    </row>
    <row r="48" spans="1:5" ht="30" x14ac:dyDescent="0.25">
      <c r="A48" s="9" t="s">
        <v>93</v>
      </c>
      <c r="B48" s="2" t="s">
        <v>94</v>
      </c>
      <c r="C48" s="3">
        <f>ÖNK!C48+PH!C48+Óvoda!C48</f>
        <v>0</v>
      </c>
      <c r="D48" s="3">
        <f>ÖNK!D48+PH!D48+Óvoda!D48</f>
        <v>0</v>
      </c>
      <c r="E48" s="3">
        <f>ÖNK!E48+PH!E48+Óvoda!E48</f>
        <v>0</v>
      </c>
    </row>
    <row r="49" spans="1:5" x14ac:dyDescent="0.25">
      <c r="A49" s="9" t="s">
        <v>95</v>
      </c>
      <c r="B49" s="2" t="s">
        <v>96</v>
      </c>
      <c r="C49" s="3">
        <f>ÖNK!C49+PH!C49+Óvoda!C49</f>
        <v>0</v>
      </c>
      <c r="D49" s="3">
        <f>ÖNK!D49+PH!D49+Óvoda!D49</f>
        <v>0</v>
      </c>
      <c r="E49" s="3">
        <f>ÖNK!E49+PH!E49+Óvoda!E49</f>
        <v>0</v>
      </c>
    </row>
    <row r="50" spans="1:5" x14ac:dyDescent="0.25">
      <c r="A50" s="9" t="s">
        <v>97</v>
      </c>
      <c r="B50" s="2" t="s">
        <v>98</v>
      </c>
      <c r="C50" s="3">
        <f>ÖNK!C50+PH!C50+Óvoda!C50</f>
        <v>0</v>
      </c>
      <c r="D50" s="3">
        <f>ÖNK!D50+PH!D50+Óvoda!D50</f>
        <v>0</v>
      </c>
      <c r="E50" s="3">
        <f>ÖNK!E50+PH!E50+Óvoda!E50</f>
        <v>0</v>
      </c>
    </row>
    <row r="51" spans="1:5" x14ac:dyDescent="0.25">
      <c r="A51" s="9" t="s">
        <v>99</v>
      </c>
      <c r="B51" s="2" t="s">
        <v>100</v>
      </c>
      <c r="C51" s="3">
        <f>ÖNK!C51+PH!C51+Óvoda!C51</f>
        <v>0</v>
      </c>
      <c r="D51" s="3">
        <f>ÖNK!D51+PH!D51+Óvoda!D51</f>
        <v>0</v>
      </c>
      <c r="E51" s="3">
        <f>ÖNK!E51+PH!E51+Óvoda!E51</f>
        <v>0</v>
      </c>
    </row>
    <row r="52" spans="1:5" x14ac:dyDescent="0.25">
      <c r="A52" s="9" t="s">
        <v>101</v>
      </c>
      <c r="B52" s="2" t="s">
        <v>102</v>
      </c>
      <c r="C52" s="3">
        <f>ÖNK!C52+PH!C52+Óvoda!C52</f>
        <v>0</v>
      </c>
      <c r="D52" s="3">
        <f>ÖNK!D52+PH!D52+Óvoda!D52</f>
        <v>0</v>
      </c>
      <c r="E52" s="3">
        <f>ÖNK!E52+PH!E52+Óvoda!E52</f>
        <v>0</v>
      </c>
    </row>
    <row r="53" spans="1:5" x14ac:dyDescent="0.25">
      <c r="A53" s="9" t="s">
        <v>103</v>
      </c>
      <c r="B53" s="2" t="s">
        <v>104</v>
      </c>
      <c r="C53" s="3">
        <f>ÖNK!C53+PH!C53+Óvoda!C53</f>
        <v>0</v>
      </c>
      <c r="D53" s="3">
        <f>ÖNK!D53+PH!D53+Óvoda!D53</f>
        <v>0</v>
      </c>
      <c r="E53" s="3">
        <f>ÖNK!E53+PH!E53+Óvoda!E53</f>
        <v>0</v>
      </c>
    </row>
    <row r="54" spans="1:5" x14ac:dyDescent="0.25">
      <c r="A54" s="9" t="s">
        <v>105</v>
      </c>
      <c r="B54" s="2" t="s">
        <v>106</v>
      </c>
      <c r="C54" s="3">
        <f>ÖNK!C54+PH!C54+Óvoda!C54</f>
        <v>0</v>
      </c>
      <c r="D54" s="3">
        <f>ÖNK!D54+PH!D54+Óvoda!D54</f>
        <v>0</v>
      </c>
      <c r="E54" s="3">
        <f>ÖNK!E54+PH!E54+Óvoda!E54</f>
        <v>0</v>
      </c>
    </row>
    <row r="55" spans="1:5" s="16" customFormat="1" x14ac:dyDescent="0.25">
      <c r="A55" s="5" t="s">
        <v>107</v>
      </c>
      <c r="B55" s="5" t="s">
        <v>108</v>
      </c>
      <c r="C55" s="6">
        <f>ÖNK!C55+PH!C55+Óvoda!C55</f>
        <v>0</v>
      </c>
      <c r="D55" s="6">
        <f>ÖNK!D55+PH!D55+Óvoda!D55</f>
        <v>0</v>
      </c>
      <c r="E55" s="6">
        <f>ÖNK!E55+PH!E55+Óvoda!E55</f>
        <v>0</v>
      </c>
    </row>
    <row r="56" spans="1:5" x14ac:dyDescent="0.25">
      <c r="A56" s="9" t="s">
        <v>109</v>
      </c>
      <c r="B56" s="2" t="s">
        <v>110</v>
      </c>
      <c r="C56" s="3">
        <f>ÖNK!C56+PH!C56+Óvoda!C56</f>
        <v>607963</v>
      </c>
      <c r="D56" s="3">
        <f>ÖNK!D56+PH!D56+Óvoda!D56</f>
        <v>0</v>
      </c>
      <c r="E56" s="3">
        <f>ÖNK!E56+PH!E56+Óvoda!E56</f>
        <v>103663</v>
      </c>
    </row>
    <row r="57" spans="1:5" x14ac:dyDescent="0.25">
      <c r="A57" s="9" t="s">
        <v>111</v>
      </c>
      <c r="B57" s="2" t="s">
        <v>112</v>
      </c>
      <c r="C57" s="3">
        <f>ÖNK!C57+PH!C57+Óvoda!C57</f>
        <v>0</v>
      </c>
      <c r="D57" s="3">
        <f>ÖNK!D57+PH!D57+Óvoda!D57</f>
        <v>0</v>
      </c>
      <c r="E57" s="3">
        <f>ÖNK!E57+PH!E57+Óvoda!E57</f>
        <v>0</v>
      </c>
    </row>
    <row r="58" spans="1:5" x14ac:dyDescent="0.25">
      <c r="A58" s="2" t="s">
        <v>113</v>
      </c>
      <c r="B58" s="2" t="s">
        <v>114</v>
      </c>
      <c r="C58" s="3">
        <f>ÖNK!C58+PH!C58+Óvoda!C58</f>
        <v>0</v>
      </c>
      <c r="D58" s="3">
        <f>ÖNK!D58+PH!D58+Óvoda!D58</f>
        <v>0</v>
      </c>
      <c r="E58" s="3">
        <f>ÖNK!E58+PH!E58+Óvoda!E58</f>
        <v>0</v>
      </c>
    </row>
    <row r="59" spans="1:5" x14ac:dyDescent="0.25">
      <c r="A59" s="2" t="s">
        <v>115</v>
      </c>
      <c r="B59" s="2" t="s">
        <v>116</v>
      </c>
      <c r="C59" s="3">
        <f>ÖNK!C59+PH!C59+Óvoda!C59</f>
        <v>25000</v>
      </c>
      <c r="D59" s="3">
        <f>ÖNK!D59+PH!D59+Óvoda!D59</f>
        <v>0</v>
      </c>
      <c r="E59" s="3">
        <f>ÖNK!E59+PH!E59+Óvoda!E59</f>
        <v>25000</v>
      </c>
    </row>
    <row r="60" spans="1:5" x14ac:dyDescent="0.25">
      <c r="A60" s="2" t="s">
        <v>117</v>
      </c>
      <c r="B60" s="2" t="s">
        <v>118</v>
      </c>
      <c r="C60" s="3">
        <f>ÖNK!C60+PH!C60+Óvoda!C60</f>
        <v>1383306231</v>
      </c>
      <c r="D60" s="3">
        <f>ÖNK!D60+PH!D60+Óvoda!D60</f>
        <v>0</v>
      </c>
      <c r="E60" s="3">
        <f>ÖNK!E60+PH!E60+Óvoda!E60</f>
        <v>1383306231</v>
      </c>
    </row>
    <row r="61" spans="1:5" x14ac:dyDescent="0.25">
      <c r="A61" s="2" t="s">
        <v>119</v>
      </c>
      <c r="B61" s="2" t="s">
        <v>120</v>
      </c>
      <c r="C61" s="3">
        <f>ÖNK!C61+PH!C61+Óvoda!C61</f>
        <v>0</v>
      </c>
      <c r="D61" s="3">
        <f>ÖNK!D61+PH!D61+Óvoda!D61</f>
        <v>0</v>
      </c>
      <c r="E61" s="3">
        <f>ÖNK!E61+PH!E61+Óvoda!E61</f>
        <v>0</v>
      </c>
    </row>
    <row r="62" spans="1:5" x14ac:dyDescent="0.25">
      <c r="A62" s="2" t="s">
        <v>121</v>
      </c>
      <c r="B62" s="2" t="s">
        <v>122</v>
      </c>
      <c r="C62" s="3">
        <f>ÖNK!C62+PH!C62+Óvoda!C62</f>
        <v>0</v>
      </c>
      <c r="D62" s="3">
        <f>ÖNK!D62+PH!D62+Óvoda!D62</f>
        <v>0</v>
      </c>
      <c r="E62" s="3">
        <f>ÖNK!E62+PH!E62+Óvoda!E62</f>
        <v>0</v>
      </c>
    </row>
    <row r="63" spans="1:5" s="16" customFormat="1" x14ac:dyDescent="0.25">
      <c r="A63" s="5" t="s">
        <v>123</v>
      </c>
      <c r="B63" s="5" t="s">
        <v>124</v>
      </c>
      <c r="C63" s="6">
        <f>ÖNK!C63+PH!C63+Óvoda!C63</f>
        <v>1383939194</v>
      </c>
      <c r="D63" s="6">
        <f>ÖNK!D63+PH!D63+Óvoda!D63</f>
        <v>0</v>
      </c>
      <c r="E63" s="6">
        <f>ÖNK!E63+PH!E63+Óvoda!E63</f>
        <v>1383434894</v>
      </c>
    </row>
    <row r="64" spans="1:5" s="16" customFormat="1" x14ac:dyDescent="0.25">
      <c r="A64" s="7" t="s">
        <v>125</v>
      </c>
      <c r="B64" s="7" t="s">
        <v>126</v>
      </c>
      <c r="C64" s="8">
        <f>ÖNK!C64+PH!C64+Óvoda!C64</f>
        <v>1504393309</v>
      </c>
      <c r="D64" s="8">
        <f>ÖNK!D64+PH!D64+Óvoda!D64</f>
        <v>0</v>
      </c>
      <c r="E64" s="8">
        <f>ÖNK!E64+PH!E64+Óvoda!E64</f>
        <v>1517460898</v>
      </c>
    </row>
    <row r="65" spans="1:5" s="16" customFormat="1" x14ac:dyDescent="0.25">
      <c r="A65" s="11" t="s">
        <v>127</v>
      </c>
      <c r="B65" s="11" t="s">
        <v>128</v>
      </c>
      <c r="C65" s="6">
        <f>ÖNK!C65+PH!C65+Óvoda!C65</f>
        <v>6797545</v>
      </c>
      <c r="D65" s="6">
        <f>ÖNK!D65+PH!D65+Óvoda!D65</f>
        <v>0</v>
      </c>
      <c r="E65" s="6">
        <f>ÖNK!E65+PH!E65+Óvoda!E65</f>
        <v>11565913</v>
      </c>
    </row>
    <row r="66" spans="1:5" s="16" customFormat="1" x14ac:dyDescent="0.25">
      <c r="A66" s="11" t="s">
        <v>127</v>
      </c>
      <c r="B66" s="11" t="s">
        <v>129</v>
      </c>
      <c r="C66" s="6">
        <f>ÖNK!C66+PH!C66+Óvoda!C66</f>
        <v>-5046237</v>
      </c>
      <c r="D66" s="6">
        <f>ÖNK!D66+PH!D66+Óvoda!D66</f>
        <v>0</v>
      </c>
      <c r="E66" s="6">
        <f>ÖNK!E66+PH!E66+Óvoda!E66</f>
        <v>-7732292</v>
      </c>
    </row>
    <row r="67" spans="1:5" s="16" customFormat="1" x14ac:dyDescent="0.25">
      <c r="A67" s="11" t="s">
        <v>130</v>
      </c>
      <c r="B67" s="11" t="s">
        <v>131</v>
      </c>
      <c r="C67" s="6">
        <f>ÖNK!C67+PH!C67+Óvoda!C67</f>
        <v>0</v>
      </c>
      <c r="D67" s="6">
        <f>ÖNK!D67+PH!D67+Óvoda!D67</f>
        <v>0</v>
      </c>
      <c r="E67" s="6">
        <f>ÖNK!E67+PH!E67+Óvoda!E67</f>
        <v>0</v>
      </c>
    </row>
    <row r="68" spans="1:5" s="16" customFormat="1" x14ac:dyDescent="0.25">
      <c r="A68" s="7" t="s">
        <v>132</v>
      </c>
      <c r="B68" s="7" t="s">
        <v>133</v>
      </c>
      <c r="C68" s="8">
        <f>ÖNK!C68+PH!C68+Óvoda!C68</f>
        <v>1751308</v>
      </c>
      <c r="D68" s="8">
        <f>ÖNK!D68+PH!D68+Óvoda!D68</f>
        <v>0</v>
      </c>
      <c r="E68" s="8">
        <f>ÖNK!E68+PH!E68+Óvoda!E68</f>
        <v>3833621</v>
      </c>
    </row>
    <row r="69" spans="1:5" s="16" customFormat="1" x14ac:dyDescent="0.25">
      <c r="A69" s="11" t="s">
        <v>134</v>
      </c>
      <c r="B69" s="11" t="s">
        <v>135</v>
      </c>
      <c r="C69" s="6">
        <f>ÖNK!C69+PH!C69+Óvoda!C69</f>
        <v>0</v>
      </c>
      <c r="D69" s="6">
        <f>ÖNK!D69+PH!D69+Óvoda!D69</f>
        <v>0</v>
      </c>
      <c r="E69" s="6">
        <f>ÖNK!E69+PH!E69+Óvoda!E69</f>
        <v>0</v>
      </c>
    </row>
    <row r="70" spans="1:5" s="16" customFormat="1" x14ac:dyDescent="0.25">
      <c r="A70" s="11" t="s">
        <v>136</v>
      </c>
      <c r="B70" s="11" t="s">
        <v>137</v>
      </c>
      <c r="C70" s="6">
        <f>ÖNK!C70+PH!C70+Óvoda!C70</f>
        <v>0</v>
      </c>
      <c r="D70" s="6">
        <f>ÖNK!D70+PH!D70+Óvoda!D70</f>
        <v>0</v>
      </c>
      <c r="E70" s="6">
        <f>ÖNK!E70+PH!E70+Óvoda!E70</f>
        <v>0</v>
      </c>
    </row>
    <row r="71" spans="1:5" s="16" customFormat="1" x14ac:dyDescent="0.25">
      <c r="A71" s="11" t="s">
        <v>138</v>
      </c>
      <c r="B71" s="5" t="s">
        <v>139</v>
      </c>
      <c r="C71" s="6">
        <f>ÖNK!C71+PH!C71+Óvoda!C71</f>
        <v>0</v>
      </c>
      <c r="D71" s="6">
        <f>ÖNK!D71+PH!D71+Óvoda!D71</f>
        <v>0</v>
      </c>
      <c r="E71" s="6">
        <f>ÖNK!E71+PH!E71+Óvoda!E71</f>
        <v>0</v>
      </c>
    </row>
    <row r="72" spans="1:5" s="16" customFormat="1" ht="15" customHeight="1" x14ac:dyDescent="0.25">
      <c r="A72" s="7" t="s">
        <v>140</v>
      </c>
      <c r="B72" s="7" t="s">
        <v>141</v>
      </c>
      <c r="C72" s="8">
        <f>ÖNK!C72+PH!C72+Óvoda!C72</f>
        <v>0</v>
      </c>
      <c r="D72" s="8">
        <f>ÖNK!D72+PH!D72+Óvoda!D72</f>
        <v>0</v>
      </c>
      <c r="E72" s="8">
        <f>ÖNK!E72+PH!E72+Óvoda!E72</f>
        <v>0</v>
      </c>
    </row>
    <row r="73" spans="1:5" s="16" customFormat="1" ht="20.25" customHeight="1" x14ac:dyDescent="0.25">
      <c r="A73" s="20" t="s">
        <v>142</v>
      </c>
      <c r="B73" s="20"/>
      <c r="C73" s="8">
        <f>ÖNK!C73+PH!C73+Óvoda!C73</f>
        <v>3949168975</v>
      </c>
      <c r="D73" s="8">
        <f>ÖNK!D73+PH!D73+Óvoda!D73</f>
        <v>0</v>
      </c>
      <c r="E73" s="8">
        <f>ÖNK!E73+PH!E73+Óvoda!E73</f>
        <v>3952710393</v>
      </c>
    </row>
    <row r="74" spans="1:5" s="16" customFormat="1" x14ac:dyDescent="0.25">
      <c r="A74" s="5"/>
      <c r="B74" s="5" t="s">
        <v>143</v>
      </c>
      <c r="C74" s="6">
        <f>ÖNK!C74+PH!C74+Óvoda!C74</f>
        <v>0</v>
      </c>
      <c r="D74" s="6">
        <f>ÖNK!D74+PH!D74+Óvoda!D74</f>
        <v>0</v>
      </c>
      <c r="E74" s="6">
        <f>ÖNK!E74+PH!E74+Óvoda!E74</f>
        <v>0</v>
      </c>
    </row>
    <row r="75" spans="1:5" x14ac:dyDescent="0.25">
      <c r="A75" s="2" t="s">
        <v>144</v>
      </c>
      <c r="B75" s="2" t="s">
        <v>145</v>
      </c>
      <c r="C75" s="3">
        <f>ÖNK!C75+PH!C75+Óvoda!C75</f>
        <v>938711138</v>
      </c>
      <c r="D75" s="3">
        <f>ÖNK!D75+PH!D75+Óvoda!D75</f>
        <v>0</v>
      </c>
      <c r="E75" s="3">
        <f>ÖNK!E75+PH!E75+Óvoda!E75</f>
        <v>938711138</v>
      </c>
    </row>
    <row r="76" spans="1:5" x14ac:dyDescent="0.25">
      <c r="A76" s="2" t="s">
        <v>146</v>
      </c>
      <c r="B76" s="2" t="s">
        <v>147</v>
      </c>
      <c r="C76" s="3">
        <f>ÖNK!C76+PH!C76+Óvoda!C76</f>
        <v>1383306231</v>
      </c>
      <c r="D76" s="3">
        <f>ÖNK!D76+PH!D76+Óvoda!D76</f>
        <v>0</v>
      </c>
      <c r="E76" s="3">
        <f>ÖNK!E76+PH!E76+Óvoda!E76</f>
        <v>1383306231</v>
      </c>
    </row>
    <row r="77" spans="1:5" x14ac:dyDescent="0.25">
      <c r="A77" s="2" t="s">
        <v>148</v>
      </c>
      <c r="B77" s="2" t="s">
        <v>149</v>
      </c>
      <c r="C77" s="3">
        <f>ÖNK!C77+PH!C77+Óvoda!C77</f>
        <v>35577314</v>
      </c>
      <c r="D77" s="3">
        <f>ÖNK!D77+PH!D77+Óvoda!D77</f>
        <v>0</v>
      </c>
      <c r="E77" s="3">
        <f>ÖNK!E77+PH!E77+Óvoda!E77</f>
        <v>35577314</v>
      </c>
    </row>
    <row r="78" spans="1:5" x14ac:dyDescent="0.25">
      <c r="A78" s="2" t="s">
        <v>150</v>
      </c>
      <c r="B78" s="2" t="s">
        <v>151</v>
      </c>
      <c r="C78" s="3">
        <f>ÖNK!C78+PH!C78+Óvoda!C78</f>
        <v>-64250701</v>
      </c>
      <c r="D78" s="3">
        <f>ÖNK!D78+PH!D78+Óvoda!D78</f>
        <v>0</v>
      </c>
      <c r="E78" s="3">
        <f>ÖNK!E78+PH!E78+Óvoda!E78</f>
        <v>2103524</v>
      </c>
    </row>
    <row r="79" spans="1:5" x14ac:dyDescent="0.25">
      <c r="A79" s="2" t="s">
        <v>152</v>
      </c>
      <c r="B79" s="2" t="s">
        <v>153</v>
      </c>
      <c r="C79" s="3">
        <f>ÖNK!C79+PH!C79+Óvoda!C79</f>
        <v>0</v>
      </c>
      <c r="D79" s="3">
        <f>ÖNK!D79+PH!D79+Óvoda!D79</f>
        <v>0</v>
      </c>
      <c r="E79" s="3">
        <f>ÖNK!E79+PH!E79+Óvoda!E79</f>
        <v>0</v>
      </c>
    </row>
    <row r="80" spans="1:5" x14ac:dyDescent="0.25">
      <c r="A80" s="2" t="s">
        <v>154</v>
      </c>
      <c r="B80" s="2" t="s">
        <v>155</v>
      </c>
      <c r="C80" s="3">
        <f>ÖNK!C80+PH!C80+Óvoda!C80</f>
        <v>66354225</v>
      </c>
      <c r="D80" s="3">
        <f>ÖNK!D80+PH!D80+Óvoda!D80</f>
        <v>0</v>
      </c>
      <c r="E80" s="3">
        <f>ÖNK!E80+PH!E80+Óvoda!E80</f>
        <v>37722432</v>
      </c>
    </row>
    <row r="81" spans="1:5" s="16" customFormat="1" x14ac:dyDescent="0.25">
      <c r="A81" s="7" t="s">
        <v>156</v>
      </c>
      <c r="B81" s="7" t="s">
        <v>157</v>
      </c>
      <c r="C81" s="8">
        <f>ÖNK!C81+PH!C81+Óvoda!C81</f>
        <v>2359698207</v>
      </c>
      <c r="D81" s="8">
        <f>ÖNK!D81+PH!D81+Óvoda!D81</f>
        <v>0</v>
      </c>
      <c r="E81" s="8">
        <f>ÖNK!E81+PH!E81+Óvoda!E81</f>
        <v>2397420639</v>
      </c>
    </row>
    <row r="82" spans="1:5" x14ac:dyDescent="0.25">
      <c r="A82" s="2" t="s">
        <v>158</v>
      </c>
      <c r="B82" s="2" t="s">
        <v>159</v>
      </c>
      <c r="C82" s="3">
        <f>ÖNK!C82+PH!C82+Óvoda!C82</f>
        <v>0</v>
      </c>
      <c r="D82" s="3">
        <f>ÖNK!D82+PH!D82+Óvoda!D82</f>
        <v>0</v>
      </c>
      <c r="E82" s="3">
        <f>ÖNK!E82+PH!E82+Óvoda!E82</f>
        <v>0</v>
      </c>
    </row>
    <row r="83" spans="1:5" ht="15" customHeight="1" x14ac:dyDescent="0.25">
      <c r="A83" s="2" t="s">
        <v>160</v>
      </c>
      <c r="B83" s="2" t="s">
        <v>161</v>
      </c>
      <c r="C83" s="3">
        <f>ÖNK!C83+PH!C83+Óvoda!C83</f>
        <v>0</v>
      </c>
      <c r="D83" s="3">
        <f>ÖNK!D83+PH!D83+Óvoda!D83</f>
        <v>0</v>
      </c>
      <c r="E83" s="3">
        <f>ÖNK!E83+PH!E83+Óvoda!E83</f>
        <v>0</v>
      </c>
    </row>
    <row r="84" spans="1:5" x14ac:dyDescent="0.25">
      <c r="A84" s="2" t="s">
        <v>162</v>
      </c>
      <c r="B84" s="2" t="s">
        <v>163</v>
      </c>
      <c r="C84" s="3">
        <f>ÖNK!C84+PH!C84+Óvoda!C84</f>
        <v>133762</v>
      </c>
      <c r="D84" s="3">
        <f>ÖNK!D84+PH!D84+Óvoda!D84</f>
        <v>0</v>
      </c>
      <c r="E84" s="3">
        <f>ÖNK!E84+PH!E84+Óvoda!E84</f>
        <v>1855900</v>
      </c>
    </row>
    <row r="85" spans="1:5" x14ac:dyDescent="0.25">
      <c r="A85" s="2" t="s">
        <v>164</v>
      </c>
      <c r="B85" s="2" t="s">
        <v>165</v>
      </c>
      <c r="C85" s="3">
        <f>ÖNK!C85+PH!C85+Óvoda!C85</f>
        <v>0</v>
      </c>
      <c r="D85" s="3">
        <f>ÖNK!D85+PH!D85+Óvoda!D85</f>
        <v>0</v>
      </c>
      <c r="E85" s="3">
        <f>ÖNK!E85+PH!E85+Óvoda!E85</f>
        <v>0</v>
      </c>
    </row>
    <row r="86" spans="1:5" x14ac:dyDescent="0.25">
      <c r="A86" s="2" t="s">
        <v>166</v>
      </c>
      <c r="B86" s="2" t="s">
        <v>167</v>
      </c>
      <c r="C86" s="3">
        <f>ÖNK!C86+PH!C86+Óvoda!C86</f>
        <v>0</v>
      </c>
      <c r="D86" s="3">
        <f>ÖNK!D86+PH!D86+Óvoda!D86</f>
        <v>0</v>
      </c>
      <c r="E86" s="3">
        <f>ÖNK!E86+PH!E86+Óvoda!E86</f>
        <v>3074</v>
      </c>
    </row>
    <row r="87" spans="1:5" x14ac:dyDescent="0.25">
      <c r="A87" s="2" t="s">
        <v>168</v>
      </c>
      <c r="B87" s="2" t="s">
        <v>169</v>
      </c>
      <c r="C87" s="3">
        <f>ÖNK!C87+PH!C87+Óvoda!C87</f>
        <v>0</v>
      </c>
      <c r="D87" s="3">
        <f>ÖNK!D87+PH!D87+Óvoda!D87</f>
        <v>0</v>
      </c>
      <c r="E87" s="3">
        <f>ÖNK!E87+PH!E87+Óvoda!E87</f>
        <v>0</v>
      </c>
    </row>
    <row r="88" spans="1:5" x14ac:dyDescent="0.25">
      <c r="A88" s="2" t="s">
        <v>170</v>
      </c>
      <c r="B88" s="2" t="s">
        <v>171</v>
      </c>
      <c r="C88" s="3">
        <f>ÖNK!C88+PH!C88+Óvoda!C88</f>
        <v>0</v>
      </c>
      <c r="D88" s="3">
        <f>ÖNK!D88+PH!D88+Óvoda!D88</f>
        <v>0</v>
      </c>
      <c r="E88" s="3">
        <f>ÖNK!E88+PH!E88+Óvoda!E88</f>
        <v>0</v>
      </c>
    </row>
    <row r="89" spans="1:5" x14ac:dyDescent="0.25">
      <c r="A89" s="2" t="s">
        <v>172</v>
      </c>
      <c r="B89" s="2" t="s">
        <v>173</v>
      </c>
      <c r="C89" s="3">
        <f>ÖNK!C89+PH!C89+Óvoda!C89</f>
        <v>0</v>
      </c>
      <c r="D89" s="3">
        <f>ÖNK!D89+PH!D89+Óvoda!D89</f>
        <v>0</v>
      </c>
      <c r="E89" s="3">
        <f>ÖNK!E89+PH!E89+Óvoda!E89</f>
        <v>0</v>
      </c>
    </row>
    <row r="90" spans="1:5" x14ac:dyDescent="0.25">
      <c r="A90" s="2" t="s">
        <v>174</v>
      </c>
      <c r="B90" s="2" t="s">
        <v>175</v>
      </c>
      <c r="C90" s="3">
        <f>ÖNK!C90+PH!C90+Óvoda!C90</f>
        <v>0</v>
      </c>
      <c r="D90" s="3">
        <f>ÖNK!D90+PH!D90+Óvoda!D90</f>
        <v>0</v>
      </c>
      <c r="E90" s="3">
        <f>ÖNK!E90+PH!E90+Óvoda!E90</f>
        <v>0</v>
      </c>
    </row>
    <row r="91" spans="1:5" s="16" customFormat="1" x14ac:dyDescent="0.25">
      <c r="A91" s="5" t="s">
        <v>176</v>
      </c>
      <c r="B91" s="5" t="s">
        <v>177</v>
      </c>
      <c r="C91" s="6">
        <f>ÖNK!C91+PH!C91+Óvoda!C91</f>
        <v>133762</v>
      </c>
      <c r="D91" s="6">
        <f>ÖNK!D91+PH!D91+Óvoda!D91</f>
        <v>0</v>
      </c>
      <c r="E91" s="6">
        <f>ÖNK!E91+PH!E91+Óvoda!E91</f>
        <v>1858974</v>
      </c>
    </row>
    <row r="92" spans="1:5" x14ac:dyDescent="0.25">
      <c r="A92" s="2" t="s">
        <v>178</v>
      </c>
      <c r="B92" s="2" t="s">
        <v>179</v>
      </c>
      <c r="C92" s="3">
        <f>ÖNK!C92+PH!C92+Óvoda!C92</f>
        <v>0</v>
      </c>
      <c r="D92" s="3">
        <f>ÖNK!D92+PH!D92+Óvoda!D92</f>
        <v>0</v>
      </c>
      <c r="E92" s="3">
        <f>ÖNK!E92+PH!E92+Óvoda!E92</f>
        <v>0</v>
      </c>
    </row>
    <row r="93" spans="1:5" x14ac:dyDescent="0.25">
      <c r="A93" s="2" t="s">
        <v>180</v>
      </c>
      <c r="B93" s="2" t="s">
        <v>181</v>
      </c>
      <c r="C93" s="3">
        <f>ÖNK!C93+PH!C93+Óvoda!C93</f>
        <v>0</v>
      </c>
      <c r="D93" s="3">
        <f>ÖNK!D93+PH!D93+Óvoda!D93</f>
        <v>0</v>
      </c>
      <c r="E93" s="3">
        <f>ÖNK!E93+PH!E93+Óvoda!E93</f>
        <v>0</v>
      </c>
    </row>
    <row r="94" spans="1:5" x14ac:dyDescent="0.25">
      <c r="A94" s="2" t="s">
        <v>182</v>
      </c>
      <c r="B94" s="2" t="s">
        <v>183</v>
      </c>
      <c r="C94" s="3">
        <f>ÖNK!C94+PH!C94+Óvoda!C94</f>
        <v>0</v>
      </c>
      <c r="D94" s="3">
        <f>ÖNK!D94+PH!D94+Óvoda!D94</f>
        <v>0</v>
      </c>
      <c r="E94" s="3">
        <f>ÖNK!E94+PH!E94+Óvoda!E94</f>
        <v>0</v>
      </c>
    </row>
    <row r="95" spans="1:5" x14ac:dyDescent="0.25">
      <c r="A95" s="2" t="s">
        <v>184</v>
      </c>
      <c r="B95" s="2" t="s">
        <v>185</v>
      </c>
      <c r="C95" s="3">
        <f>ÖNK!C95+PH!C95+Óvoda!C95</f>
        <v>0</v>
      </c>
      <c r="D95" s="3">
        <f>ÖNK!D95+PH!D95+Óvoda!D95</f>
        <v>0</v>
      </c>
      <c r="E95" s="3">
        <f>ÖNK!E95+PH!E95+Óvoda!E95</f>
        <v>0</v>
      </c>
    </row>
    <row r="96" spans="1:5" x14ac:dyDescent="0.25">
      <c r="A96" s="2" t="s">
        <v>186</v>
      </c>
      <c r="B96" s="4" t="s">
        <v>187</v>
      </c>
      <c r="C96" s="3">
        <f>ÖNK!C96+PH!C96+Óvoda!C96</f>
        <v>0</v>
      </c>
      <c r="D96" s="3">
        <f>ÖNK!D96+PH!D96+Óvoda!D96</f>
        <v>0</v>
      </c>
      <c r="E96" s="3">
        <f>ÖNK!E96+PH!E96+Óvoda!E96</f>
        <v>0</v>
      </c>
    </row>
    <row r="97" spans="1:5" x14ac:dyDescent="0.25">
      <c r="A97" s="2" t="s">
        <v>188</v>
      </c>
      <c r="B97" s="2" t="s">
        <v>189</v>
      </c>
      <c r="C97" s="3">
        <f>ÖNK!C97+PH!C97+Óvoda!C97</f>
        <v>0</v>
      </c>
      <c r="D97" s="3">
        <f>ÖNK!D97+PH!D97+Óvoda!D97</f>
        <v>0</v>
      </c>
      <c r="E97" s="3">
        <f>ÖNK!E97+PH!E97+Óvoda!E97</f>
        <v>0</v>
      </c>
    </row>
    <row r="98" spans="1:5" x14ac:dyDescent="0.25">
      <c r="A98" s="2" t="s">
        <v>190</v>
      </c>
      <c r="B98" s="2" t="s">
        <v>191</v>
      </c>
      <c r="C98" s="3">
        <f>ÖNK!C98+PH!C98+Óvoda!C98</f>
        <v>0</v>
      </c>
      <c r="D98" s="3">
        <f>ÖNK!D98+PH!D98+Óvoda!D98</f>
        <v>0</v>
      </c>
      <c r="E98" s="3">
        <f>ÖNK!E98+PH!E98+Óvoda!E98</f>
        <v>0</v>
      </c>
    </row>
    <row r="99" spans="1:5" x14ac:dyDescent="0.25">
      <c r="A99" s="2" t="s">
        <v>192</v>
      </c>
      <c r="B99" s="2" t="s">
        <v>193</v>
      </c>
      <c r="C99" s="3">
        <f>ÖNK!C99+PH!C99+Óvoda!C99</f>
        <v>0</v>
      </c>
      <c r="D99" s="3">
        <f>ÖNK!D99+PH!D99+Óvoda!D99</f>
        <v>0</v>
      </c>
      <c r="E99" s="3">
        <f>ÖNK!E99+PH!E99+Óvoda!E99</f>
        <v>0</v>
      </c>
    </row>
    <row r="100" spans="1:5" x14ac:dyDescent="0.25">
      <c r="A100" s="2" t="s">
        <v>194</v>
      </c>
      <c r="B100" s="2" t="s">
        <v>195</v>
      </c>
      <c r="C100" s="3">
        <f>ÖNK!C100+PH!C100+Óvoda!C100</f>
        <v>5155672</v>
      </c>
      <c r="D100" s="3">
        <f>ÖNK!D100+PH!D100+Óvoda!D100</f>
        <v>0</v>
      </c>
      <c r="E100" s="3">
        <f>ÖNK!E100+PH!E100+Óvoda!E100</f>
        <v>6368001</v>
      </c>
    </row>
    <row r="101" spans="1:5" s="16" customFormat="1" x14ac:dyDescent="0.25">
      <c r="A101" s="5" t="s">
        <v>196</v>
      </c>
      <c r="B101" s="5" t="s">
        <v>197</v>
      </c>
      <c r="C101" s="6">
        <f>ÖNK!C101+PH!C101+Óvoda!C101</f>
        <v>5155672</v>
      </c>
      <c r="D101" s="6">
        <f>ÖNK!D101+PH!D101+Óvoda!D101</f>
        <v>0</v>
      </c>
      <c r="E101" s="6">
        <f>ÖNK!E101+PH!E101+Óvoda!E101</f>
        <v>6368001</v>
      </c>
    </row>
    <row r="102" spans="1:5" x14ac:dyDescent="0.25">
      <c r="A102" s="2" t="s">
        <v>198</v>
      </c>
      <c r="B102" s="2" t="s">
        <v>199</v>
      </c>
      <c r="C102" s="3">
        <f>ÖNK!C102+PH!C102+Óvoda!C102</f>
        <v>10617965</v>
      </c>
      <c r="D102" s="3">
        <f>ÖNK!D102+PH!D102+Óvoda!D102</f>
        <v>0</v>
      </c>
      <c r="E102" s="3">
        <f>ÖNK!E102+PH!E102+Óvoda!E102</f>
        <v>10631065</v>
      </c>
    </row>
    <row r="103" spans="1:5" x14ac:dyDescent="0.25">
      <c r="A103" s="2" t="s">
        <v>200</v>
      </c>
      <c r="B103" s="2" t="s">
        <v>112</v>
      </c>
      <c r="C103" s="3">
        <f>ÖNK!C103+PH!C103+Óvoda!C103</f>
        <v>0</v>
      </c>
      <c r="D103" s="3">
        <f>ÖNK!D103+PH!D103+Óvoda!D103</f>
        <v>0</v>
      </c>
      <c r="E103" s="3">
        <f>ÖNK!E103+PH!E103+Óvoda!E103</f>
        <v>0</v>
      </c>
    </row>
    <row r="104" spans="1:5" x14ac:dyDescent="0.25">
      <c r="A104" s="2" t="s">
        <v>201</v>
      </c>
      <c r="B104" s="2" t="s">
        <v>202</v>
      </c>
      <c r="C104" s="3">
        <f>ÖNK!C104+PH!C104+Óvoda!C104</f>
        <v>398279</v>
      </c>
      <c r="D104" s="3">
        <f>ÖNK!D104+PH!D104+Óvoda!D104</f>
        <v>0</v>
      </c>
      <c r="E104" s="3">
        <f>ÖNK!E104+PH!E104+Óvoda!E104</f>
        <v>241607</v>
      </c>
    </row>
    <row r="105" spans="1:5" x14ac:dyDescent="0.25">
      <c r="A105" s="2" t="s">
        <v>203</v>
      </c>
      <c r="B105" s="2" t="s">
        <v>204</v>
      </c>
      <c r="C105" s="3">
        <f>ÖNK!C105+PH!C105+Óvoda!C105</f>
        <v>0</v>
      </c>
      <c r="D105" s="3">
        <f>ÖNK!D105+PH!D105+Óvoda!D105</f>
        <v>0</v>
      </c>
      <c r="E105" s="3">
        <f>ÖNK!E105+PH!E105+Óvoda!E105</f>
        <v>0</v>
      </c>
    </row>
    <row r="106" spans="1:5" x14ac:dyDescent="0.25">
      <c r="A106" s="2" t="s">
        <v>205</v>
      </c>
      <c r="B106" s="4" t="s">
        <v>206</v>
      </c>
      <c r="C106" s="3">
        <f>ÖNK!C106+PH!C106+Óvoda!C106</f>
        <v>0</v>
      </c>
      <c r="D106" s="3">
        <f>ÖNK!D106+PH!D106+Óvoda!D106</f>
        <v>0</v>
      </c>
      <c r="E106" s="3">
        <f>ÖNK!E106+PH!E106+Óvoda!E106</f>
        <v>0</v>
      </c>
    </row>
    <row r="107" spans="1:5" x14ac:dyDescent="0.25">
      <c r="A107" s="2" t="s">
        <v>207</v>
      </c>
      <c r="B107" s="2" t="s">
        <v>120</v>
      </c>
      <c r="C107" s="3">
        <f>ÖNK!C107+PH!C107+Óvoda!C107</f>
        <v>0</v>
      </c>
      <c r="D107" s="3">
        <f>ÖNK!D107+PH!D107+Óvoda!D107</f>
        <v>0</v>
      </c>
      <c r="E107" s="3">
        <f>ÖNK!E107+PH!E107+Óvoda!E107</f>
        <v>0</v>
      </c>
    </row>
    <row r="108" spans="1:5" x14ac:dyDescent="0.25">
      <c r="A108" s="2" t="s">
        <v>208</v>
      </c>
      <c r="B108" s="2" t="s">
        <v>209</v>
      </c>
      <c r="C108" s="3">
        <f>ÖNK!C108+PH!C108+Óvoda!C108</f>
        <v>0</v>
      </c>
      <c r="D108" s="3">
        <f>ÖNK!D108+PH!D108+Óvoda!D108</f>
        <v>0</v>
      </c>
      <c r="E108" s="3">
        <f>ÖNK!E108+PH!E108+Óvoda!E108</f>
        <v>0</v>
      </c>
    </row>
    <row r="109" spans="1:5" x14ac:dyDescent="0.25">
      <c r="A109" s="2" t="s">
        <v>224</v>
      </c>
      <c r="B109" s="2" t="s">
        <v>225</v>
      </c>
      <c r="C109" s="3">
        <f>ÖNK!C109+PH!C109+Óvoda!C109</f>
        <v>11762186</v>
      </c>
      <c r="D109" s="3">
        <f>ÖNK!D109+PH!D109+Óvoda!D109</f>
        <v>0</v>
      </c>
      <c r="E109" s="3">
        <f>ÖNK!E109+PH!E109+Óvoda!E109</f>
        <v>11627097</v>
      </c>
    </row>
    <row r="110" spans="1:5" s="16" customFormat="1" x14ac:dyDescent="0.25">
      <c r="A110" s="5" t="s">
        <v>210</v>
      </c>
      <c r="B110" s="5" t="s">
        <v>226</v>
      </c>
      <c r="C110" s="6">
        <f>ÖNK!C110+PH!C110+Óvoda!C110</f>
        <v>22778430</v>
      </c>
      <c r="D110" s="6">
        <f>ÖNK!D110+PH!D110+Óvoda!D110</f>
        <v>0</v>
      </c>
      <c r="E110" s="6">
        <f>ÖNK!E110+PH!E110+Óvoda!E110</f>
        <v>22499769</v>
      </c>
    </row>
    <row r="111" spans="1:5" s="16" customFormat="1" x14ac:dyDescent="0.25">
      <c r="A111" s="7" t="s">
        <v>211</v>
      </c>
      <c r="B111" s="7" t="s">
        <v>212</v>
      </c>
      <c r="C111" s="8">
        <f>ÖNK!C111+PH!C111+Óvoda!C111</f>
        <v>28067864</v>
      </c>
      <c r="D111" s="8">
        <f>ÖNK!D111+PH!D111+Óvoda!D111</f>
        <v>0</v>
      </c>
      <c r="E111" s="8">
        <f>ÖNK!E111+PH!E111+Óvoda!E111</f>
        <v>30726744</v>
      </c>
    </row>
    <row r="112" spans="1:5" s="16" customFormat="1" x14ac:dyDescent="0.25">
      <c r="A112" s="7" t="s">
        <v>213</v>
      </c>
      <c r="B112" s="15" t="s">
        <v>214</v>
      </c>
      <c r="C112" s="8">
        <f>ÖNK!C112+PH!C112+Óvoda!C112</f>
        <v>0</v>
      </c>
      <c r="D112" s="8">
        <f>ÖNK!D112+PH!D112+Óvoda!D112</f>
        <v>0</v>
      </c>
      <c r="E112" s="8">
        <f>ÖNK!E112+PH!E112+Óvoda!E112</f>
        <v>0</v>
      </c>
    </row>
    <row r="113" spans="1:5" s="16" customFormat="1" x14ac:dyDescent="0.25">
      <c r="A113" s="5" t="s">
        <v>229</v>
      </c>
      <c r="B113" s="17" t="s">
        <v>216</v>
      </c>
      <c r="C113" s="6">
        <f>ÖNK!C113+PH!C113+Óvoda!C113</f>
        <v>0</v>
      </c>
      <c r="D113" s="6">
        <f>ÖNK!D113+PH!D113+Óvoda!D113</f>
        <v>0</v>
      </c>
      <c r="E113" s="6">
        <f>ÖNK!E113+PH!E113+Óvoda!E113</f>
        <v>0</v>
      </c>
    </row>
    <row r="114" spans="1:5" s="16" customFormat="1" x14ac:dyDescent="0.25">
      <c r="A114" s="5" t="s">
        <v>227</v>
      </c>
      <c r="B114" s="17" t="s">
        <v>217</v>
      </c>
      <c r="C114" s="6">
        <f>ÖNK!C114+PH!C114+Óvoda!C114</f>
        <v>0</v>
      </c>
      <c r="D114" s="6">
        <f>ÖNK!D114+PH!D114+Óvoda!D114</f>
        <v>0</v>
      </c>
      <c r="E114" s="6">
        <f>ÖNK!E114+PH!E114+Óvoda!E114</f>
        <v>8355210</v>
      </c>
    </row>
    <row r="115" spans="1:5" s="16" customFormat="1" x14ac:dyDescent="0.25">
      <c r="A115" s="5" t="s">
        <v>228</v>
      </c>
      <c r="B115" s="17" t="s">
        <v>218</v>
      </c>
      <c r="C115" s="6">
        <f>ÖNK!C115+PH!C115+Óvoda!C115</f>
        <v>1561402904</v>
      </c>
      <c r="D115" s="6">
        <f>ÖNK!D115+PH!D115+Óvoda!D115</f>
        <v>0</v>
      </c>
      <c r="E115" s="6">
        <f>ÖNK!E115+PH!E115+Óvoda!E115</f>
        <v>1516207800</v>
      </c>
    </row>
    <row r="116" spans="1:5" s="16" customFormat="1" x14ac:dyDescent="0.25">
      <c r="A116" s="7" t="s">
        <v>215</v>
      </c>
      <c r="B116" s="15" t="s">
        <v>230</v>
      </c>
      <c r="C116" s="8">
        <f>ÖNK!C116+PH!C116+Óvoda!C116</f>
        <v>1561402904</v>
      </c>
      <c r="D116" s="8">
        <f>ÖNK!D116+PH!D116+Óvoda!D116</f>
        <v>0</v>
      </c>
      <c r="E116" s="8">
        <f>ÖNK!E116+PH!E116+Óvoda!E116</f>
        <v>1524563010</v>
      </c>
    </row>
    <row r="117" spans="1:5" s="16" customFormat="1" ht="20.25" customHeight="1" x14ac:dyDescent="0.25">
      <c r="A117" s="21" t="s">
        <v>231</v>
      </c>
      <c r="B117" s="21"/>
      <c r="C117" s="8">
        <f>ÖNK!C117+PH!C117+Óvoda!C117</f>
        <v>3949168975</v>
      </c>
      <c r="D117" s="8">
        <f>ÖNK!D117+PH!D117+Óvoda!D117</f>
        <v>0</v>
      </c>
      <c r="E117" s="8">
        <f>ÖNK!E117+PH!E117+Óvoda!E117</f>
        <v>3952710393</v>
      </c>
    </row>
  </sheetData>
  <mergeCells count="4">
    <mergeCell ref="A1:E2"/>
    <mergeCell ref="F1:Q2"/>
    <mergeCell ref="A73:B73"/>
    <mergeCell ref="A117:B1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&amp;L7.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4336-E964-4BE9-9C20-D47C3D39B325}">
  <dimension ref="A1:Q117"/>
  <sheetViews>
    <sheetView workbookViewId="0">
      <selection activeCell="E110" sqref="E110"/>
    </sheetView>
  </sheetViews>
  <sheetFormatPr defaultRowHeight="15" x14ac:dyDescent="0.25"/>
  <cols>
    <col min="1" max="1" width="8.7109375" customWidth="1"/>
    <col min="2" max="2" width="107.5703125" customWidth="1"/>
    <col min="3" max="4" width="17.85546875" customWidth="1"/>
    <col min="5" max="5" width="18.7109375" customWidth="1"/>
  </cols>
  <sheetData>
    <row r="1" spans="1:17" x14ac:dyDescent="0.25">
      <c r="A1" s="18" t="s">
        <v>220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8"/>
      <c r="B2" s="18"/>
      <c r="C2" s="18"/>
      <c r="D2" s="18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7" x14ac:dyDescent="0.25">
      <c r="A4" s="2" t="s">
        <v>5</v>
      </c>
      <c r="B4" s="2" t="s">
        <v>6</v>
      </c>
      <c r="C4" s="3">
        <v>1258241</v>
      </c>
      <c r="D4" s="3"/>
      <c r="E4" s="3">
        <v>790168</v>
      </c>
    </row>
    <row r="5" spans="1:17" x14ac:dyDescent="0.25">
      <c r="A5" s="2" t="s">
        <v>7</v>
      </c>
      <c r="B5" s="2" t="s">
        <v>8</v>
      </c>
      <c r="C5" s="3">
        <v>0</v>
      </c>
      <c r="D5" s="3"/>
      <c r="E5" s="3">
        <v>0</v>
      </c>
    </row>
    <row r="6" spans="1:17" x14ac:dyDescent="0.25">
      <c r="A6" s="2" t="s">
        <v>9</v>
      </c>
      <c r="B6" s="2" t="s">
        <v>10</v>
      </c>
      <c r="C6" s="3">
        <v>0</v>
      </c>
      <c r="D6" s="3"/>
      <c r="E6" s="3">
        <v>0</v>
      </c>
    </row>
    <row r="7" spans="1:17" x14ac:dyDescent="0.25">
      <c r="A7" s="5" t="s">
        <v>11</v>
      </c>
      <c r="B7" s="5" t="s">
        <v>12</v>
      </c>
      <c r="C7" s="6">
        <f>SUM(C4:C6)</f>
        <v>1258241</v>
      </c>
      <c r="D7" s="6">
        <f t="shared" ref="D7:E7" si="0">SUM(D4:D6)</f>
        <v>0</v>
      </c>
      <c r="E7" s="6">
        <f t="shared" si="0"/>
        <v>790168</v>
      </c>
    </row>
    <row r="8" spans="1:17" x14ac:dyDescent="0.25">
      <c r="A8" s="2" t="s">
        <v>13</v>
      </c>
      <c r="B8" s="2" t="s">
        <v>14</v>
      </c>
      <c r="C8" s="3">
        <v>692751301</v>
      </c>
      <c r="D8" s="3"/>
      <c r="E8" s="3">
        <v>760603617</v>
      </c>
    </row>
    <row r="9" spans="1:17" x14ac:dyDescent="0.25">
      <c r="A9" s="2" t="s">
        <v>15</v>
      </c>
      <c r="B9" s="2" t="s">
        <v>16</v>
      </c>
      <c r="C9" s="3">
        <v>44224936</v>
      </c>
      <c r="D9" s="3"/>
      <c r="E9" s="3">
        <v>40960653</v>
      </c>
    </row>
    <row r="10" spans="1:17" x14ac:dyDescent="0.25">
      <c r="A10" s="2" t="s">
        <v>17</v>
      </c>
      <c r="B10" s="2" t="s">
        <v>18</v>
      </c>
      <c r="C10" s="3">
        <v>0</v>
      </c>
      <c r="D10" s="3"/>
      <c r="E10" s="3">
        <v>0</v>
      </c>
    </row>
    <row r="11" spans="1:17" x14ac:dyDescent="0.25">
      <c r="A11" s="2" t="s">
        <v>19</v>
      </c>
      <c r="B11" s="2" t="s">
        <v>20</v>
      </c>
      <c r="C11" s="3">
        <v>2195000</v>
      </c>
      <c r="D11" s="3"/>
      <c r="E11" s="3">
        <v>8186700</v>
      </c>
    </row>
    <row r="12" spans="1:17" x14ac:dyDescent="0.25">
      <c r="A12" s="2" t="s">
        <v>21</v>
      </c>
      <c r="B12" s="2" t="s">
        <v>22</v>
      </c>
      <c r="C12" s="3">
        <v>0</v>
      </c>
      <c r="D12" s="3"/>
      <c r="E12" s="3">
        <v>0</v>
      </c>
    </row>
    <row r="13" spans="1:17" x14ac:dyDescent="0.25">
      <c r="A13" s="2" t="s">
        <v>23</v>
      </c>
      <c r="B13" s="5" t="s">
        <v>24</v>
      </c>
      <c r="C13" s="6">
        <f>SUM(C8:C12)</f>
        <v>739171237</v>
      </c>
      <c r="D13" s="6">
        <f t="shared" ref="D13:E13" si="1">SUM(D8:D12)</f>
        <v>0</v>
      </c>
      <c r="E13" s="6">
        <f t="shared" si="1"/>
        <v>809750970</v>
      </c>
    </row>
    <row r="14" spans="1:17" x14ac:dyDescent="0.25">
      <c r="A14" s="2" t="s">
        <v>25</v>
      </c>
      <c r="B14" s="2" t="s">
        <v>26</v>
      </c>
      <c r="C14" s="3">
        <v>9910000</v>
      </c>
      <c r="D14" s="3"/>
      <c r="E14" s="3">
        <v>9910000</v>
      </c>
    </row>
    <row r="15" spans="1:17" x14ac:dyDescent="0.25">
      <c r="A15" s="2" t="s">
        <v>27</v>
      </c>
      <c r="B15" s="2" t="s">
        <v>28</v>
      </c>
      <c r="C15" s="3">
        <v>0</v>
      </c>
      <c r="D15" s="3"/>
      <c r="E15" s="3">
        <v>0</v>
      </c>
    </row>
    <row r="16" spans="1:17" x14ac:dyDescent="0.25">
      <c r="A16" s="2" t="s">
        <v>29</v>
      </c>
      <c r="B16" s="2" t="s">
        <v>30</v>
      </c>
      <c r="C16" s="3">
        <v>0</v>
      </c>
      <c r="D16" s="3"/>
      <c r="E16" s="3">
        <v>0</v>
      </c>
    </row>
    <row r="17" spans="1:5" x14ac:dyDescent="0.25">
      <c r="A17" s="5" t="s">
        <v>31</v>
      </c>
      <c r="B17" s="5" t="s">
        <v>32</v>
      </c>
      <c r="C17" s="6">
        <f>SUM(C14:C16)</f>
        <v>9910000</v>
      </c>
      <c r="D17" s="6">
        <f t="shared" ref="D17:E17" si="2">SUM(D14:D16)</f>
        <v>0</v>
      </c>
      <c r="E17" s="6">
        <f t="shared" si="2"/>
        <v>9910000</v>
      </c>
    </row>
    <row r="18" spans="1:5" x14ac:dyDescent="0.25">
      <c r="A18" s="2" t="s">
        <v>33</v>
      </c>
      <c r="B18" s="2" t="s">
        <v>34</v>
      </c>
      <c r="C18" s="3">
        <v>1369803440</v>
      </c>
      <c r="D18" s="3"/>
      <c r="E18" s="3">
        <v>1369604880</v>
      </c>
    </row>
    <row r="19" spans="1:5" x14ac:dyDescent="0.25">
      <c r="A19" s="2" t="s">
        <v>35</v>
      </c>
      <c r="B19" s="2" t="s">
        <v>36</v>
      </c>
      <c r="C19" s="3">
        <v>0</v>
      </c>
      <c r="D19" s="3"/>
      <c r="E19" s="3">
        <v>0</v>
      </c>
    </row>
    <row r="20" spans="1:5" x14ac:dyDescent="0.25">
      <c r="A20" s="5" t="s">
        <v>37</v>
      </c>
      <c r="B20" s="5" t="s">
        <v>38</v>
      </c>
      <c r="C20" s="6">
        <f>SUM(C18:C19)</f>
        <v>1369803440</v>
      </c>
      <c r="D20" s="6">
        <f t="shared" ref="D20:E20" si="3">SUM(D18:D19)</f>
        <v>0</v>
      </c>
      <c r="E20" s="6">
        <f t="shared" si="3"/>
        <v>1369604880</v>
      </c>
    </row>
    <row r="21" spans="1:5" x14ac:dyDescent="0.25">
      <c r="A21" s="5" t="s">
        <v>39</v>
      </c>
      <c r="B21" s="7" t="s">
        <v>40</v>
      </c>
      <c r="C21" s="8">
        <f>C7+C13+C17+C20</f>
        <v>2120142918</v>
      </c>
      <c r="D21" s="8"/>
      <c r="E21" s="8">
        <f>E7+E13+E17+E20</f>
        <v>2190056018</v>
      </c>
    </row>
    <row r="22" spans="1:5" x14ac:dyDescent="0.25">
      <c r="A22" s="9" t="s">
        <v>41</v>
      </c>
      <c r="B22" s="9" t="s">
        <v>42</v>
      </c>
      <c r="C22" s="3"/>
      <c r="D22" s="3"/>
      <c r="E22" s="3"/>
    </row>
    <row r="23" spans="1:5" x14ac:dyDescent="0.25">
      <c r="A23" s="9" t="s">
        <v>43</v>
      </c>
      <c r="B23" s="9" t="s">
        <v>44</v>
      </c>
      <c r="C23" s="3"/>
      <c r="D23" s="3"/>
      <c r="E23" s="3"/>
    </row>
    <row r="24" spans="1:5" x14ac:dyDescent="0.25">
      <c r="A24" s="9" t="s">
        <v>45</v>
      </c>
      <c r="B24" s="9" t="s">
        <v>46</v>
      </c>
      <c r="C24" s="3"/>
      <c r="D24" s="3"/>
      <c r="E24" s="3"/>
    </row>
    <row r="25" spans="1:5" x14ac:dyDescent="0.25">
      <c r="A25" s="9" t="s">
        <v>47</v>
      </c>
      <c r="B25" s="2" t="s">
        <v>48</v>
      </c>
      <c r="C25" s="3"/>
      <c r="D25" s="3"/>
      <c r="E25" s="3"/>
    </row>
    <row r="26" spans="1:5" x14ac:dyDescent="0.25">
      <c r="A26" s="9" t="s">
        <v>49</v>
      </c>
      <c r="B26" s="9" t="s">
        <v>50</v>
      </c>
      <c r="C26" s="3"/>
      <c r="D26" s="3"/>
      <c r="E26" s="3"/>
    </row>
    <row r="27" spans="1:5" x14ac:dyDescent="0.25">
      <c r="A27" s="5" t="s">
        <v>51</v>
      </c>
      <c r="B27" s="5" t="s">
        <v>52</v>
      </c>
      <c r="C27" s="3"/>
      <c r="D27" s="3"/>
      <c r="E27" s="3"/>
    </row>
    <row r="28" spans="1:5" x14ac:dyDescent="0.25">
      <c r="A28" s="9" t="s">
        <v>53</v>
      </c>
      <c r="B28" s="9" t="s">
        <v>54</v>
      </c>
      <c r="C28" s="3"/>
      <c r="D28" s="3"/>
      <c r="E28" s="3"/>
    </row>
    <row r="29" spans="1:5" x14ac:dyDescent="0.25">
      <c r="A29" s="9" t="s">
        <v>55</v>
      </c>
      <c r="B29" s="9" t="s">
        <v>56</v>
      </c>
      <c r="C29" s="3">
        <v>186000000</v>
      </c>
      <c r="D29" s="3"/>
      <c r="E29" s="3">
        <v>99285000</v>
      </c>
    </row>
    <row r="30" spans="1:5" x14ac:dyDescent="0.25">
      <c r="A30" s="5" t="s">
        <v>57</v>
      </c>
      <c r="B30" s="5" t="s">
        <v>58</v>
      </c>
      <c r="C30" s="6">
        <f>SUM(C28:C29)</f>
        <v>186000000</v>
      </c>
      <c r="D30" s="6">
        <f t="shared" ref="D30:E30" si="4">SUM(D28:D29)</f>
        <v>0</v>
      </c>
      <c r="E30" s="6">
        <f t="shared" si="4"/>
        <v>99285000</v>
      </c>
    </row>
    <row r="31" spans="1:5" x14ac:dyDescent="0.25">
      <c r="A31" s="5" t="s">
        <v>59</v>
      </c>
      <c r="B31" s="7" t="s">
        <v>60</v>
      </c>
      <c r="C31" s="8">
        <f>C27+C30</f>
        <v>186000000</v>
      </c>
      <c r="D31" s="8">
        <f t="shared" ref="D31:E31" si="5">D27+D30</f>
        <v>0</v>
      </c>
      <c r="E31" s="8">
        <f t="shared" si="5"/>
        <v>99285000</v>
      </c>
    </row>
    <row r="32" spans="1:5" x14ac:dyDescent="0.25">
      <c r="A32" s="9" t="s">
        <v>61</v>
      </c>
      <c r="B32" s="9" t="s">
        <v>62</v>
      </c>
      <c r="C32" s="3"/>
      <c r="D32" s="3"/>
      <c r="E32" s="3"/>
    </row>
    <row r="33" spans="1:5" x14ac:dyDescent="0.25">
      <c r="A33" s="9" t="s">
        <v>63</v>
      </c>
      <c r="B33" s="9" t="s">
        <v>64</v>
      </c>
      <c r="C33" s="3">
        <v>256745</v>
      </c>
      <c r="D33" s="3"/>
      <c r="E33" s="3">
        <v>295100</v>
      </c>
    </row>
    <row r="34" spans="1:5" x14ac:dyDescent="0.25">
      <c r="A34" s="9" t="s">
        <v>65</v>
      </c>
      <c r="B34" s="9" t="s">
        <v>66</v>
      </c>
      <c r="C34" s="3">
        <v>130576708</v>
      </c>
      <c r="D34" s="3"/>
      <c r="E34" s="3">
        <v>131896481</v>
      </c>
    </row>
    <row r="35" spans="1:5" x14ac:dyDescent="0.25">
      <c r="A35" s="9" t="s">
        <v>67</v>
      </c>
      <c r="B35" s="9" t="s">
        <v>68</v>
      </c>
      <c r="C35" s="3"/>
      <c r="D35" s="3"/>
      <c r="E35" s="3"/>
    </row>
    <row r="36" spans="1:5" x14ac:dyDescent="0.25">
      <c r="A36" s="9" t="s">
        <v>69</v>
      </c>
      <c r="B36" s="9" t="s">
        <v>70</v>
      </c>
      <c r="C36" s="3"/>
      <c r="D36" s="3"/>
      <c r="E36" s="3"/>
    </row>
    <row r="37" spans="1:5" x14ac:dyDescent="0.25">
      <c r="A37" s="7" t="s">
        <v>71</v>
      </c>
      <c r="B37" s="7" t="s">
        <v>72</v>
      </c>
      <c r="C37" s="8">
        <f>SUM(C33:C36)</f>
        <v>130833453</v>
      </c>
      <c r="D37" s="8">
        <f t="shared" ref="D37:E37" si="6">SUM(D33:D36)</f>
        <v>0</v>
      </c>
      <c r="E37" s="8">
        <f t="shared" si="6"/>
        <v>132191581</v>
      </c>
    </row>
    <row r="38" spans="1:5" x14ac:dyDescent="0.25">
      <c r="A38" s="9" t="s">
        <v>73</v>
      </c>
      <c r="B38" s="2" t="s">
        <v>74</v>
      </c>
      <c r="C38" s="3"/>
      <c r="D38" s="3"/>
      <c r="E38" s="3"/>
    </row>
    <row r="39" spans="1:5" x14ac:dyDescent="0.25">
      <c r="A39" s="9" t="s">
        <v>75</v>
      </c>
      <c r="B39" s="2" t="s">
        <v>76</v>
      </c>
      <c r="C39" s="3"/>
      <c r="D39" s="3"/>
      <c r="E39" s="3"/>
    </row>
    <row r="40" spans="1:5" x14ac:dyDescent="0.25">
      <c r="A40" s="9" t="s">
        <v>77</v>
      </c>
      <c r="B40" s="2" t="s">
        <v>223</v>
      </c>
      <c r="C40" s="3">
        <v>7957822</v>
      </c>
      <c r="D40" s="3"/>
      <c r="E40" s="3">
        <v>21368602</v>
      </c>
    </row>
    <row r="41" spans="1:5" x14ac:dyDescent="0.25">
      <c r="A41" s="9" t="s">
        <v>79</v>
      </c>
      <c r="B41" s="2" t="s">
        <v>80</v>
      </c>
      <c r="C41" s="3">
        <v>110810734</v>
      </c>
      <c r="D41" s="3"/>
      <c r="E41" s="3">
        <v>111340482</v>
      </c>
    </row>
    <row r="42" spans="1:5" x14ac:dyDescent="0.25">
      <c r="A42" s="9" t="s">
        <v>81</v>
      </c>
      <c r="B42" s="2" t="s">
        <v>82</v>
      </c>
      <c r="C42" s="3">
        <v>0</v>
      </c>
      <c r="D42" s="3"/>
      <c r="E42" s="3">
        <v>0</v>
      </c>
    </row>
    <row r="43" spans="1:5" x14ac:dyDescent="0.25">
      <c r="A43" s="9" t="s">
        <v>83</v>
      </c>
      <c r="B43" s="2" t="s">
        <v>84</v>
      </c>
      <c r="C43" s="3">
        <v>0</v>
      </c>
      <c r="D43" s="3"/>
      <c r="E43" s="3">
        <v>0</v>
      </c>
    </row>
    <row r="44" spans="1:5" x14ac:dyDescent="0.25">
      <c r="A44" s="9" t="s">
        <v>85</v>
      </c>
      <c r="B44" s="2" t="s">
        <v>86</v>
      </c>
      <c r="C44" s="3">
        <v>0</v>
      </c>
      <c r="D44" s="3"/>
      <c r="E44" s="3"/>
    </row>
    <row r="45" spans="1:5" x14ac:dyDescent="0.25">
      <c r="A45" s="9" t="s">
        <v>87</v>
      </c>
      <c r="B45" s="2" t="s">
        <v>88</v>
      </c>
      <c r="C45" s="3"/>
      <c r="D45" s="3"/>
      <c r="E45" s="3"/>
    </row>
    <row r="46" spans="1:5" x14ac:dyDescent="0.25">
      <c r="A46" s="5" t="s">
        <v>89</v>
      </c>
      <c r="B46" s="5" t="s">
        <v>90</v>
      </c>
      <c r="C46" s="6">
        <f>SUM(C38:C45)</f>
        <v>118768556</v>
      </c>
      <c r="D46" s="6">
        <f t="shared" ref="D46:E46" si="7">SUM(D38:D45)</f>
        <v>0</v>
      </c>
      <c r="E46" s="6">
        <f t="shared" si="7"/>
        <v>132709084</v>
      </c>
    </row>
    <row r="47" spans="1:5" ht="30" x14ac:dyDescent="0.25">
      <c r="A47" s="9" t="s">
        <v>91</v>
      </c>
      <c r="B47" s="2" t="s">
        <v>92</v>
      </c>
      <c r="C47" s="3"/>
      <c r="D47" s="3"/>
      <c r="E47" s="3"/>
    </row>
    <row r="48" spans="1:5" ht="30" x14ac:dyDescent="0.25">
      <c r="A48" s="9" t="s">
        <v>93</v>
      </c>
      <c r="B48" s="2" t="s">
        <v>94</v>
      </c>
      <c r="C48" s="3"/>
      <c r="D48" s="3"/>
      <c r="E48" s="3"/>
    </row>
    <row r="49" spans="1:5" x14ac:dyDescent="0.25">
      <c r="A49" s="9" t="s">
        <v>95</v>
      </c>
      <c r="B49" s="2" t="s">
        <v>96</v>
      </c>
      <c r="C49" s="3"/>
      <c r="D49" s="3"/>
      <c r="E49" s="3"/>
    </row>
    <row r="50" spans="1:5" x14ac:dyDescent="0.25">
      <c r="A50" s="9" t="s">
        <v>97</v>
      </c>
      <c r="B50" s="2" t="s">
        <v>98</v>
      </c>
      <c r="C50" s="3"/>
      <c r="D50" s="3"/>
      <c r="E50" s="3"/>
    </row>
    <row r="51" spans="1:5" x14ac:dyDescent="0.25">
      <c r="A51" s="9" t="s">
        <v>99</v>
      </c>
      <c r="B51" s="2" t="s">
        <v>100</v>
      </c>
      <c r="C51" s="3"/>
      <c r="D51" s="3"/>
      <c r="E51" s="3"/>
    </row>
    <row r="52" spans="1:5" x14ac:dyDescent="0.25">
      <c r="A52" s="9" t="s">
        <v>101</v>
      </c>
      <c r="B52" s="2" t="s">
        <v>102</v>
      </c>
      <c r="C52" s="3"/>
      <c r="D52" s="3"/>
      <c r="E52" s="3"/>
    </row>
    <row r="53" spans="1:5" x14ac:dyDescent="0.25">
      <c r="A53" s="9" t="s">
        <v>103</v>
      </c>
      <c r="B53" s="2" t="s">
        <v>104</v>
      </c>
      <c r="C53" s="3"/>
      <c r="D53" s="3"/>
      <c r="E53" s="3"/>
    </row>
    <row r="54" spans="1:5" x14ac:dyDescent="0.25">
      <c r="A54" s="9" t="s">
        <v>105</v>
      </c>
      <c r="B54" s="2" t="s">
        <v>106</v>
      </c>
      <c r="C54" s="3"/>
      <c r="D54" s="3"/>
      <c r="E54" s="3"/>
    </row>
    <row r="55" spans="1:5" x14ac:dyDescent="0.25">
      <c r="A55" s="5" t="s">
        <v>107</v>
      </c>
      <c r="B55" s="5" t="s">
        <v>108</v>
      </c>
      <c r="C55" s="3">
        <f>SUM(C47:C54)</f>
        <v>0</v>
      </c>
      <c r="D55" s="3">
        <f t="shared" ref="D55:E55" si="8">SUM(D47:D54)</f>
        <v>0</v>
      </c>
      <c r="E55" s="3">
        <f t="shared" si="8"/>
        <v>0</v>
      </c>
    </row>
    <row r="56" spans="1:5" x14ac:dyDescent="0.25">
      <c r="A56" s="9" t="s">
        <v>109</v>
      </c>
      <c r="B56" s="2" t="s">
        <v>110</v>
      </c>
      <c r="C56" s="3">
        <v>408963</v>
      </c>
      <c r="D56" s="3"/>
      <c r="E56" s="3">
        <v>15263</v>
      </c>
    </row>
    <row r="57" spans="1:5" x14ac:dyDescent="0.25">
      <c r="A57" s="9" t="s">
        <v>111</v>
      </c>
      <c r="B57" s="2" t="s">
        <v>112</v>
      </c>
      <c r="C57" s="3"/>
      <c r="D57" s="3"/>
      <c r="E57" s="3">
        <v>0</v>
      </c>
    </row>
    <row r="58" spans="1:5" x14ac:dyDescent="0.25">
      <c r="A58" s="2" t="s">
        <v>113</v>
      </c>
      <c r="B58" s="2" t="s">
        <v>114</v>
      </c>
      <c r="C58" s="3">
        <v>0</v>
      </c>
      <c r="D58" s="3"/>
      <c r="E58" s="3">
        <v>0</v>
      </c>
    </row>
    <row r="59" spans="1:5" x14ac:dyDescent="0.25">
      <c r="A59" s="2" t="s">
        <v>115</v>
      </c>
      <c r="B59" s="2" t="s">
        <v>116</v>
      </c>
      <c r="C59" s="3">
        <v>25000</v>
      </c>
      <c r="D59" s="3"/>
      <c r="E59" s="3">
        <v>25000</v>
      </c>
    </row>
    <row r="60" spans="1:5" x14ac:dyDescent="0.25">
      <c r="A60" s="2" t="s">
        <v>117</v>
      </c>
      <c r="B60" s="2" t="s">
        <v>118</v>
      </c>
      <c r="C60" s="3">
        <v>1383306231</v>
      </c>
      <c r="D60" s="3"/>
      <c r="E60" s="3">
        <v>1383306231</v>
      </c>
    </row>
    <row r="61" spans="1:5" x14ac:dyDescent="0.25">
      <c r="A61" s="2" t="s">
        <v>119</v>
      </c>
      <c r="B61" s="2" t="s">
        <v>120</v>
      </c>
      <c r="C61" s="3"/>
      <c r="D61" s="3"/>
      <c r="E61" s="3"/>
    </row>
    <row r="62" spans="1:5" x14ac:dyDescent="0.25">
      <c r="A62" s="2" t="s">
        <v>121</v>
      </c>
      <c r="B62" s="2" t="s">
        <v>122</v>
      </c>
      <c r="C62" s="3"/>
      <c r="D62" s="3"/>
      <c r="E62" s="3"/>
    </row>
    <row r="63" spans="1:5" x14ac:dyDescent="0.25">
      <c r="A63" s="5" t="s">
        <v>123</v>
      </c>
      <c r="B63" s="5" t="s">
        <v>124</v>
      </c>
      <c r="C63" s="3">
        <f>SUM(C56:C62)</f>
        <v>1383740194</v>
      </c>
      <c r="D63" s="3">
        <f t="shared" ref="D63:E63" si="9">SUM(D56:D62)</f>
        <v>0</v>
      </c>
      <c r="E63" s="3">
        <f t="shared" si="9"/>
        <v>1383346494</v>
      </c>
    </row>
    <row r="64" spans="1:5" x14ac:dyDescent="0.25">
      <c r="A64" s="7" t="s">
        <v>125</v>
      </c>
      <c r="B64" s="7" t="s">
        <v>126</v>
      </c>
      <c r="C64" s="8">
        <f>C46+C55+C63</f>
        <v>1502508750</v>
      </c>
      <c r="D64" s="8">
        <f t="shared" ref="D64:E64" si="10">D46+D55+D63</f>
        <v>0</v>
      </c>
      <c r="E64" s="8">
        <f t="shared" si="10"/>
        <v>1516055578</v>
      </c>
    </row>
    <row r="65" spans="1:5" x14ac:dyDescent="0.25">
      <c r="A65" s="11" t="s">
        <v>127</v>
      </c>
      <c r="B65" s="11" t="s">
        <v>128</v>
      </c>
      <c r="C65" s="12">
        <v>6797545</v>
      </c>
      <c r="D65" s="12"/>
      <c r="E65" s="12">
        <v>11565913</v>
      </c>
    </row>
    <row r="66" spans="1:5" x14ac:dyDescent="0.25">
      <c r="A66" s="11" t="s">
        <v>127</v>
      </c>
      <c r="B66" s="11" t="s">
        <v>129</v>
      </c>
      <c r="C66" s="12">
        <v>-4979891</v>
      </c>
      <c r="D66" s="12"/>
      <c r="E66" s="12">
        <v>-7661712</v>
      </c>
    </row>
    <row r="67" spans="1:5" x14ac:dyDescent="0.25">
      <c r="A67" s="11" t="s">
        <v>130</v>
      </c>
      <c r="B67" s="11" t="s">
        <v>131</v>
      </c>
      <c r="C67" s="12"/>
      <c r="D67" s="12"/>
      <c r="E67" s="12"/>
    </row>
    <row r="68" spans="1:5" x14ac:dyDescent="0.25">
      <c r="A68" s="7" t="s">
        <v>132</v>
      </c>
      <c r="B68" s="7" t="s">
        <v>133</v>
      </c>
      <c r="C68" s="8">
        <f>SUM(C65:C67)</f>
        <v>1817654</v>
      </c>
      <c r="D68" s="8">
        <f t="shared" ref="D68:E68" si="11">SUM(D65:D67)</f>
        <v>0</v>
      </c>
      <c r="E68" s="8">
        <f t="shared" si="11"/>
        <v>3904201</v>
      </c>
    </row>
    <row r="69" spans="1:5" x14ac:dyDescent="0.25">
      <c r="A69" s="11" t="s">
        <v>134</v>
      </c>
      <c r="B69" s="11" t="s">
        <v>135</v>
      </c>
      <c r="C69" s="12"/>
      <c r="D69" s="12"/>
      <c r="E69" s="12"/>
    </row>
    <row r="70" spans="1:5" x14ac:dyDescent="0.25">
      <c r="A70" s="11" t="s">
        <v>136</v>
      </c>
      <c r="B70" s="11" t="s">
        <v>137</v>
      </c>
      <c r="C70" s="12"/>
      <c r="D70" s="12"/>
      <c r="E70" s="12"/>
    </row>
    <row r="71" spans="1:5" x14ac:dyDescent="0.25">
      <c r="A71" s="13" t="s">
        <v>138</v>
      </c>
      <c r="B71" s="2" t="s">
        <v>139</v>
      </c>
      <c r="C71" s="3"/>
      <c r="D71" s="3"/>
      <c r="E71" s="3"/>
    </row>
    <row r="72" spans="1:5" ht="15" customHeight="1" x14ac:dyDescent="0.25">
      <c r="A72" s="7" t="s">
        <v>140</v>
      </c>
      <c r="B72" s="7" t="s">
        <v>141</v>
      </c>
      <c r="C72" s="10">
        <f>SUM(C69:C71)</f>
        <v>0</v>
      </c>
      <c r="D72" s="10">
        <f t="shared" ref="D72:E72" si="12">SUM(D69:D71)</f>
        <v>0</v>
      </c>
      <c r="E72" s="10">
        <f t="shared" si="12"/>
        <v>0</v>
      </c>
    </row>
    <row r="73" spans="1:5" ht="20.25" customHeight="1" x14ac:dyDescent="0.25">
      <c r="A73" s="20" t="s">
        <v>142</v>
      </c>
      <c r="B73" s="20"/>
      <c r="C73" s="8">
        <f>C21+C31+C37+C64+C68+C72</f>
        <v>3941302775</v>
      </c>
      <c r="D73" s="8">
        <f t="shared" ref="D73:E73" si="13">D21+D31+D37+D64+D68+D72</f>
        <v>0</v>
      </c>
      <c r="E73" s="8">
        <f t="shared" si="13"/>
        <v>3941492378</v>
      </c>
    </row>
    <row r="74" spans="1:5" x14ac:dyDescent="0.25">
      <c r="A74" s="2"/>
      <c r="B74" s="5" t="s">
        <v>143</v>
      </c>
      <c r="C74" s="3"/>
      <c r="D74" s="3"/>
      <c r="E74" s="3"/>
    </row>
    <row r="75" spans="1:5" x14ac:dyDescent="0.25">
      <c r="A75" s="2" t="s">
        <v>144</v>
      </c>
      <c r="B75" s="2" t="s">
        <v>145</v>
      </c>
      <c r="C75" s="3">
        <v>938711138</v>
      </c>
      <c r="D75" s="3"/>
      <c r="E75" s="3">
        <v>938711138</v>
      </c>
    </row>
    <row r="76" spans="1:5" x14ac:dyDescent="0.25">
      <c r="A76" s="2" t="s">
        <v>146</v>
      </c>
      <c r="B76" s="2" t="s">
        <v>147</v>
      </c>
      <c r="C76" s="3">
        <v>1383306231</v>
      </c>
      <c r="D76" s="3"/>
      <c r="E76" s="3">
        <v>1383306231</v>
      </c>
    </row>
    <row r="77" spans="1:5" x14ac:dyDescent="0.25">
      <c r="A77" s="2" t="s">
        <v>148</v>
      </c>
      <c r="B77" s="2" t="s">
        <v>149</v>
      </c>
      <c r="C77" s="3">
        <v>31079220</v>
      </c>
      <c r="D77" s="3"/>
      <c r="E77" s="3">
        <v>31079220</v>
      </c>
    </row>
    <row r="78" spans="1:5" x14ac:dyDescent="0.25">
      <c r="A78" s="2" t="s">
        <v>150</v>
      </c>
      <c r="B78" s="2" t="s">
        <v>151</v>
      </c>
      <c r="C78" s="3">
        <v>-64977401</v>
      </c>
      <c r="D78" s="3"/>
      <c r="E78" s="3">
        <v>-1261582</v>
      </c>
    </row>
    <row r="79" spans="1:5" x14ac:dyDescent="0.25">
      <c r="A79" s="2" t="s">
        <v>152</v>
      </c>
      <c r="B79" s="2" t="s">
        <v>153</v>
      </c>
      <c r="C79" s="3">
        <v>0</v>
      </c>
      <c r="D79" s="3"/>
      <c r="E79" s="3">
        <v>0</v>
      </c>
    </row>
    <row r="80" spans="1:5" x14ac:dyDescent="0.25">
      <c r="A80" s="2" t="s">
        <v>154</v>
      </c>
      <c r="B80" s="2" t="s">
        <v>155</v>
      </c>
      <c r="C80" s="3">
        <v>63715819</v>
      </c>
      <c r="D80" s="3"/>
      <c r="E80" s="3">
        <v>39946854</v>
      </c>
    </row>
    <row r="81" spans="1:5" x14ac:dyDescent="0.25">
      <c r="A81" s="14" t="s">
        <v>156</v>
      </c>
      <c r="B81" s="7" t="s">
        <v>157</v>
      </c>
      <c r="C81" s="8">
        <f>SUM(C75:C80)</f>
        <v>2351835007</v>
      </c>
      <c r="D81" s="8">
        <f t="shared" ref="D81:E81" si="14">SUM(D75:D80)</f>
        <v>0</v>
      </c>
      <c r="E81" s="8">
        <f t="shared" si="14"/>
        <v>2391781861</v>
      </c>
    </row>
    <row r="82" spans="1:5" x14ac:dyDescent="0.25">
      <c r="A82" s="2" t="s">
        <v>158</v>
      </c>
      <c r="B82" s="2" t="s">
        <v>159</v>
      </c>
      <c r="C82" s="3"/>
      <c r="D82" s="3"/>
      <c r="E82" s="3"/>
    </row>
    <row r="83" spans="1:5" ht="15" customHeight="1" x14ac:dyDescent="0.25">
      <c r="A83" s="2" t="s">
        <v>160</v>
      </c>
      <c r="B83" s="2" t="s">
        <v>161</v>
      </c>
      <c r="C83" s="3"/>
      <c r="D83" s="3"/>
      <c r="E83" s="3"/>
    </row>
    <row r="84" spans="1:5" x14ac:dyDescent="0.25">
      <c r="A84" s="2" t="s">
        <v>162</v>
      </c>
      <c r="B84" s="2" t="s">
        <v>163</v>
      </c>
      <c r="C84" s="3">
        <v>133762</v>
      </c>
      <c r="D84" s="3"/>
      <c r="E84" s="3">
        <v>1855900</v>
      </c>
    </row>
    <row r="85" spans="1:5" x14ac:dyDescent="0.25">
      <c r="A85" s="2" t="s">
        <v>164</v>
      </c>
      <c r="B85" s="2" t="s">
        <v>165</v>
      </c>
      <c r="C85" s="3"/>
      <c r="D85" s="3"/>
      <c r="E85" s="3">
        <v>0</v>
      </c>
    </row>
    <row r="86" spans="1:5" x14ac:dyDescent="0.25">
      <c r="A86" s="2" t="s">
        <v>166</v>
      </c>
      <c r="B86" s="2" t="s">
        <v>167</v>
      </c>
      <c r="C86" s="3">
        <v>0</v>
      </c>
      <c r="D86" s="3"/>
      <c r="E86" s="3">
        <v>3074</v>
      </c>
    </row>
    <row r="87" spans="1:5" x14ac:dyDescent="0.25">
      <c r="A87" s="2" t="s">
        <v>168</v>
      </c>
      <c r="B87" s="2" t="s">
        <v>169</v>
      </c>
      <c r="C87" s="3"/>
      <c r="D87" s="3"/>
      <c r="E87" s="3"/>
    </row>
    <row r="88" spans="1:5" x14ac:dyDescent="0.25">
      <c r="A88" s="2" t="s">
        <v>170</v>
      </c>
      <c r="B88" s="2" t="s">
        <v>171</v>
      </c>
      <c r="C88" s="3"/>
      <c r="D88" s="3"/>
      <c r="E88" s="3"/>
    </row>
    <row r="89" spans="1:5" x14ac:dyDescent="0.25">
      <c r="A89" s="2" t="s">
        <v>172</v>
      </c>
      <c r="B89" s="2" t="s">
        <v>173</v>
      </c>
      <c r="C89" s="3">
        <v>0</v>
      </c>
      <c r="D89" s="3"/>
      <c r="E89" s="3"/>
    </row>
    <row r="90" spans="1:5" x14ac:dyDescent="0.25">
      <c r="A90" s="2" t="s">
        <v>174</v>
      </c>
      <c r="B90" s="2" t="s">
        <v>175</v>
      </c>
      <c r="C90" s="3"/>
      <c r="D90" s="3"/>
      <c r="E90" s="3"/>
    </row>
    <row r="91" spans="1:5" x14ac:dyDescent="0.25">
      <c r="A91" s="5" t="s">
        <v>176</v>
      </c>
      <c r="B91" s="5" t="s">
        <v>177</v>
      </c>
      <c r="C91" s="6">
        <f>SUM(C82:C90)</f>
        <v>133762</v>
      </c>
      <c r="D91" s="6">
        <f t="shared" ref="D91:E91" si="15">SUM(D82:D90)</f>
        <v>0</v>
      </c>
      <c r="E91" s="6">
        <f t="shared" si="15"/>
        <v>1858974</v>
      </c>
    </row>
    <row r="92" spans="1:5" x14ac:dyDescent="0.25">
      <c r="A92" s="2" t="s">
        <v>178</v>
      </c>
      <c r="B92" s="2" t="s">
        <v>179</v>
      </c>
      <c r="C92" s="3"/>
      <c r="D92" s="3"/>
      <c r="E92" s="3"/>
    </row>
    <row r="93" spans="1:5" x14ac:dyDescent="0.25">
      <c r="A93" s="2" t="s">
        <v>180</v>
      </c>
      <c r="B93" s="2" t="s">
        <v>181</v>
      </c>
      <c r="C93" s="3"/>
      <c r="D93" s="3"/>
      <c r="E93" s="3"/>
    </row>
    <row r="94" spans="1:5" x14ac:dyDescent="0.25">
      <c r="A94" s="2" t="s">
        <v>182</v>
      </c>
      <c r="B94" s="2" t="s">
        <v>183</v>
      </c>
      <c r="C94" s="3"/>
      <c r="D94" s="3"/>
      <c r="E94" s="3"/>
    </row>
    <row r="95" spans="1:5" x14ac:dyDescent="0.25">
      <c r="A95" s="2" t="s">
        <v>184</v>
      </c>
      <c r="B95" s="2" t="s">
        <v>185</v>
      </c>
      <c r="C95" s="3"/>
      <c r="D95" s="3"/>
      <c r="E95" s="3"/>
    </row>
    <row r="96" spans="1:5" x14ac:dyDescent="0.25">
      <c r="A96" s="2" t="s">
        <v>186</v>
      </c>
      <c r="B96" s="4" t="s">
        <v>187</v>
      </c>
      <c r="C96" s="3"/>
      <c r="D96" s="3"/>
      <c r="E96" s="3"/>
    </row>
    <row r="97" spans="1:5" x14ac:dyDescent="0.25">
      <c r="A97" s="2" t="s">
        <v>188</v>
      </c>
      <c r="B97" s="2" t="s">
        <v>189</v>
      </c>
      <c r="C97" s="3"/>
      <c r="D97" s="3"/>
      <c r="E97" s="3"/>
    </row>
    <row r="98" spans="1:5" x14ac:dyDescent="0.25">
      <c r="A98" s="2" t="s">
        <v>190</v>
      </c>
      <c r="B98" s="2" t="s">
        <v>191</v>
      </c>
      <c r="C98" s="3"/>
      <c r="D98" s="3"/>
      <c r="E98" s="3"/>
    </row>
    <row r="99" spans="1:5" x14ac:dyDescent="0.25">
      <c r="A99" s="2" t="s">
        <v>192</v>
      </c>
      <c r="B99" s="2" t="s">
        <v>193</v>
      </c>
      <c r="C99" s="3"/>
      <c r="D99" s="3"/>
      <c r="E99" s="3"/>
    </row>
    <row r="100" spans="1:5" x14ac:dyDescent="0.25">
      <c r="A100" s="2" t="s">
        <v>194</v>
      </c>
      <c r="B100" s="2" t="s">
        <v>195</v>
      </c>
      <c r="C100" s="3">
        <v>5155672</v>
      </c>
      <c r="D100" s="3"/>
      <c r="E100" s="3">
        <v>6368001</v>
      </c>
    </row>
    <row r="101" spans="1:5" x14ac:dyDescent="0.25">
      <c r="A101" s="5" t="s">
        <v>196</v>
      </c>
      <c r="B101" s="5" t="s">
        <v>197</v>
      </c>
      <c r="C101" s="3">
        <f>SUM(C92:C100)</f>
        <v>5155672</v>
      </c>
      <c r="D101" s="3">
        <f t="shared" ref="D101:E101" si="16">SUM(D92:D100)</f>
        <v>0</v>
      </c>
      <c r="E101" s="3">
        <f t="shared" si="16"/>
        <v>6368001</v>
      </c>
    </row>
    <row r="102" spans="1:5" x14ac:dyDescent="0.25">
      <c r="A102" s="2" t="s">
        <v>198</v>
      </c>
      <c r="B102" s="2" t="s">
        <v>199</v>
      </c>
      <c r="C102" s="3">
        <v>10614965</v>
      </c>
      <c r="D102" s="3"/>
      <c r="E102" s="3">
        <v>10616065</v>
      </c>
    </row>
    <row r="103" spans="1:5" x14ac:dyDescent="0.25">
      <c r="A103" s="2" t="s">
        <v>200</v>
      </c>
      <c r="B103" s="2" t="s">
        <v>112</v>
      </c>
      <c r="C103" s="3">
        <v>0</v>
      </c>
      <c r="D103" s="3"/>
      <c r="E103" s="3">
        <v>0</v>
      </c>
    </row>
    <row r="104" spans="1:5" x14ac:dyDescent="0.25">
      <c r="A104" s="2" t="s">
        <v>201</v>
      </c>
      <c r="B104" s="2" t="s">
        <v>202</v>
      </c>
      <c r="C104" s="3">
        <v>398279</v>
      </c>
      <c r="D104" s="3"/>
      <c r="E104" s="3">
        <v>241607</v>
      </c>
    </row>
    <row r="105" spans="1:5" x14ac:dyDescent="0.25">
      <c r="A105" s="2" t="s">
        <v>203</v>
      </c>
      <c r="B105" s="2" t="s">
        <v>204</v>
      </c>
      <c r="C105" s="3"/>
      <c r="D105" s="3"/>
      <c r="E105" s="3"/>
    </row>
    <row r="106" spans="1:5" x14ac:dyDescent="0.25">
      <c r="A106" s="2" t="s">
        <v>205</v>
      </c>
      <c r="B106" s="4" t="s">
        <v>206</v>
      </c>
      <c r="C106" s="3"/>
      <c r="D106" s="3"/>
      <c r="E106" s="3"/>
    </row>
    <row r="107" spans="1:5" x14ac:dyDescent="0.25">
      <c r="A107" s="2" t="s">
        <v>207</v>
      </c>
      <c r="B107" s="2" t="s">
        <v>120</v>
      </c>
      <c r="C107" s="3"/>
      <c r="D107" s="3"/>
      <c r="E107" s="3"/>
    </row>
    <row r="108" spans="1:5" x14ac:dyDescent="0.25">
      <c r="A108" s="2" t="s">
        <v>208</v>
      </c>
      <c r="B108" s="2" t="s">
        <v>209</v>
      </c>
      <c r="C108" s="3"/>
      <c r="D108" s="3"/>
      <c r="E108" s="3"/>
    </row>
    <row r="109" spans="1:5" x14ac:dyDescent="0.25">
      <c r="A109" s="2" t="s">
        <v>224</v>
      </c>
      <c r="B109" s="2" t="s">
        <v>225</v>
      </c>
      <c r="C109" s="3">
        <v>11762186</v>
      </c>
      <c r="D109" s="3"/>
      <c r="E109" s="3">
        <v>11627097</v>
      </c>
    </row>
    <row r="110" spans="1:5" x14ac:dyDescent="0.25">
      <c r="A110" s="5" t="s">
        <v>210</v>
      </c>
      <c r="B110" s="5" t="s">
        <v>226</v>
      </c>
      <c r="C110" s="3">
        <f>SUM(C102:C109)</f>
        <v>22775430</v>
      </c>
      <c r="D110" s="3">
        <f t="shared" ref="D110:E110" si="17">SUM(D102:D109)</f>
        <v>0</v>
      </c>
      <c r="E110" s="3">
        <f t="shared" si="17"/>
        <v>22484769</v>
      </c>
    </row>
    <row r="111" spans="1:5" x14ac:dyDescent="0.25">
      <c r="A111" s="7" t="s">
        <v>211</v>
      </c>
      <c r="B111" s="7" t="s">
        <v>212</v>
      </c>
      <c r="C111" s="8">
        <f>C91+C101+C110</f>
        <v>28064864</v>
      </c>
      <c r="D111" s="8">
        <f t="shared" ref="D111:E111" si="18">D91+D101+D110</f>
        <v>0</v>
      </c>
      <c r="E111" s="8">
        <f t="shared" si="18"/>
        <v>30711744</v>
      </c>
    </row>
    <row r="112" spans="1:5" x14ac:dyDescent="0.25">
      <c r="A112" s="7" t="s">
        <v>213</v>
      </c>
      <c r="B112" s="15" t="s">
        <v>214</v>
      </c>
      <c r="C112" s="8">
        <v>0</v>
      </c>
      <c r="D112" s="8"/>
      <c r="E112" s="8">
        <v>0</v>
      </c>
    </row>
    <row r="113" spans="1:5" x14ac:dyDescent="0.25">
      <c r="A113" s="2" t="s">
        <v>229</v>
      </c>
      <c r="B113" s="4" t="s">
        <v>216</v>
      </c>
      <c r="C113" s="3"/>
      <c r="D113" s="3"/>
      <c r="E113" s="3"/>
    </row>
    <row r="114" spans="1:5" x14ac:dyDescent="0.25">
      <c r="A114" s="2" t="s">
        <v>227</v>
      </c>
      <c r="B114" s="4" t="s">
        <v>217</v>
      </c>
      <c r="C114" s="3">
        <v>0</v>
      </c>
      <c r="D114" s="3"/>
      <c r="E114" s="3">
        <v>2790973</v>
      </c>
    </row>
    <row r="115" spans="1:5" x14ac:dyDescent="0.25">
      <c r="A115" s="2" t="s">
        <v>228</v>
      </c>
      <c r="B115" s="4" t="s">
        <v>218</v>
      </c>
      <c r="C115" s="3">
        <v>1561402904</v>
      </c>
      <c r="D115" s="3"/>
      <c r="E115" s="3">
        <v>1516207800</v>
      </c>
    </row>
    <row r="116" spans="1:5" x14ac:dyDescent="0.25">
      <c r="A116" s="7" t="s">
        <v>215</v>
      </c>
      <c r="B116" s="15" t="s">
        <v>230</v>
      </c>
      <c r="C116" s="10">
        <f>SUM(C113:C115)</f>
        <v>1561402904</v>
      </c>
      <c r="D116" s="10">
        <f t="shared" ref="D116:E116" si="19">SUM(D113:D115)</f>
        <v>0</v>
      </c>
      <c r="E116" s="10">
        <f t="shared" si="19"/>
        <v>1518998773</v>
      </c>
    </row>
    <row r="117" spans="1:5" ht="20.25" customHeight="1" x14ac:dyDescent="0.25">
      <c r="A117" s="21" t="s">
        <v>231</v>
      </c>
      <c r="B117" s="21"/>
      <c r="C117" s="8">
        <f>C81+C111+C112+C116</f>
        <v>3941302775</v>
      </c>
      <c r="D117" s="8">
        <f t="shared" ref="D117:E117" si="20">D81+D111+D112+D116</f>
        <v>0</v>
      </c>
      <c r="E117" s="8">
        <f t="shared" si="20"/>
        <v>3941492378</v>
      </c>
    </row>
  </sheetData>
  <mergeCells count="4">
    <mergeCell ref="A1:E2"/>
    <mergeCell ref="F1:Q2"/>
    <mergeCell ref="A73:B73"/>
    <mergeCell ref="A117:B1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6225-645B-49F1-9980-813F7D5BF43C}">
  <dimension ref="A1:Q117"/>
  <sheetViews>
    <sheetView workbookViewId="0">
      <selection activeCell="E110" sqref="E110"/>
    </sheetView>
  </sheetViews>
  <sheetFormatPr defaultRowHeight="15" x14ac:dyDescent="0.25"/>
  <cols>
    <col min="1" max="1" width="8.7109375" customWidth="1"/>
    <col min="2" max="2" width="107.5703125" customWidth="1"/>
    <col min="3" max="4" width="17.85546875" customWidth="1"/>
    <col min="5" max="5" width="18.7109375" customWidth="1"/>
  </cols>
  <sheetData>
    <row r="1" spans="1:17" x14ac:dyDescent="0.25">
      <c r="A1" s="18" t="s">
        <v>221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8"/>
      <c r="B2" s="18"/>
      <c r="C2" s="18"/>
      <c r="D2" s="18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7" x14ac:dyDescent="0.25">
      <c r="A4" s="2" t="s">
        <v>5</v>
      </c>
      <c r="B4" s="2" t="s">
        <v>6</v>
      </c>
      <c r="C4" s="3">
        <v>47822</v>
      </c>
      <c r="D4" s="3"/>
      <c r="E4" s="3">
        <v>149419</v>
      </c>
    </row>
    <row r="5" spans="1:17" x14ac:dyDescent="0.25">
      <c r="A5" s="2" t="s">
        <v>7</v>
      </c>
      <c r="B5" s="2" t="s">
        <v>8</v>
      </c>
      <c r="C5" s="3">
        <v>0</v>
      </c>
      <c r="D5" s="3"/>
      <c r="E5" s="3">
        <v>0</v>
      </c>
    </row>
    <row r="6" spans="1:17" x14ac:dyDescent="0.25">
      <c r="A6" s="2" t="s">
        <v>9</v>
      </c>
      <c r="B6" s="2" t="s">
        <v>10</v>
      </c>
      <c r="C6" s="3">
        <v>0</v>
      </c>
      <c r="D6" s="3"/>
      <c r="E6" s="3">
        <v>0</v>
      </c>
    </row>
    <row r="7" spans="1:17" x14ac:dyDescent="0.25">
      <c r="A7" s="5" t="s">
        <v>11</v>
      </c>
      <c r="B7" s="5" t="s">
        <v>12</v>
      </c>
      <c r="C7" s="6">
        <f>SUM(C4:C6)</f>
        <v>47822</v>
      </c>
      <c r="D7" s="6">
        <f t="shared" ref="D7:E7" si="0">SUM(D4:D6)</f>
        <v>0</v>
      </c>
      <c r="E7" s="6">
        <f t="shared" si="0"/>
        <v>149419</v>
      </c>
    </row>
    <row r="8" spans="1:17" x14ac:dyDescent="0.25">
      <c r="A8" s="2" t="s">
        <v>13</v>
      </c>
      <c r="B8" s="2" t="s">
        <v>14</v>
      </c>
      <c r="C8" s="3">
        <v>0</v>
      </c>
      <c r="D8" s="3"/>
      <c r="E8" s="3">
        <v>0</v>
      </c>
    </row>
    <row r="9" spans="1:17" x14ac:dyDescent="0.25">
      <c r="A9" s="2" t="s">
        <v>15</v>
      </c>
      <c r="B9" s="2" t="s">
        <v>16</v>
      </c>
      <c r="C9" s="3">
        <v>559787</v>
      </c>
      <c r="D9" s="3"/>
      <c r="E9" s="3">
        <v>470043</v>
      </c>
    </row>
    <row r="10" spans="1:17" x14ac:dyDescent="0.25">
      <c r="A10" s="2" t="s">
        <v>17</v>
      </c>
      <c r="B10" s="2" t="s">
        <v>18</v>
      </c>
      <c r="C10" s="3">
        <v>0</v>
      </c>
      <c r="D10" s="3"/>
      <c r="E10" s="3">
        <v>0</v>
      </c>
    </row>
    <row r="11" spans="1:17" x14ac:dyDescent="0.25">
      <c r="A11" s="2" t="s">
        <v>19</v>
      </c>
      <c r="B11" s="2" t="s">
        <v>20</v>
      </c>
      <c r="C11" s="3">
        <v>0</v>
      </c>
      <c r="D11" s="3"/>
      <c r="E11" s="3">
        <v>0</v>
      </c>
    </row>
    <row r="12" spans="1:17" x14ac:dyDescent="0.25">
      <c r="A12" s="2" t="s">
        <v>21</v>
      </c>
      <c r="B12" s="2" t="s">
        <v>22</v>
      </c>
      <c r="C12" s="3">
        <v>0</v>
      </c>
      <c r="D12" s="3"/>
      <c r="E12" s="3">
        <v>0</v>
      </c>
    </row>
    <row r="13" spans="1:17" x14ac:dyDescent="0.25">
      <c r="A13" s="2" t="s">
        <v>23</v>
      </c>
      <c r="B13" s="5" t="s">
        <v>24</v>
      </c>
      <c r="C13" s="6">
        <f>SUM(C8:C12)</f>
        <v>559787</v>
      </c>
      <c r="D13" s="6">
        <f t="shared" ref="D13:E13" si="1">SUM(D8:D12)</f>
        <v>0</v>
      </c>
      <c r="E13" s="6">
        <f t="shared" si="1"/>
        <v>470043</v>
      </c>
    </row>
    <row r="14" spans="1:17" x14ac:dyDescent="0.25">
      <c r="A14" s="2" t="s">
        <v>25</v>
      </c>
      <c r="B14" s="2" t="s">
        <v>26</v>
      </c>
      <c r="C14" s="3">
        <v>0</v>
      </c>
      <c r="D14" s="3"/>
      <c r="E14" s="3">
        <v>0</v>
      </c>
    </row>
    <row r="15" spans="1:17" x14ac:dyDescent="0.25">
      <c r="A15" s="2" t="s">
        <v>27</v>
      </c>
      <c r="B15" s="2" t="s">
        <v>28</v>
      </c>
      <c r="C15" s="3">
        <v>0</v>
      </c>
      <c r="D15" s="3"/>
      <c r="E15" s="3">
        <v>0</v>
      </c>
    </row>
    <row r="16" spans="1:17" x14ac:dyDescent="0.25">
      <c r="A16" s="2" t="s">
        <v>29</v>
      </c>
      <c r="B16" s="2" t="s">
        <v>30</v>
      </c>
      <c r="C16" s="3">
        <v>0</v>
      </c>
      <c r="D16" s="3"/>
      <c r="E16" s="3">
        <v>0</v>
      </c>
    </row>
    <row r="17" spans="1:5" x14ac:dyDescent="0.25">
      <c r="A17" s="5" t="s">
        <v>31</v>
      </c>
      <c r="B17" s="5" t="s">
        <v>32</v>
      </c>
      <c r="C17" s="6">
        <f>SUM(C14:C16)</f>
        <v>0</v>
      </c>
      <c r="D17" s="6">
        <f t="shared" ref="D17:E17" si="2">SUM(D14:D16)</f>
        <v>0</v>
      </c>
      <c r="E17" s="6">
        <f t="shared" si="2"/>
        <v>0</v>
      </c>
    </row>
    <row r="18" spans="1:5" x14ac:dyDescent="0.25">
      <c r="A18" s="2" t="s">
        <v>33</v>
      </c>
      <c r="B18" s="2" t="s">
        <v>34</v>
      </c>
      <c r="C18" s="3">
        <v>0</v>
      </c>
      <c r="D18" s="3"/>
      <c r="E18" s="3">
        <v>0</v>
      </c>
    </row>
    <row r="19" spans="1:5" x14ac:dyDescent="0.25">
      <c r="A19" s="2" t="s">
        <v>35</v>
      </c>
      <c r="B19" s="2" t="s">
        <v>36</v>
      </c>
      <c r="C19" s="3">
        <v>0</v>
      </c>
      <c r="D19" s="3"/>
      <c r="E19" s="3">
        <v>0</v>
      </c>
    </row>
    <row r="20" spans="1:5" x14ac:dyDescent="0.25">
      <c r="A20" s="5" t="s">
        <v>37</v>
      </c>
      <c r="B20" s="5" t="s">
        <v>38</v>
      </c>
      <c r="C20" s="6">
        <f>SUM(C18:C19)</f>
        <v>0</v>
      </c>
      <c r="D20" s="6">
        <f t="shared" ref="D20:E20" si="3">SUM(D18:D19)</f>
        <v>0</v>
      </c>
      <c r="E20" s="6">
        <f t="shared" si="3"/>
        <v>0</v>
      </c>
    </row>
    <row r="21" spans="1:5" x14ac:dyDescent="0.25">
      <c r="A21" s="5" t="s">
        <v>39</v>
      </c>
      <c r="B21" s="7" t="s">
        <v>40</v>
      </c>
      <c r="C21" s="8">
        <f>C7+C13+C17+C20</f>
        <v>607609</v>
      </c>
      <c r="D21" s="8"/>
      <c r="E21" s="8">
        <f>E7+E13+E17+E20</f>
        <v>619462</v>
      </c>
    </row>
    <row r="22" spans="1:5" x14ac:dyDescent="0.25">
      <c r="A22" s="9" t="s">
        <v>41</v>
      </c>
      <c r="B22" s="9" t="s">
        <v>42</v>
      </c>
      <c r="C22" s="3"/>
      <c r="D22" s="3"/>
      <c r="E22" s="3"/>
    </row>
    <row r="23" spans="1:5" x14ac:dyDescent="0.25">
      <c r="A23" s="9" t="s">
        <v>43</v>
      </c>
      <c r="B23" s="9" t="s">
        <v>44</v>
      </c>
      <c r="C23" s="3"/>
      <c r="D23" s="3"/>
      <c r="E23" s="3"/>
    </row>
    <row r="24" spans="1:5" x14ac:dyDescent="0.25">
      <c r="A24" s="9" t="s">
        <v>45</v>
      </c>
      <c r="B24" s="9" t="s">
        <v>46</v>
      </c>
      <c r="C24" s="3"/>
      <c r="D24" s="3"/>
      <c r="E24" s="3"/>
    </row>
    <row r="25" spans="1:5" x14ac:dyDescent="0.25">
      <c r="A25" s="9" t="s">
        <v>47</v>
      </c>
      <c r="B25" s="2" t="s">
        <v>48</v>
      </c>
      <c r="C25" s="3"/>
      <c r="D25" s="3"/>
      <c r="E25" s="3"/>
    </row>
    <row r="26" spans="1:5" x14ac:dyDescent="0.25">
      <c r="A26" s="9" t="s">
        <v>49</v>
      </c>
      <c r="B26" s="9" t="s">
        <v>50</v>
      </c>
      <c r="C26" s="3"/>
      <c r="D26" s="3"/>
      <c r="E26" s="3"/>
    </row>
    <row r="27" spans="1:5" x14ac:dyDescent="0.25">
      <c r="A27" s="5" t="s">
        <v>51</v>
      </c>
      <c r="B27" s="5" t="s">
        <v>52</v>
      </c>
      <c r="C27" s="3"/>
      <c r="D27" s="3"/>
      <c r="E27" s="3"/>
    </row>
    <row r="28" spans="1:5" x14ac:dyDescent="0.25">
      <c r="A28" s="9" t="s">
        <v>53</v>
      </c>
      <c r="B28" s="9" t="s">
        <v>54</v>
      </c>
      <c r="C28" s="3"/>
      <c r="D28" s="3"/>
      <c r="E28" s="3"/>
    </row>
    <row r="29" spans="1:5" x14ac:dyDescent="0.25">
      <c r="A29" s="9" t="s">
        <v>55</v>
      </c>
      <c r="B29" s="9" t="s">
        <v>56</v>
      </c>
      <c r="C29" s="3">
        <v>0</v>
      </c>
      <c r="D29" s="3"/>
      <c r="E29" s="3">
        <v>0</v>
      </c>
    </row>
    <row r="30" spans="1:5" x14ac:dyDescent="0.25">
      <c r="A30" s="5" t="s">
        <v>57</v>
      </c>
      <c r="B30" s="5" t="s">
        <v>58</v>
      </c>
      <c r="C30" s="6">
        <f>SUM(C28:C29)</f>
        <v>0</v>
      </c>
      <c r="D30" s="6">
        <f t="shared" ref="D30:E30" si="4">SUM(D28:D29)</f>
        <v>0</v>
      </c>
      <c r="E30" s="6">
        <f t="shared" si="4"/>
        <v>0</v>
      </c>
    </row>
    <row r="31" spans="1:5" x14ac:dyDescent="0.25">
      <c r="A31" s="5" t="s">
        <v>59</v>
      </c>
      <c r="B31" s="7" t="s">
        <v>60</v>
      </c>
      <c r="C31" s="8">
        <f>C27+C30</f>
        <v>0</v>
      </c>
      <c r="D31" s="8">
        <f t="shared" ref="D31:E31" si="5">D27+D30</f>
        <v>0</v>
      </c>
      <c r="E31" s="8">
        <f t="shared" si="5"/>
        <v>0</v>
      </c>
    </row>
    <row r="32" spans="1:5" x14ac:dyDescent="0.25">
      <c r="A32" s="9" t="s">
        <v>61</v>
      </c>
      <c r="B32" s="9" t="s">
        <v>62</v>
      </c>
      <c r="C32" s="3"/>
      <c r="D32" s="3"/>
      <c r="E32" s="3"/>
    </row>
    <row r="33" spans="1:5" x14ac:dyDescent="0.25">
      <c r="A33" s="9" t="s">
        <v>63</v>
      </c>
      <c r="B33" s="9" t="s">
        <v>64</v>
      </c>
      <c r="C33" s="3">
        <v>191795</v>
      </c>
      <c r="D33" s="3"/>
      <c r="E33" s="3">
        <v>193350</v>
      </c>
    </row>
    <row r="34" spans="1:5" x14ac:dyDescent="0.25">
      <c r="A34" s="9" t="s">
        <v>65</v>
      </c>
      <c r="B34" s="9" t="s">
        <v>66</v>
      </c>
      <c r="C34" s="3">
        <v>5248583</v>
      </c>
      <c r="D34" s="3"/>
      <c r="E34" s="3">
        <v>8261522</v>
      </c>
    </row>
    <row r="35" spans="1:5" x14ac:dyDescent="0.25">
      <c r="A35" s="9" t="s">
        <v>67</v>
      </c>
      <c r="B35" s="9" t="s">
        <v>68</v>
      </c>
      <c r="C35" s="3"/>
      <c r="D35" s="3"/>
      <c r="E35" s="3"/>
    </row>
    <row r="36" spans="1:5" x14ac:dyDescent="0.25">
      <c r="A36" s="9" t="s">
        <v>69</v>
      </c>
      <c r="B36" s="9" t="s">
        <v>70</v>
      </c>
      <c r="C36" s="3"/>
      <c r="D36" s="3"/>
      <c r="E36" s="3"/>
    </row>
    <row r="37" spans="1:5" x14ac:dyDescent="0.25">
      <c r="A37" s="7" t="s">
        <v>71</v>
      </c>
      <c r="B37" s="7" t="s">
        <v>72</v>
      </c>
      <c r="C37" s="8">
        <f>SUM(C33:C36)</f>
        <v>5440378</v>
      </c>
      <c r="D37" s="8">
        <f t="shared" ref="D37:E37" si="6">SUM(D33:D36)</f>
        <v>0</v>
      </c>
      <c r="E37" s="8">
        <f t="shared" si="6"/>
        <v>8454872</v>
      </c>
    </row>
    <row r="38" spans="1:5" x14ac:dyDescent="0.25">
      <c r="A38" s="9" t="s">
        <v>73</v>
      </c>
      <c r="B38" s="2" t="s">
        <v>74</v>
      </c>
      <c r="C38" s="3"/>
      <c r="D38" s="3"/>
      <c r="E38" s="3"/>
    </row>
    <row r="39" spans="1:5" x14ac:dyDescent="0.25">
      <c r="A39" s="9" t="s">
        <v>75</v>
      </c>
      <c r="B39" s="2" t="s">
        <v>76</v>
      </c>
      <c r="C39" s="3"/>
      <c r="D39" s="3"/>
      <c r="E39" s="3"/>
    </row>
    <row r="40" spans="1:5" x14ac:dyDescent="0.25">
      <c r="A40" s="9" t="s">
        <v>77</v>
      </c>
      <c r="B40" s="2" t="s">
        <v>78</v>
      </c>
      <c r="C40" s="3">
        <v>0</v>
      </c>
      <c r="D40" s="3"/>
      <c r="E40" s="3">
        <v>0</v>
      </c>
    </row>
    <row r="41" spans="1:5" x14ac:dyDescent="0.25">
      <c r="A41" s="9" t="s">
        <v>79</v>
      </c>
      <c r="B41" s="2" t="s">
        <v>80</v>
      </c>
      <c r="C41" s="3">
        <v>685559</v>
      </c>
      <c r="D41" s="3"/>
      <c r="E41" s="3">
        <v>316920</v>
      </c>
    </row>
    <row r="42" spans="1:5" x14ac:dyDescent="0.25">
      <c r="A42" s="9" t="s">
        <v>81</v>
      </c>
      <c r="B42" s="2" t="s">
        <v>82</v>
      </c>
      <c r="C42" s="3">
        <v>0</v>
      </c>
      <c r="D42" s="3"/>
      <c r="E42" s="3">
        <v>0</v>
      </c>
    </row>
    <row r="43" spans="1:5" x14ac:dyDescent="0.25">
      <c r="A43" s="9" t="s">
        <v>83</v>
      </c>
      <c r="B43" s="2" t="s">
        <v>84</v>
      </c>
      <c r="C43" s="3">
        <v>1000000</v>
      </c>
      <c r="D43" s="3"/>
      <c r="E43" s="3">
        <v>1000000</v>
      </c>
    </row>
    <row r="44" spans="1:5" x14ac:dyDescent="0.25">
      <c r="A44" s="9" t="s">
        <v>85</v>
      </c>
      <c r="B44" s="2" t="s">
        <v>86</v>
      </c>
      <c r="C44" s="3">
        <v>0</v>
      </c>
      <c r="D44" s="3"/>
      <c r="E44" s="3"/>
    </row>
    <row r="45" spans="1:5" x14ac:dyDescent="0.25">
      <c r="A45" s="9" t="s">
        <v>87</v>
      </c>
      <c r="B45" s="2" t="s">
        <v>88</v>
      </c>
      <c r="C45" s="3"/>
      <c r="D45" s="3"/>
      <c r="E45" s="3"/>
    </row>
    <row r="46" spans="1:5" x14ac:dyDescent="0.25">
      <c r="A46" s="5" t="s">
        <v>89</v>
      </c>
      <c r="B46" s="5" t="s">
        <v>90</v>
      </c>
      <c r="C46" s="6">
        <f>SUM(C38:C45)</f>
        <v>1685559</v>
      </c>
      <c r="D46" s="6">
        <f t="shared" ref="D46:E46" si="7">SUM(D38:D45)</f>
        <v>0</v>
      </c>
      <c r="E46" s="6">
        <f t="shared" si="7"/>
        <v>1316920</v>
      </c>
    </row>
    <row r="47" spans="1:5" ht="30" x14ac:dyDescent="0.25">
      <c r="A47" s="9" t="s">
        <v>91</v>
      </c>
      <c r="B47" s="2" t="s">
        <v>92</v>
      </c>
      <c r="C47" s="3"/>
      <c r="D47" s="3"/>
      <c r="E47" s="3"/>
    </row>
    <row r="48" spans="1:5" ht="30" x14ac:dyDescent="0.25">
      <c r="A48" s="9" t="s">
        <v>93</v>
      </c>
      <c r="B48" s="2" t="s">
        <v>94</v>
      </c>
      <c r="C48" s="3"/>
      <c r="D48" s="3"/>
      <c r="E48" s="3"/>
    </row>
    <row r="49" spans="1:5" x14ac:dyDescent="0.25">
      <c r="A49" s="9" t="s">
        <v>95</v>
      </c>
      <c r="B49" s="2" t="s">
        <v>96</v>
      </c>
      <c r="C49" s="3"/>
      <c r="D49" s="3"/>
      <c r="E49" s="3"/>
    </row>
    <row r="50" spans="1:5" x14ac:dyDescent="0.25">
      <c r="A50" s="9" t="s">
        <v>97</v>
      </c>
      <c r="B50" s="2" t="s">
        <v>98</v>
      </c>
      <c r="C50" s="3"/>
      <c r="D50" s="3"/>
      <c r="E50" s="3"/>
    </row>
    <row r="51" spans="1:5" x14ac:dyDescent="0.25">
      <c r="A51" s="9" t="s">
        <v>99</v>
      </c>
      <c r="B51" s="2" t="s">
        <v>100</v>
      </c>
      <c r="C51" s="3"/>
      <c r="D51" s="3"/>
      <c r="E51" s="3"/>
    </row>
    <row r="52" spans="1:5" x14ac:dyDescent="0.25">
      <c r="A52" s="9" t="s">
        <v>101</v>
      </c>
      <c r="B52" s="2" t="s">
        <v>102</v>
      </c>
      <c r="C52" s="3"/>
      <c r="D52" s="3"/>
      <c r="E52" s="3"/>
    </row>
    <row r="53" spans="1:5" x14ac:dyDescent="0.25">
      <c r="A53" s="9" t="s">
        <v>103</v>
      </c>
      <c r="B53" s="2" t="s">
        <v>104</v>
      </c>
      <c r="C53" s="3"/>
      <c r="D53" s="3"/>
      <c r="E53" s="3"/>
    </row>
    <row r="54" spans="1:5" x14ac:dyDescent="0.25">
      <c r="A54" s="9" t="s">
        <v>105</v>
      </c>
      <c r="B54" s="2" t="s">
        <v>106</v>
      </c>
      <c r="C54" s="3"/>
      <c r="D54" s="3"/>
      <c r="E54" s="3"/>
    </row>
    <row r="55" spans="1:5" x14ac:dyDescent="0.25">
      <c r="A55" s="5" t="s">
        <v>107</v>
      </c>
      <c r="B55" s="5" t="s">
        <v>108</v>
      </c>
      <c r="C55" s="3">
        <f>SUM(C47:C54)</f>
        <v>0</v>
      </c>
      <c r="D55" s="3">
        <f t="shared" ref="D55:E55" si="8">SUM(D47:D54)</f>
        <v>0</v>
      </c>
      <c r="E55" s="3">
        <f t="shared" si="8"/>
        <v>0</v>
      </c>
    </row>
    <row r="56" spans="1:5" x14ac:dyDescent="0.25">
      <c r="A56" s="9" t="s">
        <v>109</v>
      </c>
      <c r="B56" s="2" t="s">
        <v>110</v>
      </c>
      <c r="C56" s="3">
        <v>199000</v>
      </c>
      <c r="D56" s="3"/>
      <c r="E56" s="3">
        <v>88400</v>
      </c>
    </row>
    <row r="57" spans="1:5" x14ac:dyDescent="0.25">
      <c r="A57" s="9" t="s">
        <v>111</v>
      </c>
      <c r="B57" s="2" t="s">
        <v>112</v>
      </c>
      <c r="C57" s="3"/>
      <c r="D57" s="3"/>
      <c r="E57" s="3">
        <v>0</v>
      </c>
    </row>
    <row r="58" spans="1:5" x14ac:dyDescent="0.25">
      <c r="A58" s="2" t="s">
        <v>113</v>
      </c>
      <c r="B58" s="2" t="s">
        <v>114</v>
      </c>
      <c r="C58" s="3">
        <v>0</v>
      </c>
      <c r="D58" s="3"/>
      <c r="E58" s="3">
        <v>0</v>
      </c>
    </row>
    <row r="59" spans="1:5" x14ac:dyDescent="0.25">
      <c r="A59" s="2" t="s">
        <v>115</v>
      </c>
      <c r="B59" s="2" t="s">
        <v>116</v>
      </c>
      <c r="C59" s="3">
        <v>0</v>
      </c>
      <c r="D59" s="3"/>
      <c r="E59" s="3">
        <v>0</v>
      </c>
    </row>
    <row r="60" spans="1:5" x14ac:dyDescent="0.25">
      <c r="A60" s="2" t="s">
        <v>117</v>
      </c>
      <c r="B60" s="2" t="s">
        <v>118</v>
      </c>
      <c r="C60" s="3">
        <v>0</v>
      </c>
      <c r="D60" s="3"/>
      <c r="E60" s="3">
        <v>0</v>
      </c>
    </row>
    <row r="61" spans="1:5" x14ac:dyDescent="0.25">
      <c r="A61" s="2" t="s">
        <v>119</v>
      </c>
      <c r="B61" s="2" t="s">
        <v>120</v>
      </c>
      <c r="C61" s="3"/>
      <c r="D61" s="3"/>
      <c r="E61" s="3"/>
    </row>
    <row r="62" spans="1:5" x14ac:dyDescent="0.25">
      <c r="A62" s="2" t="s">
        <v>121</v>
      </c>
      <c r="B62" s="2" t="s">
        <v>122</v>
      </c>
      <c r="C62" s="3"/>
      <c r="D62" s="3"/>
      <c r="E62" s="3"/>
    </row>
    <row r="63" spans="1:5" x14ac:dyDescent="0.25">
      <c r="A63" s="5" t="s">
        <v>123</v>
      </c>
      <c r="B63" s="5" t="s">
        <v>124</v>
      </c>
      <c r="C63" s="3">
        <f>SUM(C56:C62)</f>
        <v>199000</v>
      </c>
      <c r="D63" s="3">
        <f t="shared" ref="D63:E63" si="9">SUM(D56:D62)</f>
        <v>0</v>
      </c>
      <c r="E63" s="3">
        <f t="shared" si="9"/>
        <v>88400</v>
      </c>
    </row>
    <row r="64" spans="1:5" x14ac:dyDescent="0.25">
      <c r="A64" s="7" t="s">
        <v>125</v>
      </c>
      <c r="B64" s="7" t="s">
        <v>126</v>
      </c>
      <c r="C64" s="8">
        <f>C46+C55+C63</f>
        <v>1884559</v>
      </c>
      <c r="D64" s="8">
        <f t="shared" ref="D64:E64" si="10">D46+D55+D63</f>
        <v>0</v>
      </c>
      <c r="E64" s="8">
        <f t="shared" si="10"/>
        <v>1405320</v>
      </c>
    </row>
    <row r="65" spans="1:5" x14ac:dyDescent="0.25">
      <c r="A65" s="11" t="s">
        <v>127</v>
      </c>
      <c r="B65" s="11" t="s">
        <v>128</v>
      </c>
      <c r="C65" s="12">
        <v>0</v>
      </c>
      <c r="D65" s="12"/>
      <c r="E65" s="12">
        <v>0</v>
      </c>
    </row>
    <row r="66" spans="1:5" x14ac:dyDescent="0.25">
      <c r="A66" s="11" t="s">
        <v>127</v>
      </c>
      <c r="B66" s="11" t="s">
        <v>129</v>
      </c>
      <c r="C66" s="12">
        <v>-66346</v>
      </c>
      <c r="D66" s="12"/>
      <c r="E66" s="12">
        <v>-70580</v>
      </c>
    </row>
    <row r="67" spans="1:5" x14ac:dyDescent="0.25">
      <c r="A67" s="11" t="s">
        <v>130</v>
      </c>
      <c r="B67" s="11" t="s">
        <v>131</v>
      </c>
      <c r="C67" s="12"/>
      <c r="D67" s="12"/>
      <c r="E67" s="12"/>
    </row>
    <row r="68" spans="1:5" x14ac:dyDescent="0.25">
      <c r="A68" s="7" t="s">
        <v>132</v>
      </c>
      <c r="B68" s="7" t="s">
        <v>133</v>
      </c>
      <c r="C68" s="8">
        <f>SUM(C65:C67)</f>
        <v>-66346</v>
      </c>
      <c r="D68" s="8">
        <f t="shared" ref="D68:E68" si="11">SUM(D65:D67)</f>
        <v>0</v>
      </c>
      <c r="E68" s="8">
        <f t="shared" si="11"/>
        <v>-70580</v>
      </c>
    </row>
    <row r="69" spans="1:5" x14ac:dyDescent="0.25">
      <c r="A69" s="11" t="s">
        <v>134</v>
      </c>
      <c r="B69" s="11" t="s">
        <v>135</v>
      </c>
      <c r="C69" s="12"/>
      <c r="D69" s="12"/>
      <c r="E69" s="12"/>
    </row>
    <row r="70" spans="1:5" x14ac:dyDescent="0.25">
      <c r="A70" s="11" t="s">
        <v>136</v>
      </c>
      <c r="B70" s="11" t="s">
        <v>137</v>
      </c>
      <c r="C70" s="12"/>
      <c r="D70" s="12"/>
      <c r="E70" s="12"/>
    </row>
    <row r="71" spans="1:5" x14ac:dyDescent="0.25">
      <c r="A71" s="13" t="s">
        <v>138</v>
      </c>
      <c r="B71" s="2" t="s">
        <v>139</v>
      </c>
      <c r="C71" s="3"/>
      <c r="D71" s="3"/>
      <c r="E71" s="3"/>
    </row>
    <row r="72" spans="1:5" ht="15" customHeight="1" x14ac:dyDescent="0.25">
      <c r="A72" s="7" t="s">
        <v>140</v>
      </c>
      <c r="B72" s="7" t="s">
        <v>141</v>
      </c>
      <c r="C72" s="10">
        <f>SUM(C69:C71)</f>
        <v>0</v>
      </c>
      <c r="D72" s="10">
        <f t="shared" ref="D72:E72" si="12">SUM(D69:D71)</f>
        <v>0</v>
      </c>
      <c r="E72" s="10">
        <f t="shared" si="12"/>
        <v>0</v>
      </c>
    </row>
    <row r="73" spans="1:5" ht="20.25" customHeight="1" x14ac:dyDescent="0.25">
      <c r="A73" s="20" t="s">
        <v>142</v>
      </c>
      <c r="B73" s="20"/>
      <c r="C73" s="8">
        <f>C21+C31+C37+C64+C68+C72</f>
        <v>7866200</v>
      </c>
      <c r="D73" s="8">
        <f t="shared" ref="D73:E73" si="13">D21+D31+D37+D64+D68+D72</f>
        <v>0</v>
      </c>
      <c r="E73" s="8">
        <f t="shared" si="13"/>
        <v>10409074</v>
      </c>
    </row>
    <row r="74" spans="1:5" x14ac:dyDescent="0.25">
      <c r="A74" s="2"/>
      <c r="B74" s="5" t="s">
        <v>143</v>
      </c>
      <c r="C74" s="3"/>
      <c r="D74" s="3"/>
      <c r="E74" s="3"/>
    </row>
    <row r="75" spans="1:5" x14ac:dyDescent="0.25">
      <c r="A75" s="2" t="s">
        <v>144</v>
      </c>
      <c r="B75" s="2" t="s">
        <v>145</v>
      </c>
      <c r="C75" s="3">
        <v>0</v>
      </c>
      <c r="D75" s="3"/>
      <c r="E75" s="3">
        <v>0</v>
      </c>
    </row>
    <row r="76" spans="1:5" x14ac:dyDescent="0.25">
      <c r="A76" s="2" t="s">
        <v>146</v>
      </c>
      <c r="B76" s="2" t="s">
        <v>147</v>
      </c>
      <c r="C76" s="3">
        <v>0</v>
      </c>
      <c r="D76" s="3"/>
      <c r="E76" s="3">
        <v>0</v>
      </c>
    </row>
    <row r="77" spans="1:5" x14ac:dyDescent="0.25">
      <c r="A77" s="2" t="s">
        <v>148</v>
      </c>
      <c r="B77" s="2" t="s">
        <v>149</v>
      </c>
      <c r="C77" s="3">
        <v>4498094</v>
      </c>
      <c r="D77" s="3"/>
      <c r="E77" s="3">
        <v>4498094</v>
      </c>
    </row>
    <row r="78" spans="1:5" x14ac:dyDescent="0.25">
      <c r="A78" s="2" t="s">
        <v>150</v>
      </c>
      <c r="B78" s="2" t="s">
        <v>151</v>
      </c>
      <c r="C78" s="3">
        <v>726700</v>
      </c>
      <c r="D78" s="3"/>
      <c r="E78" s="3">
        <v>3365106</v>
      </c>
    </row>
    <row r="79" spans="1:5" x14ac:dyDescent="0.25">
      <c r="A79" s="2" t="s">
        <v>152</v>
      </c>
      <c r="B79" s="2" t="s">
        <v>153</v>
      </c>
      <c r="C79" s="3">
        <v>0</v>
      </c>
      <c r="D79" s="3"/>
      <c r="E79" s="3">
        <v>0</v>
      </c>
    </row>
    <row r="80" spans="1:5" x14ac:dyDescent="0.25">
      <c r="A80" s="2" t="s">
        <v>154</v>
      </c>
      <c r="B80" s="2" t="s">
        <v>155</v>
      </c>
      <c r="C80" s="3">
        <v>2638406</v>
      </c>
      <c r="D80" s="3"/>
      <c r="E80" s="3">
        <v>188220</v>
      </c>
    </row>
    <row r="81" spans="1:5" x14ac:dyDescent="0.25">
      <c r="A81" s="14" t="s">
        <v>156</v>
      </c>
      <c r="B81" s="7" t="s">
        <v>157</v>
      </c>
      <c r="C81" s="8">
        <f>SUM(C75:C80)</f>
        <v>7863200</v>
      </c>
      <c r="D81" s="8">
        <f t="shared" ref="D81:E81" si="14">SUM(D75:D80)</f>
        <v>0</v>
      </c>
      <c r="E81" s="8">
        <f t="shared" si="14"/>
        <v>8051420</v>
      </c>
    </row>
    <row r="82" spans="1:5" x14ac:dyDescent="0.25">
      <c r="A82" s="2" t="s">
        <v>158</v>
      </c>
      <c r="B82" s="2" t="s">
        <v>159</v>
      </c>
      <c r="C82" s="3"/>
      <c r="D82" s="3"/>
      <c r="E82" s="3"/>
    </row>
    <row r="83" spans="1:5" ht="15" customHeight="1" x14ac:dyDescent="0.25">
      <c r="A83" s="2" t="s">
        <v>160</v>
      </c>
      <c r="B83" s="2" t="s">
        <v>161</v>
      </c>
      <c r="C83" s="3"/>
      <c r="D83" s="3"/>
      <c r="E83" s="3"/>
    </row>
    <row r="84" spans="1:5" x14ac:dyDescent="0.25">
      <c r="A84" s="2" t="s">
        <v>162</v>
      </c>
      <c r="B84" s="2" t="s">
        <v>163</v>
      </c>
      <c r="C84" s="3">
        <v>0</v>
      </c>
      <c r="D84" s="3"/>
      <c r="E84" s="3">
        <v>0</v>
      </c>
    </row>
    <row r="85" spans="1:5" x14ac:dyDescent="0.25">
      <c r="A85" s="2" t="s">
        <v>164</v>
      </c>
      <c r="B85" s="2" t="s">
        <v>165</v>
      </c>
      <c r="C85" s="3"/>
      <c r="D85" s="3"/>
      <c r="E85" s="3">
        <v>0</v>
      </c>
    </row>
    <row r="86" spans="1:5" x14ac:dyDescent="0.25">
      <c r="A86" s="2" t="s">
        <v>166</v>
      </c>
      <c r="B86" s="2" t="s">
        <v>167</v>
      </c>
      <c r="C86" s="3"/>
      <c r="D86" s="3"/>
      <c r="E86" s="3"/>
    </row>
    <row r="87" spans="1:5" x14ac:dyDescent="0.25">
      <c r="A87" s="2" t="s">
        <v>168</v>
      </c>
      <c r="B87" s="2" t="s">
        <v>169</v>
      </c>
      <c r="C87" s="3"/>
      <c r="D87" s="3"/>
      <c r="E87" s="3"/>
    </row>
    <row r="88" spans="1:5" x14ac:dyDescent="0.25">
      <c r="A88" s="2" t="s">
        <v>170</v>
      </c>
      <c r="B88" s="2" t="s">
        <v>171</v>
      </c>
      <c r="C88" s="3"/>
      <c r="D88" s="3"/>
      <c r="E88" s="3"/>
    </row>
    <row r="89" spans="1:5" x14ac:dyDescent="0.25">
      <c r="A89" s="2" t="s">
        <v>172</v>
      </c>
      <c r="B89" s="2" t="s">
        <v>173</v>
      </c>
      <c r="C89" s="3">
        <v>0</v>
      </c>
      <c r="D89" s="3"/>
      <c r="E89" s="3"/>
    </row>
    <row r="90" spans="1:5" x14ac:dyDescent="0.25">
      <c r="A90" s="2" t="s">
        <v>174</v>
      </c>
      <c r="B90" s="2" t="s">
        <v>175</v>
      </c>
      <c r="C90" s="3"/>
      <c r="D90" s="3"/>
      <c r="E90" s="3"/>
    </row>
    <row r="91" spans="1:5" x14ac:dyDescent="0.25">
      <c r="A91" s="5" t="s">
        <v>176</v>
      </c>
      <c r="B91" s="5" t="s">
        <v>177</v>
      </c>
      <c r="C91" s="6">
        <f>SUM(C82:C90)</f>
        <v>0</v>
      </c>
      <c r="D91" s="6">
        <f t="shared" ref="D91:E91" si="15">SUM(D82:D90)</f>
        <v>0</v>
      </c>
      <c r="E91" s="6">
        <f t="shared" si="15"/>
        <v>0</v>
      </c>
    </row>
    <row r="92" spans="1:5" x14ac:dyDescent="0.25">
      <c r="A92" s="2" t="s">
        <v>178</v>
      </c>
      <c r="B92" s="2" t="s">
        <v>179</v>
      </c>
      <c r="C92" s="3"/>
      <c r="D92" s="3"/>
      <c r="E92" s="3"/>
    </row>
    <row r="93" spans="1:5" x14ac:dyDescent="0.25">
      <c r="A93" s="2" t="s">
        <v>180</v>
      </c>
      <c r="B93" s="2" t="s">
        <v>181</v>
      </c>
      <c r="C93" s="3"/>
      <c r="D93" s="3"/>
      <c r="E93" s="3"/>
    </row>
    <row r="94" spans="1:5" x14ac:dyDescent="0.25">
      <c r="A94" s="2" t="s">
        <v>182</v>
      </c>
      <c r="B94" s="2" t="s">
        <v>183</v>
      </c>
      <c r="C94" s="3"/>
      <c r="D94" s="3"/>
      <c r="E94" s="3"/>
    </row>
    <row r="95" spans="1:5" x14ac:dyDescent="0.25">
      <c r="A95" s="2" t="s">
        <v>184</v>
      </c>
      <c r="B95" s="2" t="s">
        <v>185</v>
      </c>
      <c r="C95" s="3"/>
      <c r="D95" s="3"/>
      <c r="E95" s="3"/>
    </row>
    <row r="96" spans="1:5" x14ac:dyDescent="0.25">
      <c r="A96" s="2" t="s">
        <v>186</v>
      </c>
      <c r="B96" s="4" t="s">
        <v>187</v>
      </c>
      <c r="C96" s="3"/>
      <c r="D96" s="3"/>
      <c r="E96" s="3"/>
    </row>
    <row r="97" spans="1:5" x14ac:dyDescent="0.25">
      <c r="A97" s="2" t="s">
        <v>188</v>
      </c>
      <c r="B97" s="2" t="s">
        <v>189</v>
      </c>
      <c r="C97" s="3"/>
      <c r="D97" s="3"/>
      <c r="E97" s="3"/>
    </row>
    <row r="98" spans="1:5" x14ac:dyDescent="0.25">
      <c r="A98" s="2" t="s">
        <v>190</v>
      </c>
      <c r="B98" s="2" t="s">
        <v>191</v>
      </c>
      <c r="C98" s="3"/>
      <c r="D98" s="3"/>
      <c r="E98" s="3"/>
    </row>
    <row r="99" spans="1:5" x14ac:dyDescent="0.25">
      <c r="A99" s="2" t="s">
        <v>192</v>
      </c>
      <c r="B99" s="2" t="s">
        <v>193</v>
      </c>
      <c r="C99" s="3"/>
      <c r="D99" s="3"/>
      <c r="E99" s="3"/>
    </row>
    <row r="100" spans="1:5" x14ac:dyDescent="0.25">
      <c r="A100" s="2" t="s">
        <v>194</v>
      </c>
      <c r="B100" s="2" t="s">
        <v>195</v>
      </c>
      <c r="C100" s="3">
        <v>0</v>
      </c>
      <c r="D100" s="3"/>
      <c r="E100" s="3">
        <v>0</v>
      </c>
    </row>
    <row r="101" spans="1:5" x14ac:dyDescent="0.25">
      <c r="A101" s="5" t="s">
        <v>196</v>
      </c>
      <c r="B101" s="5" t="s">
        <v>197</v>
      </c>
      <c r="C101" s="3">
        <f>SUM(C92:C100)</f>
        <v>0</v>
      </c>
      <c r="D101" s="3">
        <f t="shared" ref="D101:E101" si="16">SUM(D92:D100)</f>
        <v>0</v>
      </c>
      <c r="E101" s="3">
        <f t="shared" si="16"/>
        <v>0</v>
      </c>
    </row>
    <row r="102" spans="1:5" x14ac:dyDescent="0.25">
      <c r="A102" s="2" t="s">
        <v>198</v>
      </c>
      <c r="B102" s="2" t="s">
        <v>199</v>
      </c>
      <c r="C102" s="3">
        <v>3000</v>
      </c>
      <c r="D102" s="3"/>
      <c r="E102" s="3">
        <v>15000</v>
      </c>
    </row>
    <row r="103" spans="1:5" x14ac:dyDescent="0.25">
      <c r="A103" s="2" t="s">
        <v>200</v>
      </c>
      <c r="B103" s="2" t="s">
        <v>112</v>
      </c>
      <c r="C103" s="3"/>
      <c r="D103" s="3"/>
      <c r="E103" s="3"/>
    </row>
    <row r="104" spans="1:5" x14ac:dyDescent="0.25">
      <c r="A104" s="2" t="s">
        <v>201</v>
      </c>
      <c r="B104" s="2" t="s">
        <v>202</v>
      </c>
      <c r="C104" s="3">
        <v>0</v>
      </c>
      <c r="D104" s="3"/>
      <c r="E104" s="3">
        <v>0</v>
      </c>
    </row>
    <row r="105" spans="1:5" x14ac:dyDescent="0.25">
      <c r="A105" s="2" t="s">
        <v>203</v>
      </c>
      <c r="B105" s="2" t="s">
        <v>204</v>
      </c>
      <c r="C105" s="3"/>
      <c r="D105" s="3"/>
      <c r="E105" s="3"/>
    </row>
    <row r="106" spans="1:5" x14ac:dyDescent="0.25">
      <c r="A106" s="2" t="s">
        <v>205</v>
      </c>
      <c r="B106" s="4" t="s">
        <v>206</v>
      </c>
      <c r="C106" s="3"/>
      <c r="D106" s="3"/>
      <c r="E106" s="3"/>
    </row>
    <row r="107" spans="1:5" x14ac:dyDescent="0.25">
      <c r="A107" s="2" t="s">
        <v>207</v>
      </c>
      <c r="B107" s="2" t="s">
        <v>120</v>
      </c>
      <c r="C107" s="3"/>
      <c r="D107" s="3"/>
      <c r="E107" s="3"/>
    </row>
    <row r="108" spans="1:5" x14ac:dyDescent="0.25">
      <c r="A108" s="2" t="s">
        <v>208</v>
      </c>
      <c r="B108" s="2" t="s">
        <v>209</v>
      </c>
      <c r="C108" s="3"/>
      <c r="D108" s="3"/>
      <c r="E108" s="3"/>
    </row>
    <row r="109" spans="1:5" x14ac:dyDescent="0.25">
      <c r="A109" s="2" t="s">
        <v>224</v>
      </c>
      <c r="B109" s="2" t="s">
        <v>225</v>
      </c>
      <c r="C109" s="3">
        <v>0</v>
      </c>
      <c r="D109" s="3"/>
      <c r="E109" s="3">
        <v>0</v>
      </c>
    </row>
    <row r="110" spans="1:5" x14ac:dyDescent="0.25">
      <c r="A110" s="5" t="s">
        <v>210</v>
      </c>
      <c r="B110" s="5" t="s">
        <v>226</v>
      </c>
      <c r="C110" s="3">
        <f>SUM(C102:C109)</f>
        <v>3000</v>
      </c>
      <c r="D110" s="3">
        <f t="shared" ref="D110:E110" si="17">SUM(D102:D109)</f>
        <v>0</v>
      </c>
      <c r="E110" s="3">
        <f t="shared" si="17"/>
        <v>15000</v>
      </c>
    </row>
    <row r="111" spans="1:5" x14ac:dyDescent="0.25">
      <c r="A111" s="7" t="s">
        <v>211</v>
      </c>
      <c r="B111" s="7" t="s">
        <v>212</v>
      </c>
      <c r="C111" s="8">
        <f>C91+C101+C110</f>
        <v>3000</v>
      </c>
      <c r="D111" s="8">
        <f t="shared" ref="D111:E111" si="18">D91+D101+D110</f>
        <v>0</v>
      </c>
      <c r="E111" s="8">
        <f t="shared" si="18"/>
        <v>15000</v>
      </c>
    </row>
    <row r="112" spans="1:5" x14ac:dyDescent="0.25">
      <c r="A112" s="7" t="s">
        <v>213</v>
      </c>
      <c r="B112" s="15" t="s">
        <v>214</v>
      </c>
      <c r="C112" s="8">
        <v>0</v>
      </c>
      <c r="D112" s="8"/>
      <c r="E112" s="8">
        <v>0</v>
      </c>
    </row>
    <row r="113" spans="1:5" x14ac:dyDescent="0.25">
      <c r="A113" s="2" t="s">
        <v>229</v>
      </c>
      <c r="B113" s="4" t="s">
        <v>216</v>
      </c>
      <c r="C113" s="3"/>
      <c r="D113" s="3"/>
      <c r="E113" s="3"/>
    </row>
    <row r="114" spans="1:5" x14ac:dyDescent="0.25">
      <c r="A114" s="2" t="s">
        <v>227</v>
      </c>
      <c r="B114" s="4" t="s">
        <v>217</v>
      </c>
      <c r="C114" s="3">
        <v>0</v>
      </c>
      <c r="D114" s="3"/>
      <c r="E114" s="3">
        <v>2342654</v>
      </c>
    </row>
    <row r="115" spans="1:5" x14ac:dyDescent="0.25">
      <c r="A115" s="2" t="s">
        <v>228</v>
      </c>
      <c r="B115" s="4" t="s">
        <v>218</v>
      </c>
      <c r="C115" s="3">
        <v>0</v>
      </c>
      <c r="D115" s="3"/>
      <c r="E115" s="3">
        <v>0</v>
      </c>
    </row>
    <row r="116" spans="1:5" x14ac:dyDescent="0.25">
      <c r="A116" s="7" t="s">
        <v>215</v>
      </c>
      <c r="B116" s="15" t="s">
        <v>230</v>
      </c>
      <c r="C116" s="10">
        <f>SUM(C113:C115)</f>
        <v>0</v>
      </c>
      <c r="D116" s="10">
        <f t="shared" ref="D116:E116" si="19">SUM(D113:D115)</f>
        <v>0</v>
      </c>
      <c r="E116" s="10">
        <f t="shared" si="19"/>
        <v>2342654</v>
      </c>
    </row>
    <row r="117" spans="1:5" ht="20.25" customHeight="1" x14ac:dyDescent="0.25">
      <c r="A117" s="21" t="s">
        <v>231</v>
      </c>
      <c r="B117" s="21"/>
      <c r="C117" s="8">
        <f>C81+C111+C112+C116</f>
        <v>7866200</v>
      </c>
      <c r="D117" s="8">
        <f t="shared" ref="D117:E117" si="20">D81+D111+D112+D116</f>
        <v>0</v>
      </c>
      <c r="E117" s="8">
        <f t="shared" si="20"/>
        <v>10409074</v>
      </c>
    </row>
  </sheetData>
  <mergeCells count="4">
    <mergeCell ref="A1:E2"/>
    <mergeCell ref="F1:Q2"/>
    <mergeCell ref="A73:B73"/>
    <mergeCell ref="A117:B1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54F2-58A0-4522-ACE7-AEAB37449B39}">
  <dimension ref="A1:Q117"/>
  <sheetViews>
    <sheetView workbookViewId="0">
      <selection activeCell="E119" sqref="E119"/>
    </sheetView>
  </sheetViews>
  <sheetFormatPr defaultRowHeight="15" x14ac:dyDescent="0.25"/>
  <cols>
    <col min="1" max="1" width="8.7109375" customWidth="1"/>
    <col min="2" max="2" width="107.5703125" customWidth="1"/>
    <col min="3" max="4" width="17.85546875" customWidth="1"/>
    <col min="5" max="5" width="18.7109375" customWidth="1"/>
  </cols>
  <sheetData>
    <row r="1" spans="1:17" x14ac:dyDescent="0.25">
      <c r="A1" s="18" t="s">
        <v>222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8"/>
      <c r="B2" s="18"/>
      <c r="C2" s="18"/>
      <c r="D2" s="18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7" x14ac:dyDescent="0.25">
      <c r="A4" s="2" t="s">
        <v>5</v>
      </c>
      <c r="B4" s="2" t="s">
        <v>6</v>
      </c>
      <c r="C4" s="3">
        <v>0</v>
      </c>
      <c r="D4" s="3"/>
      <c r="E4" s="3">
        <v>0</v>
      </c>
    </row>
    <row r="5" spans="1:17" x14ac:dyDescent="0.25">
      <c r="A5" s="2" t="s">
        <v>7</v>
      </c>
      <c r="B5" s="2" t="s">
        <v>8</v>
      </c>
      <c r="C5" s="3">
        <v>0</v>
      </c>
      <c r="D5" s="3"/>
      <c r="E5" s="3">
        <v>0</v>
      </c>
    </row>
    <row r="6" spans="1:17" x14ac:dyDescent="0.25">
      <c r="A6" s="2" t="s">
        <v>9</v>
      </c>
      <c r="B6" s="2" t="s">
        <v>10</v>
      </c>
      <c r="C6" s="3">
        <v>0</v>
      </c>
      <c r="D6" s="3"/>
      <c r="E6" s="3">
        <v>0</v>
      </c>
    </row>
    <row r="7" spans="1:17" x14ac:dyDescent="0.25">
      <c r="A7" s="5" t="s">
        <v>11</v>
      </c>
      <c r="B7" s="5" t="s">
        <v>12</v>
      </c>
      <c r="C7" s="6">
        <f>SUM(C4:C6)</f>
        <v>0</v>
      </c>
      <c r="D7" s="6">
        <f t="shared" ref="D7:E7" si="0">SUM(D4:D6)</f>
        <v>0</v>
      </c>
      <c r="E7" s="6">
        <f t="shared" si="0"/>
        <v>0</v>
      </c>
    </row>
    <row r="8" spans="1:17" x14ac:dyDescent="0.25">
      <c r="A8" s="2" t="s">
        <v>13</v>
      </c>
      <c r="B8" s="2" t="s">
        <v>14</v>
      </c>
      <c r="C8" s="3">
        <v>0</v>
      </c>
      <c r="D8" s="3"/>
      <c r="E8" s="3">
        <v>0</v>
      </c>
    </row>
    <row r="9" spans="1:17" x14ac:dyDescent="0.25">
      <c r="A9" s="2" t="s">
        <v>15</v>
      </c>
      <c r="B9" s="2" t="s">
        <v>16</v>
      </c>
      <c r="C9" s="3">
        <v>0</v>
      </c>
      <c r="D9" s="3"/>
      <c r="E9" s="3">
        <v>264854</v>
      </c>
    </row>
    <row r="10" spans="1:17" x14ac:dyDescent="0.25">
      <c r="A10" s="2" t="s">
        <v>17</v>
      </c>
      <c r="B10" s="2" t="s">
        <v>18</v>
      </c>
      <c r="C10" s="3">
        <v>0</v>
      </c>
      <c r="D10" s="3"/>
      <c r="E10" s="3">
        <v>0</v>
      </c>
    </row>
    <row r="11" spans="1:17" x14ac:dyDescent="0.25">
      <c r="A11" s="2" t="s">
        <v>19</v>
      </c>
      <c r="B11" s="2" t="s">
        <v>20</v>
      </c>
      <c r="C11" s="3">
        <v>0</v>
      </c>
      <c r="D11" s="3"/>
      <c r="E11" s="3">
        <v>0</v>
      </c>
    </row>
    <row r="12" spans="1:17" x14ac:dyDescent="0.25">
      <c r="A12" s="2" t="s">
        <v>21</v>
      </c>
      <c r="B12" s="2" t="s">
        <v>22</v>
      </c>
      <c r="C12" s="3">
        <v>0</v>
      </c>
      <c r="D12" s="3"/>
      <c r="E12" s="3">
        <v>0</v>
      </c>
    </row>
    <row r="13" spans="1:17" x14ac:dyDescent="0.25">
      <c r="A13" s="2" t="s">
        <v>23</v>
      </c>
      <c r="B13" s="5" t="s">
        <v>24</v>
      </c>
      <c r="C13" s="6">
        <f>SUM(C8:C12)</f>
        <v>0</v>
      </c>
      <c r="D13" s="6">
        <f t="shared" ref="D13:E13" si="1">SUM(D8:D12)</f>
        <v>0</v>
      </c>
      <c r="E13" s="6">
        <f t="shared" si="1"/>
        <v>264854</v>
      </c>
    </row>
    <row r="14" spans="1:17" x14ac:dyDescent="0.25">
      <c r="A14" s="2" t="s">
        <v>25</v>
      </c>
      <c r="B14" s="2" t="s">
        <v>26</v>
      </c>
      <c r="C14" s="3">
        <v>0</v>
      </c>
      <c r="D14" s="3"/>
      <c r="E14" s="3">
        <v>0</v>
      </c>
    </row>
    <row r="15" spans="1:17" x14ac:dyDescent="0.25">
      <c r="A15" s="2" t="s">
        <v>27</v>
      </c>
      <c r="B15" s="2" t="s">
        <v>28</v>
      </c>
      <c r="C15" s="3">
        <v>0</v>
      </c>
      <c r="D15" s="3"/>
      <c r="E15" s="3">
        <v>0</v>
      </c>
    </row>
    <row r="16" spans="1:17" x14ac:dyDescent="0.25">
      <c r="A16" s="2" t="s">
        <v>29</v>
      </c>
      <c r="B16" s="2" t="s">
        <v>30</v>
      </c>
      <c r="C16" s="3">
        <v>0</v>
      </c>
      <c r="D16" s="3"/>
      <c r="E16" s="3">
        <v>0</v>
      </c>
    </row>
    <row r="17" spans="1:5" x14ac:dyDescent="0.25">
      <c r="A17" s="5" t="s">
        <v>31</v>
      </c>
      <c r="B17" s="5" t="s">
        <v>32</v>
      </c>
      <c r="C17" s="6">
        <f>SUM(C14:C16)</f>
        <v>0</v>
      </c>
      <c r="D17" s="6">
        <f t="shared" ref="D17:E17" si="2">SUM(D14:D16)</f>
        <v>0</v>
      </c>
      <c r="E17" s="6">
        <f t="shared" si="2"/>
        <v>0</v>
      </c>
    </row>
    <row r="18" spans="1:5" x14ac:dyDescent="0.25">
      <c r="A18" s="2" t="s">
        <v>33</v>
      </c>
      <c r="B18" s="2" t="s">
        <v>34</v>
      </c>
      <c r="C18" s="3">
        <v>0</v>
      </c>
      <c r="D18" s="3"/>
      <c r="E18" s="3">
        <v>0</v>
      </c>
    </row>
    <row r="19" spans="1:5" x14ac:dyDescent="0.25">
      <c r="A19" s="2" t="s">
        <v>35</v>
      </c>
      <c r="B19" s="2" t="s">
        <v>36</v>
      </c>
      <c r="C19" s="3">
        <v>0</v>
      </c>
      <c r="D19" s="3"/>
      <c r="E19" s="3">
        <v>0</v>
      </c>
    </row>
    <row r="20" spans="1:5" x14ac:dyDescent="0.25">
      <c r="A20" s="5" t="s">
        <v>37</v>
      </c>
      <c r="B20" s="5" t="s">
        <v>38</v>
      </c>
      <c r="C20" s="6">
        <f>SUM(C18:C19)</f>
        <v>0</v>
      </c>
      <c r="D20" s="6">
        <f t="shared" ref="D20:E20" si="3">SUM(D18:D19)</f>
        <v>0</v>
      </c>
      <c r="E20" s="6">
        <f t="shared" si="3"/>
        <v>0</v>
      </c>
    </row>
    <row r="21" spans="1:5" x14ac:dyDescent="0.25">
      <c r="A21" s="5" t="s">
        <v>39</v>
      </c>
      <c r="B21" s="7" t="s">
        <v>40</v>
      </c>
      <c r="C21" s="8">
        <f>C7+C13+C17+C20</f>
        <v>0</v>
      </c>
      <c r="D21" s="8"/>
      <c r="E21" s="8">
        <f>E7+E13+E17+E20</f>
        <v>264854</v>
      </c>
    </row>
    <row r="22" spans="1:5" x14ac:dyDescent="0.25">
      <c r="A22" s="9" t="s">
        <v>41</v>
      </c>
      <c r="B22" s="9" t="s">
        <v>42</v>
      </c>
      <c r="C22" s="3"/>
      <c r="D22" s="3"/>
      <c r="E22" s="3"/>
    </row>
    <row r="23" spans="1:5" x14ac:dyDescent="0.25">
      <c r="A23" s="9" t="s">
        <v>43</v>
      </c>
      <c r="B23" s="9" t="s">
        <v>44</v>
      </c>
      <c r="C23" s="3"/>
      <c r="D23" s="3"/>
      <c r="E23" s="3"/>
    </row>
    <row r="24" spans="1:5" x14ac:dyDescent="0.25">
      <c r="A24" s="9" t="s">
        <v>45</v>
      </c>
      <c r="B24" s="9" t="s">
        <v>46</v>
      </c>
      <c r="C24" s="3"/>
      <c r="D24" s="3"/>
      <c r="E24" s="3"/>
    </row>
    <row r="25" spans="1:5" x14ac:dyDescent="0.25">
      <c r="A25" s="9" t="s">
        <v>47</v>
      </c>
      <c r="B25" s="2" t="s">
        <v>48</v>
      </c>
      <c r="C25" s="3"/>
      <c r="D25" s="3"/>
      <c r="E25" s="3"/>
    </row>
    <row r="26" spans="1:5" x14ac:dyDescent="0.25">
      <c r="A26" s="9" t="s">
        <v>49</v>
      </c>
      <c r="B26" s="9" t="s">
        <v>50</v>
      </c>
      <c r="C26" s="3"/>
      <c r="D26" s="3"/>
      <c r="E26" s="3"/>
    </row>
    <row r="27" spans="1:5" x14ac:dyDescent="0.25">
      <c r="A27" s="5" t="s">
        <v>51</v>
      </c>
      <c r="B27" s="5" t="s">
        <v>52</v>
      </c>
      <c r="C27" s="3"/>
      <c r="D27" s="3"/>
      <c r="E27" s="3"/>
    </row>
    <row r="28" spans="1:5" x14ac:dyDescent="0.25">
      <c r="A28" s="9" t="s">
        <v>53</v>
      </c>
      <c r="B28" s="9" t="s">
        <v>54</v>
      </c>
      <c r="C28" s="3"/>
      <c r="D28" s="3"/>
      <c r="E28" s="3"/>
    </row>
    <row r="29" spans="1:5" x14ac:dyDescent="0.25">
      <c r="A29" s="9" t="s">
        <v>55</v>
      </c>
      <c r="B29" s="9" t="s">
        <v>56</v>
      </c>
      <c r="C29" s="3">
        <v>0</v>
      </c>
      <c r="D29" s="3"/>
      <c r="E29" s="3">
        <v>0</v>
      </c>
    </row>
    <row r="30" spans="1:5" x14ac:dyDescent="0.25">
      <c r="A30" s="5" t="s">
        <v>57</v>
      </c>
      <c r="B30" s="5" t="s">
        <v>58</v>
      </c>
      <c r="C30" s="6">
        <f>SUM(C28:C29)</f>
        <v>0</v>
      </c>
      <c r="D30" s="6">
        <f t="shared" ref="D30:E30" si="4">SUM(D28:D29)</f>
        <v>0</v>
      </c>
      <c r="E30" s="6">
        <f t="shared" si="4"/>
        <v>0</v>
      </c>
    </row>
    <row r="31" spans="1:5" x14ac:dyDescent="0.25">
      <c r="A31" s="5" t="s">
        <v>59</v>
      </c>
      <c r="B31" s="7" t="s">
        <v>60</v>
      </c>
      <c r="C31" s="8">
        <f>C27+C30</f>
        <v>0</v>
      </c>
      <c r="D31" s="8">
        <f t="shared" ref="D31:E31" si="5">D27+D30</f>
        <v>0</v>
      </c>
      <c r="E31" s="8">
        <f t="shared" si="5"/>
        <v>0</v>
      </c>
    </row>
    <row r="32" spans="1:5" x14ac:dyDescent="0.25">
      <c r="A32" s="9" t="s">
        <v>61</v>
      </c>
      <c r="B32" s="9" t="s">
        <v>62</v>
      </c>
      <c r="C32" s="3"/>
      <c r="D32" s="3"/>
      <c r="E32" s="3"/>
    </row>
    <row r="33" spans="1:5" x14ac:dyDescent="0.25">
      <c r="A33" s="9" t="s">
        <v>63</v>
      </c>
      <c r="B33" s="9" t="s">
        <v>64</v>
      </c>
      <c r="C33" s="3">
        <v>0</v>
      </c>
      <c r="D33" s="3"/>
      <c r="E33" s="3">
        <v>111025</v>
      </c>
    </row>
    <row r="34" spans="1:5" x14ac:dyDescent="0.25">
      <c r="A34" s="9" t="s">
        <v>65</v>
      </c>
      <c r="B34" s="9" t="s">
        <v>66</v>
      </c>
      <c r="C34" s="3">
        <v>0</v>
      </c>
      <c r="D34" s="3"/>
      <c r="E34" s="3">
        <v>433062</v>
      </c>
    </row>
    <row r="35" spans="1:5" x14ac:dyDescent="0.25">
      <c r="A35" s="9" t="s">
        <v>67</v>
      </c>
      <c r="B35" s="9" t="s">
        <v>68</v>
      </c>
      <c r="C35" s="3"/>
      <c r="D35" s="3"/>
      <c r="E35" s="3"/>
    </row>
    <row r="36" spans="1:5" x14ac:dyDescent="0.25">
      <c r="A36" s="9" t="s">
        <v>69</v>
      </c>
      <c r="B36" s="9" t="s">
        <v>70</v>
      </c>
      <c r="C36" s="3"/>
      <c r="D36" s="3"/>
      <c r="E36" s="3"/>
    </row>
    <row r="37" spans="1:5" x14ac:dyDescent="0.25">
      <c r="A37" s="7" t="s">
        <v>71</v>
      </c>
      <c r="B37" s="7" t="s">
        <v>72</v>
      </c>
      <c r="C37" s="8">
        <f>SUM(C33:C36)</f>
        <v>0</v>
      </c>
      <c r="D37" s="8">
        <f t="shared" ref="D37:E37" si="6">SUM(D33:D36)</f>
        <v>0</v>
      </c>
      <c r="E37" s="8">
        <f t="shared" si="6"/>
        <v>544087</v>
      </c>
    </row>
    <row r="38" spans="1:5" x14ac:dyDescent="0.25">
      <c r="A38" s="9" t="s">
        <v>73</v>
      </c>
      <c r="B38" s="2" t="s">
        <v>74</v>
      </c>
      <c r="C38" s="3"/>
      <c r="D38" s="3"/>
      <c r="E38" s="3"/>
    </row>
    <row r="39" spans="1:5" x14ac:dyDescent="0.25">
      <c r="A39" s="9" t="s">
        <v>75</v>
      </c>
      <c r="B39" s="2" t="s">
        <v>76</v>
      </c>
      <c r="C39" s="3"/>
      <c r="D39" s="3"/>
      <c r="E39" s="3"/>
    </row>
    <row r="40" spans="1:5" x14ac:dyDescent="0.25">
      <c r="A40" s="9" t="s">
        <v>77</v>
      </c>
      <c r="B40" s="2" t="s">
        <v>78</v>
      </c>
      <c r="C40" s="3">
        <v>0</v>
      </c>
      <c r="D40" s="3"/>
      <c r="E40" s="3">
        <v>0</v>
      </c>
    </row>
    <row r="41" spans="1:5" x14ac:dyDescent="0.25">
      <c r="A41" s="9" t="s">
        <v>79</v>
      </c>
      <c r="B41" s="2" t="s">
        <v>80</v>
      </c>
      <c r="C41" s="3">
        <v>0</v>
      </c>
      <c r="D41" s="3"/>
      <c r="E41" s="3">
        <v>0</v>
      </c>
    </row>
    <row r="42" spans="1:5" x14ac:dyDescent="0.25">
      <c r="A42" s="9" t="s">
        <v>81</v>
      </c>
      <c r="B42" s="2" t="s">
        <v>82</v>
      </c>
      <c r="C42" s="3">
        <v>0</v>
      </c>
      <c r="D42" s="3"/>
      <c r="E42" s="3">
        <v>0</v>
      </c>
    </row>
    <row r="43" spans="1:5" x14ac:dyDescent="0.25">
      <c r="A43" s="9" t="s">
        <v>83</v>
      </c>
      <c r="B43" s="2" t="s">
        <v>84</v>
      </c>
      <c r="C43" s="3">
        <v>0</v>
      </c>
      <c r="D43" s="3"/>
      <c r="E43" s="3">
        <v>0</v>
      </c>
    </row>
    <row r="44" spans="1:5" x14ac:dyDescent="0.25">
      <c r="A44" s="9" t="s">
        <v>85</v>
      </c>
      <c r="B44" s="2" t="s">
        <v>86</v>
      </c>
      <c r="C44" s="3">
        <v>0</v>
      </c>
      <c r="D44" s="3"/>
      <c r="E44" s="3"/>
    </row>
    <row r="45" spans="1:5" x14ac:dyDescent="0.25">
      <c r="A45" s="9" t="s">
        <v>87</v>
      </c>
      <c r="B45" s="2" t="s">
        <v>88</v>
      </c>
      <c r="C45" s="3"/>
      <c r="D45" s="3"/>
      <c r="E45" s="3"/>
    </row>
    <row r="46" spans="1:5" x14ac:dyDescent="0.25">
      <c r="A46" s="5" t="s">
        <v>89</v>
      </c>
      <c r="B46" s="5" t="s">
        <v>90</v>
      </c>
      <c r="C46" s="6">
        <f>SUM(C38:C45)</f>
        <v>0</v>
      </c>
      <c r="D46" s="6">
        <f t="shared" ref="D46:E46" si="7">SUM(D38:D45)</f>
        <v>0</v>
      </c>
      <c r="E46" s="6">
        <f t="shared" si="7"/>
        <v>0</v>
      </c>
    </row>
    <row r="47" spans="1:5" ht="30" x14ac:dyDescent="0.25">
      <c r="A47" s="9" t="s">
        <v>91</v>
      </c>
      <c r="B47" s="2" t="s">
        <v>92</v>
      </c>
      <c r="C47" s="3"/>
      <c r="D47" s="3"/>
      <c r="E47" s="3"/>
    </row>
    <row r="48" spans="1:5" ht="30" x14ac:dyDescent="0.25">
      <c r="A48" s="9" t="s">
        <v>93</v>
      </c>
      <c r="B48" s="2" t="s">
        <v>94</v>
      </c>
      <c r="C48" s="3"/>
      <c r="D48" s="3"/>
      <c r="E48" s="3"/>
    </row>
    <row r="49" spans="1:5" x14ac:dyDescent="0.25">
      <c r="A49" s="9" t="s">
        <v>95</v>
      </c>
      <c r="B49" s="2" t="s">
        <v>96</v>
      </c>
      <c r="C49" s="3"/>
      <c r="D49" s="3"/>
      <c r="E49" s="3"/>
    </row>
    <row r="50" spans="1:5" x14ac:dyDescent="0.25">
      <c r="A50" s="9" t="s">
        <v>97</v>
      </c>
      <c r="B50" s="2" t="s">
        <v>98</v>
      </c>
      <c r="C50" s="3"/>
      <c r="D50" s="3"/>
      <c r="E50" s="3"/>
    </row>
    <row r="51" spans="1:5" x14ac:dyDescent="0.25">
      <c r="A51" s="9" t="s">
        <v>99</v>
      </c>
      <c r="B51" s="2" t="s">
        <v>100</v>
      </c>
      <c r="C51" s="3"/>
      <c r="D51" s="3"/>
      <c r="E51" s="3"/>
    </row>
    <row r="52" spans="1:5" x14ac:dyDescent="0.25">
      <c r="A52" s="9" t="s">
        <v>101</v>
      </c>
      <c r="B52" s="2" t="s">
        <v>102</v>
      </c>
      <c r="C52" s="3"/>
      <c r="D52" s="3"/>
      <c r="E52" s="3"/>
    </row>
    <row r="53" spans="1:5" x14ac:dyDescent="0.25">
      <c r="A53" s="9" t="s">
        <v>103</v>
      </c>
      <c r="B53" s="2" t="s">
        <v>104</v>
      </c>
      <c r="C53" s="3"/>
      <c r="D53" s="3"/>
      <c r="E53" s="3"/>
    </row>
    <row r="54" spans="1:5" x14ac:dyDescent="0.25">
      <c r="A54" s="9" t="s">
        <v>105</v>
      </c>
      <c r="B54" s="2" t="s">
        <v>106</v>
      </c>
      <c r="C54" s="3"/>
      <c r="D54" s="3"/>
      <c r="E54" s="3"/>
    </row>
    <row r="55" spans="1:5" x14ac:dyDescent="0.25">
      <c r="A55" s="5" t="s">
        <v>107</v>
      </c>
      <c r="B55" s="5" t="s">
        <v>108</v>
      </c>
      <c r="C55" s="3">
        <f>SUM(C47:C54)</f>
        <v>0</v>
      </c>
      <c r="D55" s="3">
        <f t="shared" ref="D55:E55" si="8">SUM(D47:D54)</f>
        <v>0</v>
      </c>
      <c r="E55" s="3">
        <f t="shared" si="8"/>
        <v>0</v>
      </c>
    </row>
    <row r="56" spans="1:5" x14ac:dyDescent="0.25">
      <c r="A56" s="9" t="s">
        <v>109</v>
      </c>
      <c r="B56" s="2" t="s">
        <v>110</v>
      </c>
      <c r="C56" s="3">
        <v>0</v>
      </c>
      <c r="D56" s="3"/>
      <c r="E56" s="3">
        <v>0</v>
      </c>
    </row>
    <row r="57" spans="1:5" x14ac:dyDescent="0.25">
      <c r="A57" s="9" t="s">
        <v>111</v>
      </c>
      <c r="B57" s="2" t="s">
        <v>112</v>
      </c>
      <c r="C57" s="3"/>
      <c r="D57" s="3"/>
      <c r="E57" s="3">
        <v>0</v>
      </c>
    </row>
    <row r="58" spans="1:5" x14ac:dyDescent="0.25">
      <c r="A58" s="2" t="s">
        <v>113</v>
      </c>
      <c r="B58" s="2" t="s">
        <v>114</v>
      </c>
      <c r="C58" s="3">
        <v>0</v>
      </c>
      <c r="D58" s="3"/>
      <c r="E58" s="3">
        <v>0</v>
      </c>
    </row>
    <row r="59" spans="1:5" x14ac:dyDescent="0.25">
      <c r="A59" s="2" t="s">
        <v>115</v>
      </c>
      <c r="B59" s="2" t="s">
        <v>116</v>
      </c>
      <c r="C59" s="3">
        <v>0</v>
      </c>
      <c r="D59" s="3"/>
      <c r="E59" s="3">
        <v>0</v>
      </c>
    </row>
    <row r="60" spans="1:5" x14ac:dyDescent="0.25">
      <c r="A60" s="2" t="s">
        <v>117</v>
      </c>
      <c r="B60" s="2" t="s">
        <v>118</v>
      </c>
      <c r="C60" s="3">
        <v>0</v>
      </c>
      <c r="D60" s="3"/>
      <c r="E60" s="3">
        <v>0</v>
      </c>
    </row>
    <row r="61" spans="1:5" x14ac:dyDescent="0.25">
      <c r="A61" s="2" t="s">
        <v>119</v>
      </c>
      <c r="B61" s="2" t="s">
        <v>120</v>
      </c>
      <c r="C61" s="3"/>
      <c r="D61" s="3"/>
      <c r="E61" s="3"/>
    </row>
    <row r="62" spans="1:5" x14ac:dyDescent="0.25">
      <c r="A62" s="2" t="s">
        <v>121</v>
      </c>
      <c r="B62" s="2" t="s">
        <v>122</v>
      </c>
      <c r="C62" s="3"/>
      <c r="D62" s="3"/>
      <c r="E62" s="3"/>
    </row>
    <row r="63" spans="1:5" x14ac:dyDescent="0.25">
      <c r="A63" s="5" t="s">
        <v>123</v>
      </c>
      <c r="B63" s="5" t="s">
        <v>124</v>
      </c>
      <c r="C63" s="3">
        <f>SUM(C56:C62)</f>
        <v>0</v>
      </c>
      <c r="D63" s="3">
        <f t="shared" ref="D63:E63" si="9">SUM(D56:D62)</f>
        <v>0</v>
      </c>
      <c r="E63" s="3">
        <f t="shared" si="9"/>
        <v>0</v>
      </c>
    </row>
    <row r="64" spans="1:5" x14ac:dyDescent="0.25">
      <c r="A64" s="7" t="s">
        <v>125</v>
      </c>
      <c r="B64" s="7" t="s">
        <v>126</v>
      </c>
      <c r="C64" s="8">
        <f>C46+C55+C63</f>
        <v>0</v>
      </c>
      <c r="D64" s="8">
        <f t="shared" ref="D64:E64" si="10">D46+D55+D63</f>
        <v>0</v>
      </c>
      <c r="E64" s="8">
        <f t="shared" si="10"/>
        <v>0</v>
      </c>
    </row>
    <row r="65" spans="1:5" x14ac:dyDescent="0.25">
      <c r="A65" s="11" t="s">
        <v>127</v>
      </c>
      <c r="B65" s="11" t="s">
        <v>128</v>
      </c>
      <c r="C65" s="12">
        <v>0</v>
      </c>
      <c r="D65" s="12"/>
      <c r="E65" s="12">
        <v>0</v>
      </c>
    </row>
    <row r="66" spans="1:5" x14ac:dyDescent="0.25">
      <c r="A66" s="11" t="s">
        <v>127</v>
      </c>
      <c r="B66" s="11" t="s">
        <v>129</v>
      </c>
      <c r="C66" s="12">
        <v>0</v>
      </c>
      <c r="D66" s="12"/>
      <c r="E66" s="12">
        <v>0</v>
      </c>
    </row>
    <row r="67" spans="1:5" x14ac:dyDescent="0.25">
      <c r="A67" s="11" t="s">
        <v>130</v>
      </c>
      <c r="B67" s="11" t="s">
        <v>131</v>
      </c>
      <c r="C67" s="12"/>
      <c r="D67" s="12"/>
      <c r="E67" s="12"/>
    </row>
    <row r="68" spans="1:5" x14ac:dyDescent="0.25">
      <c r="A68" s="7" t="s">
        <v>132</v>
      </c>
      <c r="B68" s="7" t="s">
        <v>133</v>
      </c>
      <c r="C68" s="8">
        <f>SUM(C65:C67)</f>
        <v>0</v>
      </c>
      <c r="D68" s="8">
        <f t="shared" ref="D68:E68" si="11">SUM(D65:D67)</f>
        <v>0</v>
      </c>
      <c r="E68" s="8">
        <f t="shared" si="11"/>
        <v>0</v>
      </c>
    </row>
    <row r="69" spans="1:5" x14ac:dyDescent="0.25">
      <c r="A69" s="11" t="s">
        <v>134</v>
      </c>
      <c r="B69" s="11" t="s">
        <v>135</v>
      </c>
      <c r="C69" s="12"/>
      <c r="D69" s="12"/>
      <c r="E69" s="12"/>
    </row>
    <row r="70" spans="1:5" x14ac:dyDescent="0.25">
      <c r="A70" s="11" t="s">
        <v>136</v>
      </c>
      <c r="B70" s="11" t="s">
        <v>137</v>
      </c>
      <c r="C70" s="12"/>
      <c r="D70" s="12"/>
      <c r="E70" s="12"/>
    </row>
    <row r="71" spans="1:5" x14ac:dyDescent="0.25">
      <c r="A71" s="13" t="s">
        <v>138</v>
      </c>
      <c r="B71" s="2" t="s">
        <v>139</v>
      </c>
      <c r="C71" s="3"/>
      <c r="D71" s="3"/>
      <c r="E71" s="3"/>
    </row>
    <row r="72" spans="1:5" ht="15" customHeight="1" x14ac:dyDescent="0.25">
      <c r="A72" s="7" t="s">
        <v>140</v>
      </c>
      <c r="B72" s="7" t="s">
        <v>141</v>
      </c>
      <c r="C72" s="10">
        <f>SUM(C69:C71)</f>
        <v>0</v>
      </c>
      <c r="D72" s="10">
        <f t="shared" ref="D72:E72" si="12">SUM(D69:D71)</f>
        <v>0</v>
      </c>
      <c r="E72" s="10">
        <f t="shared" si="12"/>
        <v>0</v>
      </c>
    </row>
    <row r="73" spans="1:5" ht="20.25" customHeight="1" x14ac:dyDescent="0.25">
      <c r="A73" s="20" t="s">
        <v>142</v>
      </c>
      <c r="B73" s="20"/>
      <c r="C73" s="8">
        <f>C21+C31+C37+C64+C68+C72</f>
        <v>0</v>
      </c>
      <c r="D73" s="8">
        <f t="shared" ref="D73:E73" si="13">D21+D31+D37+D64+D68+D72</f>
        <v>0</v>
      </c>
      <c r="E73" s="8">
        <f t="shared" si="13"/>
        <v>808941</v>
      </c>
    </row>
    <row r="74" spans="1:5" x14ac:dyDescent="0.25">
      <c r="A74" s="2"/>
      <c r="B74" s="5" t="s">
        <v>143</v>
      </c>
      <c r="C74" s="3"/>
      <c r="D74" s="3"/>
      <c r="E74" s="3"/>
    </row>
    <row r="75" spans="1:5" x14ac:dyDescent="0.25">
      <c r="A75" s="2" t="s">
        <v>144</v>
      </c>
      <c r="B75" s="2" t="s">
        <v>145</v>
      </c>
      <c r="C75" s="3">
        <v>0</v>
      </c>
      <c r="D75" s="3"/>
      <c r="E75" s="3">
        <v>0</v>
      </c>
    </row>
    <row r="76" spans="1:5" x14ac:dyDescent="0.25">
      <c r="A76" s="2" t="s">
        <v>146</v>
      </c>
      <c r="B76" s="2" t="s">
        <v>147</v>
      </c>
      <c r="C76" s="3">
        <v>0</v>
      </c>
      <c r="D76" s="3"/>
      <c r="E76" s="3">
        <v>0</v>
      </c>
    </row>
    <row r="77" spans="1:5" x14ac:dyDescent="0.25">
      <c r="A77" s="2" t="s">
        <v>148</v>
      </c>
      <c r="B77" s="2" t="s">
        <v>149</v>
      </c>
      <c r="C77" s="3">
        <v>0</v>
      </c>
      <c r="D77" s="3"/>
      <c r="E77" s="3">
        <v>0</v>
      </c>
    </row>
    <row r="78" spans="1:5" x14ac:dyDescent="0.25">
      <c r="A78" s="2" t="s">
        <v>150</v>
      </c>
      <c r="B78" s="2" t="s">
        <v>151</v>
      </c>
      <c r="C78" s="3">
        <v>0</v>
      </c>
      <c r="D78" s="3"/>
      <c r="E78" s="3">
        <v>0</v>
      </c>
    </row>
    <row r="79" spans="1:5" x14ac:dyDescent="0.25">
      <c r="A79" s="2" t="s">
        <v>152</v>
      </c>
      <c r="B79" s="2" t="s">
        <v>153</v>
      </c>
      <c r="C79" s="3">
        <v>0</v>
      </c>
      <c r="D79" s="3"/>
      <c r="E79" s="3">
        <v>0</v>
      </c>
    </row>
    <row r="80" spans="1:5" x14ac:dyDescent="0.25">
      <c r="A80" s="2" t="s">
        <v>154</v>
      </c>
      <c r="B80" s="2" t="s">
        <v>155</v>
      </c>
      <c r="C80" s="3">
        <v>0</v>
      </c>
      <c r="D80" s="3"/>
      <c r="E80" s="3">
        <v>-2412642</v>
      </c>
    </row>
    <row r="81" spans="1:5" x14ac:dyDescent="0.25">
      <c r="A81" s="14" t="s">
        <v>156</v>
      </c>
      <c r="B81" s="7" t="s">
        <v>157</v>
      </c>
      <c r="C81" s="8">
        <f>SUM(C75:C80)</f>
        <v>0</v>
      </c>
      <c r="D81" s="8">
        <f t="shared" ref="D81:E81" si="14">SUM(D75:D80)</f>
        <v>0</v>
      </c>
      <c r="E81" s="8">
        <f t="shared" si="14"/>
        <v>-2412642</v>
      </c>
    </row>
    <row r="82" spans="1:5" x14ac:dyDescent="0.25">
      <c r="A82" s="2" t="s">
        <v>158</v>
      </c>
      <c r="B82" s="2" t="s">
        <v>159</v>
      </c>
      <c r="C82" s="3"/>
      <c r="D82" s="3"/>
      <c r="E82" s="3"/>
    </row>
    <row r="83" spans="1:5" ht="15" customHeight="1" x14ac:dyDescent="0.25">
      <c r="A83" s="2" t="s">
        <v>160</v>
      </c>
      <c r="B83" s="2" t="s">
        <v>161</v>
      </c>
      <c r="C83" s="3"/>
      <c r="D83" s="3"/>
      <c r="E83" s="3"/>
    </row>
    <row r="84" spans="1:5" x14ac:dyDescent="0.25">
      <c r="A84" s="2" t="s">
        <v>162</v>
      </c>
      <c r="B84" s="2" t="s">
        <v>163</v>
      </c>
      <c r="C84" s="3">
        <v>0</v>
      </c>
      <c r="D84" s="3"/>
      <c r="E84" s="3">
        <v>0</v>
      </c>
    </row>
    <row r="85" spans="1:5" x14ac:dyDescent="0.25">
      <c r="A85" s="2" t="s">
        <v>164</v>
      </c>
      <c r="B85" s="2" t="s">
        <v>165</v>
      </c>
      <c r="C85" s="3"/>
      <c r="D85" s="3"/>
      <c r="E85" s="3">
        <v>0</v>
      </c>
    </row>
    <row r="86" spans="1:5" x14ac:dyDescent="0.25">
      <c r="A86" s="2" t="s">
        <v>166</v>
      </c>
      <c r="B86" s="2" t="s">
        <v>167</v>
      </c>
      <c r="C86" s="3"/>
      <c r="D86" s="3"/>
      <c r="E86" s="3"/>
    </row>
    <row r="87" spans="1:5" x14ac:dyDescent="0.25">
      <c r="A87" s="2" t="s">
        <v>168</v>
      </c>
      <c r="B87" s="2" t="s">
        <v>169</v>
      </c>
      <c r="C87" s="3"/>
      <c r="D87" s="3"/>
      <c r="E87" s="3"/>
    </row>
    <row r="88" spans="1:5" x14ac:dyDescent="0.25">
      <c r="A88" s="2" t="s">
        <v>170</v>
      </c>
      <c r="B88" s="2" t="s">
        <v>171</v>
      </c>
      <c r="C88" s="3"/>
      <c r="D88" s="3"/>
      <c r="E88" s="3"/>
    </row>
    <row r="89" spans="1:5" x14ac:dyDescent="0.25">
      <c r="A89" s="2" t="s">
        <v>172</v>
      </c>
      <c r="B89" s="2" t="s">
        <v>173</v>
      </c>
      <c r="C89" s="3">
        <v>0</v>
      </c>
      <c r="D89" s="3"/>
      <c r="E89" s="3"/>
    </row>
    <row r="90" spans="1:5" x14ac:dyDescent="0.25">
      <c r="A90" s="2" t="s">
        <v>174</v>
      </c>
      <c r="B90" s="2" t="s">
        <v>175</v>
      </c>
      <c r="C90" s="3"/>
      <c r="D90" s="3"/>
      <c r="E90" s="3"/>
    </row>
    <row r="91" spans="1:5" x14ac:dyDescent="0.25">
      <c r="A91" s="5" t="s">
        <v>176</v>
      </c>
      <c r="B91" s="5" t="s">
        <v>177</v>
      </c>
      <c r="C91" s="6">
        <f>SUM(C82:C90)</f>
        <v>0</v>
      </c>
      <c r="D91" s="6">
        <f t="shared" ref="D91:E91" si="15">SUM(D82:D90)</f>
        <v>0</v>
      </c>
      <c r="E91" s="6">
        <f t="shared" si="15"/>
        <v>0</v>
      </c>
    </row>
    <row r="92" spans="1:5" x14ac:dyDescent="0.25">
      <c r="A92" s="2" t="s">
        <v>178</v>
      </c>
      <c r="B92" s="2" t="s">
        <v>179</v>
      </c>
      <c r="C92" s="3"/>
      <c r="D92" s="3"/>
      <c r="E92" s="3"/>
    </row>
    <row r="93" spans="1:5" x14ac:dyDescent="0.25">
      <c r="A93" s="2" t="s">
        <v>180</v>
      </c>
      <c r="B93" s="2" t="s">
        <v>181</v>
      </c>
      <c r="C93" s="3"/>
      <c r="D93" s="3"/>
      <c r="E93" s="3"/>
    </row>
    <row r="94" spans="1:5" x14ac:dyDescent="0.25">
      <c r="A94" s="2" t="s">
        <v>182</v>
      </c>
      <c r="B94" s="2" t="s">
        <v>183</v>
      </c>
      <c r="C94" s="3"/>
      <c r="D94" s="3"/>
      <c r="E94" s="3"/>
    </row>
    <row r="95" spans="1:5" x14ac:dyDescent="0.25">
      <c r="A95" s="2" t="s">
        <v>184</v>
      </c>
      <c r="B95" s="2" t="s">
        <v>185</v>
      </c>
      <c r="C95" s="3"/>
      <c r="D95" s="3"/>
      <c r="E95" s="3"/>
    </row>
    <row r="96" spans="1:5" x14ac:dyDescent="0.25">
      <c r="A96" s="2" t="s">
        <v>186</v>
      </c>
      <c r="B96" s="4" t="s">
        <v>187</v>
      </c>
      <c r="C96" s="3"/>
      <c r="D96" s="3"/>
      <c r="E96" s="3"/>
    </row>
    <row r="97" spans="1:5" x14ac:dyDescent="0.25">
      <c r="A97" s="2" t="s">
        <v>188</v>
      </c>
      <c r="B97" s="2" t="s">
        <v>189</v>
      </c>
      <c r="C97" s="3"/>
      <c r="D97" s="3"/>
      <c r="E97" s="3"/>
    </row>
    <row r="98" spans="1:5" x14ac:dyDescent="0.25">
      <c r="A98" s="2" t="s">
        <v>190</v>
      </c>
      <c r="B98" s="2" t="s">
        <v>191</v>
      </c>
      <c r="C98" s="3"/>
      <c r="D98" s="3"/>
      <c r="E98" s="3"/>
    </row>
    <row r="99" spans="1:5" x14ac:dyDescent="0.25">
      <c r="A99" s="2" t="s">
        <v>192</v>
      </c>
      <c r="B99" s="2" t="s">
        <v>193</v>
      </c>
      <c r="C99" s="3"/>
      <c r="D99" s="3"/>
      <c r="E99" s="3"/>
    </row>
    <row r="100" spans="1:5" x14ac:dyDescent="0.25">
      <c r="A100" s="2" t="s">
        <v>194</v>
      </c>
      <c r="B100" s="2" t="s">
        <v>195</v>
      </c>
      <c r="C100" s="3">
        <v>0</v>
      </c>
      <c r="D100" s="3"/>
      <c r="E100" s="3">
        <v>0</v>
      </c>
    </row>
    <row r="101" spans="1:5" x14ac:dyDescent="0.25">
      <c r="A101" s="5" t="s">
        <v>196</v>
      </c>
      <c r="B101" s="5" t="s">
        <v>197</v>
      </c>
      <c r="C101" s="3">
        <f>SUM(C92:C100)</f>
        <v>0</v>
      </c>
      <c r="D101" s="3">
        <f t="shared" ref="D101:E101" si="16">SUM(D92:D100)</f>
        <v>0</v>
      </c>
      <c r="E101" s="3">
        <f t="shared" si="16"/>
        <v>0</v>
      </c>
    </row>
    <row r="102" spans="1:5" x14ac:dyDescent="0.25">
      <c r="A102" s="2" t="s">
        <v>198</v>
      </c>
      <c r="B102" s="2" t="s">
        <v>199</v>
      </c>
      <c r="C102" s="3">
        <v>0</v>
      </c>
      <c r="D102" s="3"/>
      <c r="E102" s="3">
        <v>0</v>
      </c>
    </row>
    <row r="103" spans="1:5" x14ac:dyDescent="0.25">
      <c r="A103" s="2" t="s">
        <v>200</v>
      </c>
      <c r="B103" s="2" t="s">
        <v>112</v>
      </c>
      <c r="C103" s="3"/>
      <c r="D103" s="3"/>
      <c r="E103" s="3"/>
    </row>
    <row r="104" spans="1:5" x14ac:dyDescent="0.25">
      <c r="A104" s="2" t="s">
        <v>201</v>
      </c>
      <c r="B104" s="2" t="s">
        <v>202</v>
      </c>
      <c r="C104" s="3">
        <v>0</v>
      </c>
      <c r="D104" s="3"/>
      <c r="E104" s="3">
        <v>0</v>
      </c>
    </row>
    <row r="105" spans="1:5" x14ac:dyDescent="0.25">
      <c r="A105" s="2" t="s">
        <v>203</v>
      </c>
      <c r="B105" s="2" t="s">
        <v>204</v>
      </c>
      <c r="C105" s="3"/>
      <c r="D105" s="3"/>
      <c r="E105" s="3"/>
    </row>
    <row r="106" spans="1:5" x14ac:dyDescent="0.25">
      <c r="A106" s="2" t="s">
        <v>205</v>
      </c>
      <c r="B106" s="4" t="s">
        <v>206</v>
      </c>
      <c r="C106" s="3"/>
      <c r="D106" s="3"/>
      <c r="E106" s="3"/>
    </row>
    <row r="107" spans="1:5" x14ac:dyDescent="0.25">
      <c r="A107" s="2" t="s">
        <v>207</v>
      </c>
      <c r="B107" s="2" t="s">
        <v>120</v>
      </c>
      <c r="C107" s="3"/>
      <c r="D107" s="3"/>
      <c r="E107" s="3"/>
    </row>
    <row r="108" spans="1:5" x14ac:dyDescent="0.25">
      <c r="A108" s="2" t="s">
        <v>208</v>
      </c>
      <c r="B108" s="2" t="s">
        <v>209</v>
      </c>
      <c r="C108" s="3"/>
      <c r="D108" s="3"/>
      <c r="E108" s="3"/>
    </row>
    <row r="109" spans="1:5" x14ac:dyDescent="0.25">
      <c r="A109" s="2" t="s">
        <v>224</v>
      </c>
      <c r="B109" s="2" t="s">
        <v>225</v>
      </c>
      <c r="C109" s="3">
        <v>0</v>
      </c>
      <c r="D109" s="3"/>
      <c r="E109" s="3">
        <v>0</v>
      </c>
    </row>
    <row r="110" spans="1:5" x14ac:dyDescent="0.25">
      <c r="A110" s="5" t="s">
        <v>210</v>
      </c>
      <c r="B110" s="5" t="s">
        <v>226</v>
      </c>
      <c r="C110" s="3">
        <v>0</v>
      </c>
      <c r="D110" s="3">
        <f t="shared" ref="D110" si="17">SUM(D102:D109)</f>
        <v>0</v>
      </c>
      <c r="E110" s="3">
        <v>0</v>
      </c>
    </row>
    <row r="111" spans="1:5" x14ac:dyDescent="0.25">
      <c r="A111" s="7" t="s">
        <v>211</v>
      </c>
      <c r="B111" s="7" t="s">
        <v>212</v>
      </c>
      <c r="C111" s="8">
        <f>C91+C101+C110</f>
        <v>0</v>
      </c>
      <c r="D111" s="8">
        <f t="shared" ref="D111:E111" si="18">D91+D101+D110</f>
        <v>0</v>
      </c>
      <c r="E111" s="8">
        <f t="shared" si="18"/>
        <v>0</v>
      </c>
    </row>
    <row r="112" spans="1:5" x14ac:dyDescent="0.25">
      <c r="A112" s="7" t="s">
        <v>213</v>
      </c>
      <c r="B112" s="15" t="s">
        <v>214</v>
      </c>
      <c r="C112" s="8">
        <v>0</v>
      </c>
      <c r="D112" s="8"/>
      <c r="E112" s="8">
        <v>0</v>
      </c>
    </row>
    <row r="113" spans="1:5" x14ac:dyDescent="0.25">
      <c r="A113" s="2" t="s">
        <v>229</v>
      </c>
      <c r="B113" s="4" t="s">
        <v>216</v>
      </c>
      <c r="C113" s="3"/>
      <c r="D113" s="3"/>
      <c r="E113" s="3"/>
    </row>
    <row r="114" spans="1:5" x14ac:dyDescent="0.25">
      <c r="A114" s="2" t="s">
        <v>227</v>
      </c>
      <c r="B114" s="4" t="s">
        <v>217</v>
      </c>
      <c r="C114" s="3">
        <v>0</v>
      </c>
      <c r="D114" s="3"/>
      <c r="E114" s="3">
        <v>3221583</v>
      </c>
    </row>
    <row r="115" spans="1:5" x14ac:dyDescent="0.25">
      <c r="A115" s="2" t="s">
        <v>228</v>
      </c>
      <c r="B115" s="4" t="s">
        <v>218</v>
      </c>
      <c r="C115" s="3">
        <v>0</v>
      </c>
      <c r="D115" s="3"/>
      <c r="E115" s="3">
        <v>0</v>
      </c>
    </row>
    <row r="116" spans="1:5" x14ac:dyDescent="0.25">
      <c r="A116" s="7" t="s">
        <v>215</v>
      </c>
      <c r="B116" s="15" t="s">
        <v>230</v>
      </c>
      <c r="C116" s="10">
        <f>SUM(C113:C115)</f>
        <v>0</v>
      </c>
      <c r="D116" s="10">
        <f t="shared" ref="D116:E116" si="19">SUM(D113:D115)</f>
        <v>0</v>
      </c>
      <c r="E116" s="10">
        <f t="shared" si="19"/>
        <v>3221583</v>
      </c>
    </row>
    <row r="117" spans="1:5" ht="20.25" customHeight="1" x14ac:dyDescent="0.25">
      <c r="A117" s="21" t="s">
        <v>231</v>
      </c>
      <c r="B117" s="21"/>
      <c r="C117" s="8">
        <f>C81+C111+C112+C116</f>
        <v>0</v>
      </c>
      <c r="D117" s="8">
        <f t="shared" ref="D117:E117" si="20">D81+D111+D112+D116</f>
        <v>0</v>
      </c>
      <c r="E117" s="8">
        <f t="shared" si="20"/>
        <v>808941</v>
      </c>
    </row>
  </sheetData>
  <mergeCells count="4">
    <mergeCell ref="A1:E2"/>
    <mergeCell ref="F1:Q2"/>
    <mergeCell ref="A73:B73"/>
    <mergeCell ref="A117:B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Összevont</vt:lpstr>
      <vt:lpstr>ÖNK</vt:lpstr>
      <vt:lpstr>PH</vt:lpstr>
      <vt:lpstr>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2018-05-24T09:24:57Z</cp:lastPrinted>
  <dcterms:created xsi:type="dcterms:W3CDTF">2018-05-12T13:22:38Z</dcterms:created>
  <dcterms:modified xsi:type="dcterms:W3CDTF">2018-05-31T09:45:02Z</dcterms:modified>
</cp:coreProperties>
</file>