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1" activeTab="5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 BEV" sheetId="6" r:id="rId6"/>
    <sheet name="6. melléklet KIAD" sheetId="7" r:id="rId7"/>
    <sheet name="7. melléklet" sheetId="8" r:id="rId8"/>
    <sheet name="8. melléklet" sheetId="9" r:id="rId9"/>
  </sheets>
  <definedNames/>
  <calcPr fullCalcOnLoad="1"/>
</workbook>
</file>

<file path=xl/sharedStrings.xml><?xml version="1.0" encoding="utf-8"?>
<sst xmlns="http://schemas.openxmlformats.org/spreadsheetml/2006/main" count="275" uniqueCount="204">
  <si>
    <t>Cím száma</t>
  </si>
  <si>
    <t>Cím neve</t>
  </si>
  <si>
    <t>1. melléklet</t>
  </si>
  <si>
    <t>Címrend a költségvetési rendelet 1. § (3) bekezdéséhez</t>
  </si>
  <si>
    <t>011130 Önkormányzatok és önk. Hivatalok jogalkotó és ált ig. tev, ( Zalabaksa Önkormányzat)</t>
  </si>
  <si>
    <t>064010 Közvilágítás</t>
  </si>
  <si>
    <t>066010 Zöldterület kezelés</t>
  </si>
  <si>
    <t>041232 Téli közfoglaloztatás</t>
  </si>
  <si>
    <t>013320 Köztemető fenntartás</t>
  </si>
  <si>
    <t>105010 Munkanélküliek, aktív koruak ellátása</t>
  </si>
  <si>
    <t>107060 Egyéb szociális pénzbeli és természetbeni ellátások támogatása</t>
  </si>
  <si>
    <t>106020 Lakásfenntartással, lakhatással összefüggő támogatások</t>
  </si>
  <si>
    <t>045160 Közutak, hidak, alagutak üzemeltetése, fenntartása</t>
  </si>
  <si>
    <t>082092 Közművelődés, hagyományos közösségi kúlturális értékek gondozása</t>
  </si>
  <si>
    <t>066020 Város és községgazdálkodási egyéb szolgáltatás</t>
  </si>
  <si>
    <t>084031 Civil szervezetek működési támogatása</t>
  </si>
  <si>
    <t>061030 Lakáshoz jutást segítő támogatások</t>
  </si>
  <si>
    <t>74031Család és nővédelmi egészségügyi gondozás</t>
  </si>
  <si>
    <t>91140 Óvodai nevelés, ellátás működési feladatai</t>
  </si>
  <si>
    <t>0911110 Óvodai nevelés, ellátás szakmai feladatai</t>
  </si>
  <si>
    <t>072111 Háziorvosi alapellátás</t>
  </si>
  <si>
    <t>052020 Szennyvíz gyűjtése, tisztítása, elhelyezése</t>
  </si>
  <si>
    <t>082044 Könyvtári szolgáltatások</t>
  </si>
  <si>
    <t>107051 Szociális étkezés</t>
  </si>
  <si>
    <t>107055 Falugondnoki szolgálltatás</t>
  </si>
  <si>
    <t>081030 Sportlétesítmények, edzőtáborok működtetése, fejlesztése</t>
  </si>
  <si>
    <t>081041 Versenysport és utánpótlánevelési tevékenysége és támogatása</t>
  </si>
  <si>
    <t>047410 Ár- és belvízvédelemmel összefüggő tevékenységek</t>
  </si>
  <si>
    <t>032020 Tűz és katasztrófavédelmi tevékenység</t>
  </si>
  <si>
    <t>107052 Házi segítségnyújtás</t>
  </si>
  <si>
    <t>096020 Iskolai intézményi étkeztetés</t>
  </si>
  <si>
    <t>095020 Iskolai rendszeren kívüli egyéb oktatás képzés</t>
  </si>
  <si>
    <t>011130 Önkormányzatok  és önkormányzati hivatalok jogalkotó és ált. igazgatási szerve ( Közös Önk. Hiv.)</t>
  </si>
  <si>
    <t>074031Család és nővédelmi egészségügyi gondozás</t>
  </si>
  <si>
    <t>091140 Óvodai nevelés, ellátás működési feladatai</t>
  </si>
  <si>
    <t>2. melléklet</t>
  </si>
  <si>
    <t>Zalabaksa Község Önkormányzatának 2014. évi bevételei</t>
  </si>
  <si>
    <t>Ezer Ft</t>
  </si>
  <si>
    <t>Sorsz.</t>
  </si>
  <si>
    <t>Rovat  megnevezése</t>
  </si>
  <si>
    <t>Rovat</t>
  </si>
  <si>
    <t>Előirányzat összesen</t>
  </si>
  <si>
    <t>Működési</t>
  </si>
  <si>
    <t>Felhalmozási</t>
  </si>
  <si>
    <t>Önkormányzati hivatal működésének támogatása</t>
  </si>
  <si>
    <t>Település-üzemeltetéshez kapcsolódó feladatellátás támogatása</t>
  </si>
  <si>
    <t>Egyéb kötelező önkormányzati feladatok támogatása</t>
  </si>
  <si>
    <t>ÁLTALÁNOS MŰKÖDÉSI FELADATOK TÁMOGATÁSA ÖSSZESEN</t>
  </si>
  <si>
    <t>B111</t>
  </si>
  <si>
    <t>Óvodapedagógusok és óvodapedagógusok nevelő munkáját közvetlenül segítők bértámogatása</t>
  </si>
  <si>
    <t>Óvodaműködtetési támogatás</t>
  </si>
  <si>
    <t>TELEPÜLÉSI ÖNKORMÁNYZATOK EGYES KÖZNEVELÉSI FELADATAINAK TÁMOGATÁSA ÖSSZESEN</t>
  </si>
  <si>
    <t>B112</t>
  </si>
  <si>
    <t>Hozzájárulás a pénzbeli szociális ellátásokhoz</t>
  </si>
  <si>
    <t>Egyes szociális és gyermekjóléti feladatok támogatása összesen</t>
  </si>
  <si>
    <t>A finaszírozás szempontjából elismert szakmai dolgozók bértámogatása</t>
  </si>
  <si>
    <t>A TELEPÜLÉSI ÖNKORMÁNYZATOK SZOCIÁLIS, GYERMEKJÓLÉTI ÉS GYERMEKÉTKEZTETÉSI FELADATAINAK TÁMOGATÁSA ÖSSZESEN</t>
  </si>
  <si>
    <t>B113</t>
  </si>
  <si>
    <t>TELEPÜLÉSI ÖNKORMÁNYZATOK KULTURÁLIS FELADATAINAK TÁMOGATÁSA ÖSSZESEN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</si>
  <si>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</si>
  <si>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</si>
  <si>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</si>
  <si>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</si>
  <si>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</si>
  <si>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</si>
  <si>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</si>
  <si>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Egyéb működési célú támogatások bevételei államháztartáson belül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</si>
  <si>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</si>
  <si>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</si>
  <si>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</si>
  <si>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</si>
  <si>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</si>
  <si>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</si>
  <si>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</si>
  <si>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</si>
  <si>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</si>
  <si>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</si>
  <si>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</si>
  <si>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</si>
  <si>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</si>
  <si>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Egyéb áruhasználati és szolgáltatási adók</t>
  </si>
  <si>
    <t>B355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</si>
  <si>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</si>
  <si>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</si>
  <si>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</si>
  <si>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</si>
  <si>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</si>
  <si>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</si>
  <si>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</si>
  <si>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</si>
  <si>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</si>
  <si>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</si>
  <si>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</si>
  <si>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</si>
  <si>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</si>
  <si>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</si>
  <si>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</si>
  <si>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</si>
  <si>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</si>
  <si>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</si>
  <si>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</si>
  <si>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</si>
  <si>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</si>
  <si>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</si>
  <si>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</si>
  <si>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</si>
  <si>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</si>
  <si>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</si>
  <si>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Zalabaksa Község Önkormányzatának 2014. évi kiadásai kormányzati funkció  szerint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</si>
  <si>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</si>
  <si>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</si>
  <si>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</si>
  <si>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</si>
  <si>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</si>
  <si>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</si>
  <si>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</si>
  <si>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Felújítások ( K 7 )</t>
  </si>
  <si>
    <t>Összesen (Ft)</t>
  </si>
  <si>
    <t>Létszám (fő)</t>
  </si>
  <si>
    <t>Mindösszesen</t>
  </si>
  <si>
    <t>4. melléklet</t>
  </si>
  <si>
    <t>felújítási és felhalmozási kiadásai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</si>
  <si>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</si>
  <si>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</si>
  <si>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</si>
  <si>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</si>
  <si>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</si>
  <si>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</si>
  <si>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</si>
  <si>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</si>
  <si>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</si>
  <si>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Alapítványok támogatása</t>
  </si>
  <si>
    <t>Lakásépítés, vásárlás helyi támogatása</t>
  </si>
  <si>
    <t>Egyesületek támogatása</t>
  </si>
  <si>
    <t>Zalabaksai Önkéntes Tűzoltóegyesület támogatása</t>
  </si>
  <si>
    <t>Összesen</t>
  </si>
  <si>
    <t>7.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</si>
  <si>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</si>
  <si>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</si>
  <si>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</si>
  <si>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</si>
  <si>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</si>
  <si>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</si>
  <si>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</si>
  <si>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</si>
  <si>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</si>
  <si>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</si>
  <si>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NEM RELAVÁNS</t>
  </si>
  <si>
    <t>Összesen:</t>
  </si>
  <si>
    <t>8.  melléklet</t>
  </si>
  <si>
    <t>Fejlesztési cél megnevezése</t>
  </si>
  <si>
    <t>Kötelezettség váll. éve</t>
  </si>
  <si>
    <t>Kiadás vonzata</t>
  </si>
  <si>
    <t>További évek 2017-től</t>
  </si>
  <si>
    <t xml:space="preserve">Zalabaksa  Község önkormányzatának többéves költségvetési kiadással járó kötelezettségi </t>
  </si>
  <si>
    <t xml:space="preserve">Közvetett támogatás </t>
  </si>
  <si>
    <t>Zalabaksa  Község Önkormányzat által 2014 .évben nyújtott közvetett támogatások</t>
  </si>
  <si>
    <t>Zalabaksa Község Önkormányzat 2014.évi  közvetlen kiadásai</t>
  </si>
  <si>
    <t>Zalabaksai Sportegyesület támogatása</t>
  </si>
  <si>
    <t>Művelődési Ház felújítása</t>
  </si>
  <si>
    <t>Szennyvízhálózat felújítása</t>
  </si>
  <si>
    <t>Falugondnoki autó beszerzés (önerő)</t>
  </si>
  <si>
    <t>Urnafal, kerítés építés</t>
  </si>
  <si>
    <t>Fűnyíró traktor vásárlás</t>
  </si>
  <si>
    <t>Zalabaksa Község Önkormányzatának 2014.évi tervezett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</si>
  <si>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</si>
  <si>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</si>
  <si>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</si>
  <si>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</si>
  <si>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</si>
  <si>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</si>
  <si>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</si>
  <si>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</si>
  <si>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</si>
  <si>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</si>
  <si>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</si>
  <si>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</si>
  <si>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</si>
  <si>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</si>
  <si>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</si>
  <si>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</si>
  <si>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</si>
  <si>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</si>
  <si>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</si>
  <si>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</si>
  <si>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</si>
  <si>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Felhalmozási célra átvett pénzeszközök (B7)</t>
  </si>
  <si>
    <t>Finanszírozási bevételek (B8)</t>
  </si>
  <si>
    <t>Bevételek összesen</t>
  </si>
  <si>
    <t>Halmozott adatok</t>
  </si>
  <si>
    <t>Zalabaksa Község Önkormányzat 2014. évi előirányzat-felhasználási ütemterve</t>
  </si>
  <si>
    <t>Működési célú átvett pénzeszközök (B 6)</t>
  </si>
  <si>
    <t>KIADÁSOK</t>
  </si>
  <si>
    <t>Munkaadót terhelő járulékok (k2)</t>
  </si>
  <si>
    <t>Ellátottak pénzbeli juttatásai (K4)</t>
  </si>
  <si>
    <t>Beruházások (K6)</t>
  </si>
  <si>
    <t>Felújítási kiadások (K7)</t>
  </si>
  <si>
    <t>Egyéb felhalmozási célú kiadások ( K8)</t>
  </si>
  <si>
    <t>Finanszírozási kiadások (K9)</t>
  </si>
  <si>
    <t>Kiadások összesen</t>
  </si>
  <si>
    <t>Egyéb felhalmozási célú kiadások (K8)</t>
  </si>
  <si>
    <t>072311 Fogorvosi alapellátás</t>
  </si>
  <si>
    <t>096010 Óvodai étkeztetés</t>
  </si>
  <si>
    <t>096010 Óvodai étkezés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</si>
</sst>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</numFmts>
  <fonts count="58">
    <font>
      <sz val="10"/>
      <name val="Arial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167" fontId="36" fillId="0" borderId="0" xfId="4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167" fontId="49" fillId="0" borderId="10" xfId="40" applyNumberFormat="1" applyFont="1" applyBorder="1" applyAlignment="1">
      <alignment horizontal="center" vertical="center"/>
    </xf>
    <xf numFmtId="167" fontId="36" fillId="0" borderId="0" xfId="40" applyNumberFormat="1" applyFont="1" applyAlignment="1">
      <alignment horizontal="center"/>
    </xf>
    <xf numFmtId="167" fontId="49" fillId="0" borderId="10" xfId="40" applyNumberFormat="1" applyFont="1" applyBorder="1" applyAlignment="1">
      <alignment horizontal="center" wrapText="1"/>
    </xf>
    <xf numFmtId="167" fontId="36" fillId="0" borderId="10" xfId="40" applyNumberFormat="1" applyFont="1" applyBorder="1" applyAlignment="1">
      <alignment horizontal="center"/>
    </xf>
    <xf numFmtId="167" fontId="49" fillId="0" borderId="10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55" fillId="0" borderId="10" xfId="0" applyFont="1" applyBorder="1" applyAlignment="1">
      <alignment horizontal="left" vertical="center" wrapText="1"/>
    </xf>
    <xf numFmtId="167" fontId="55" fillId="0" borderId="10" xfId="40" applyNumberFormat="1" applyFont="1" applyBorder="1" applyAlignment="1">
      <alignment horizontal="center" vertical="center" wrapText="1"/>
    </xf>
    <xf numFmtId="167" fontId="55" fillId="0" borderId="10" xfId="40" applyNumberFormat="1" applyFont="1" applyBorder="1" applyAlignment="1">
      <alignment vertical="center"/>
    </xf>
    <xf numFmtId="167" fontId="54" fillId="0" borderId="10" xfId="40" applyNumberFormat="1" applyFont="1" applyBorder="1" applyAlignment="1">
      <alignment vertical="center"/>
    </xf>
    <xf numFmtId="0" fontId="57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14" xfId="0" applyFont="1" applyBorder="1" applyAlignment="1">
      <alignment/>
    </xf>
    <xf numFmtId="167" fontId="10" fillId="0" borderId="15" xfId="40" applyNumberFormat="1" applyFont="1" applyBorder="1" applyAlignment="1">
      <alignment/>
    </xf>
    <xf numFmtId="0" fontId="10" fillId="0" borderId="16" xfId="0" applyFont="1" applyBorder="1" applyAlignment="1">
      <alignment/>
    </xf>
    <xf numFmtId="167" fontId="10" fillId="0" borderId="17" xfId="4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Border="1" applyAlignment="1">
      <alignment/>
    </xf>
    <xf numFmtId="167" fontId="10" fillId="0" borderId="20" xfId="40" applyNumberFormat="1" applyFont="1" applyBorder="1" applyAlignment="1">
      <alignment/>
    </xf>
    <xf numFmtId="0" fontId="11" fillId="0" borderId="21" xfId="0" applyFont="1" applyBorder="1" applyAlignment="1">
      <alignment/>
    </xf>
    <xf numFmtId="167" fontId="11" fillId="0" borderId="22" xfId="4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vertical="center" wrapText="1"/>
    </xf>
    <xf numFmtId="3" fontId="9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10" fillId="0" borderId="43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44" xfId="0" applyFont="1" applyBorder="1" applyAlignment="1">
      <alignment horizontal="center" vertical="center" wrapText="1" shrinkToFit="1"/>
    </xf>
    <xf numFmtId="0" fontId="11" fillId="0" borderId="44" xfId="0" applyFont="1" applyBorder="1" applyAlignment="1">
      <alignment vertical="center" wrapText="1" shrinkToFit="1"/>
    </xf>
    <xf numFmtId="0" fontId="11" fillId="0" borderId="45" xfId="0" applyFont="1" applyBorder="1" applyAlignment="1">
      <alignment vertical="center" wrapText="1"/>
    </xf>
    <xf numFmtId="167" fontId="0" fillId="0" borderId="0" xfId="40" applyNumberFormat="1" applyFont="1" applyAlignment="1">
      <alignment horizontal="center" vertical="center"/>
    </xf>
    <xf numFmtId="167" fontId="0" fillId="0" borderId="0" xfId="40" applyNumberFormat="1" applyFont="1" applyAlignment="1">
      <alignment horizontal="center"/>
    </xf>
    <xf numFmtId="167" fontId="0" fillId="0" borderId="10" xfId="40" applyNumberFormat="1" applyFont="1" applyBorder="1" applyAlignment="1">
      <alignment horizontal="center" vertical="center"/>
    </xf>
    <xf numFmtId="167" fontId="0" fillId="0" borderId="10" xfId="40" applyNumberFormat="1" applyFont="1" applyBorder="1" applyAlignment="1">
      <alignment horizontal="center"/>
    </xf>
    <xf numFmtId="0" fontId="9" fillId="0" borderId="34" xfId="0" applyFont="1" applyBorder="1" applyAlignment="1">
      <alignment horizontal="center" vertical="top"/>
    </xf>
    <xf numFmtId="3" fontId="11" fillId="0" borderId="39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3" fontId="11" fillId="0" borderId="28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top" wrapText="1"/>
    </xf>
    <xf numFmtId="0" fontId="11" fillId="0" borderId="45" xfId="0" applyFont="1" applyBorder="1" applyAlignment="1">
      <alignment vertical="center" wrapText="1" shrinkToFit="1"/>
    </xf>
    <xf numFmtId="0" fontId="56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7" fontId="55" fillId="0" borderId="10" xfId="4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34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25">
      <selection activeCell="A29" sqref="A29:A30"/>
    </sheetView>
  </sheetViews>
  <sheetFormatPr defaultColWidth="9.140625" defaultRowHeight="12.75"/>
  <cols>
    <col min="1" max="1" width="9.140625" style="7" customWidth="1"/>
    <col min="2" max="2" width="78.140625" style="0" customWidth="1"/>
  </cols>
  <sheetData>
    <row r="1" spans="1:2" ht="18.75">
      <c r="A1" s="125" t="s">
        <v>2</v>
      </c>
      <c r="B1" s="125"/>
    </row>
    <row r="2" ht="23.25">
      <c r="A2" s="4"/>
    </row>
    <row r="3" spans="1:2" ht="18.75">
      <c r="A3" s="126" t="s">
        <v>3</v>
      </c>
      <c r="B3" s="126"/>
    </row>
    <row r="4" ht="19.5">
      <c r="A4" s="5"/>
    </row>
    <row r="5" ht="19.5">
      <c r="A5" s="5"/>
    </row>
    <row r="6" spans="1:2" ht="37.5">
      <c r="A6" s="2" t="s">
        <v>0</v>
      </c>
      <c r="B6" s="2" t="s">
        <v>1</v>
      </c>
    </row>
    <row r="7" spans="1:2" ht="18.75" customHeight="1">
      <c r="A7" s="6">
        <v>1</v>
      </c>
      <c r="B7" s="12" t="s">
        <v>32</v>
      </c>
    </row>
    <row r="8" spans="1:2" ht="18.75" customHeight="1">
      <c r="A8" s="1">
        <f>A7+1</f>
        <v>2</v>
      </c>
      <c r="B8" s="11" t="s">
        <v>4</v>
      </c>
    </row>
    <row r="9" spans="1:2" ht="18.75" customHeight="1">
      <c r="A9" s="1">
        <f aca="true" t="shared" si="0" ref="A9:A36">A8+1</f>
        <v>3</v>
      </c>
      <c r="B9" s="9" t="s">
        <v>8</v>
      </c>
    </row>
    <row r="10" spans="1:2" ht="18.75" customHeight="1">
      <c r="A10" s="1">
        <f t="shared" si="0"/>
        <v>4</v>
      </c>
      <c r="B10" s="9" t="s">
        <v>28</v>
      </c>
    </row>
    <row r="11" spans="1:2" ht="18.75" customHeight="1">
      <c r="A11" s="1">
        <f t="shared" si="0"/>
        <v>5</v>
      </c>
      <c r="B11" s="9" t="s">
        <v>7</v>
      </c>
    </row>
    <row r="12" spans="1:2" ht="18.75" customHeight="1">
      <c r="A12" s="1">
        <f t="shared" si="0"/>
        <v>6</v>
      </c>
      <c r="B12" s="9" t="s">
        <v>12</v>
      </c>
    </row>
    <row r="13" spans="1:2" ht="18.75" customHeight="1">
      <c r="A13" s="1">
        <f t="shared" si="0"/>
        <v>7</v>
      </c>
      <c r="B13" s="12" t="s">
        <v>27</v>
      </c>
    </row>
    <row r="14" spans="1:2" ht="18.75" customHeight="1">
      <c r="A14" s="1">
        <f t="shared" si="0"/>
        <v>8</v>
      </c>
      <c r="B14" s="9" t="s">
        <v>21</v>
      </c>
    </row>
    <row r="15" spans="1:2" ht="18.75" customHeight="1">
      <c r="A15" s="1">
        <f t="shared" si="0"/>
        <v>9</v>
      </c>
      <c r="B15" s="9" t="s">
        <v>16</v>
      </c>
    </row>
    <row r="16" spans="1:2" ht="18.75" customHeight="1">
      <c r="A16" s="1">
        <f t="shared" si="0"/>
        <v>10</v>
      </c>
      <c r="B16" s="12" t="s">
        <v>5</v>
      </c>
    </row>
    <row r="17" spans="1:2" ht="18.75" customHeight="1">
      <c r="A17" s="1">
        <f t="shared" si="0"/>
        <v>11</v>
      </c>
      <c r="B17" s="12" t="s">
        <v>6</v>
      </c>
    </row>
    <row r="18" spans="1:2" ht="18.75" customHeight="1">
      <c r="A18" s="1">
        <f t="shared" si="0"/>
        <v>12</v>
      </c>
      <c r="B18" s="11" t="s">
        <v>14</v>
      </c>
    </row>
    <row r="19" spans="1:2" ht="18.75" customHeight="1">
      <c r="A19" s="1">
        <f t="shared" si="0"/>
        <v>13</v>
      </c>
      <c r="B19" s="9" t="s">
        <v>20</v>
      </c>
    </row>
    <row r="20" spans="1:2" ht="18.75" customHeight="1">
      <c r="A20" s="1">
        <f t="shared" si="0"/>
        <v>14</v>
      </c>
      <c r="B20" s="9" t="s">
        <v>33</v>
      </c>
    </row>
    <row r="21" spans="1:2" ht="15.75">
      <c r="A21" s="1">
        <f t="shared" si="0"/>
        <v>15</v>
      </c>
      <c r="B21" s="9" t="s">
        <v>25</v>
      </c>
    </row>
    <row r="22" spans="1:2" ht="15.75">
      <c r="A22" s="1">
        <f t="shared" si="0"/>
        <v>16</v>
      </c>
      <c r="B22" s="9" t="s">
        <v>26</v>
      </c>
    </row>
    <row r="23" spans="1:2" ht="15.75">
      <c r="A23" s="1">
        <f t="shared" si="0"/>
        <v>17</v>
      </c>
      <c r="B23" s="9" t="s">
        <v>22</v>
      </c>
    </row>
    <row r="24" spans="1:2" ht="15.75">
      <c r="A24" s="1">
        <f t="shared" si="0"/>
        <v>18</v>
      </c>
      <c r="B24" s="11" t="s">
        <v>13</v>
      </c>
    </row>
    <row r="25" spans="1:2" ht="15.75">
      <c r="A25" s="1">
        <f t="shared" si="0"/>
        <v>19</v>
      </c>
      <c r="B25" s="9" t="s">
        <v>15</v>
      </c>
    </row>
    <row r="26" spans="1:2" ht="15.75" customHeight="1">
      <c r="A26" s="1">
        <f t="shared" si="0"/>
        <v>20</v>
      </c>
      <c r="B26" s="9" t="s">
        <v>19</v>
      </c>
    </row>
    <row r="27" spans="1:2" ht="16.5" customHeight="1">
      <c r="A27" s="1">
        <f t="shared" si="0"/>
        <v>21</v>
      </c>
      <c r="B27" s="12" t="s">
        <v>34</v>
      </c>
    </row>
    <row r="28" spans="1:2" ht="16.5" customHeight="1">
      <c r="A28" s="1">
        <f t="shared" si="0"/>
        <v>22</v>
      </c>
      <c r="B28" s="9" t="s">
        <v>31</v>
      </c>
    </row>
    <row r="29" spans="1:2" ht="16.5" customHeight="1">
      <c r="A29" s="1">
        <f t="shared" si="0"/>
        <v>23</v>
      </c>
      <c r="B29" s="9" t="s">
        <v>203</v>
      </c>
    </row>
    <row r="30" spans="1:2" ht="16.5" customHeight="1">
      <c r="A30" s="1">
        <f t="shared" si="0"/>
        <v>24</v>
      </c>
      <c r="B30" s="9" t="s">
        <v>30</v>
      </c>
    </row>
    <row r="31" spans="1:2" ht="15.75" customHeight="1">
      <c r="A31" s="1">
        <f t="shared" si="0"/>
        <v>25</v>
      </c>
      <c r="B31" s="9" t="s">
        <v>9</v>
      </c>
    </row>
    <row r="32" spans="1:2" ht="17.25" customHeight="1">
      <c r="A32" s="1">
        <f t="shared" si="0"/>
        <v>26</v>
      </c>
      <c r="B32" s="9" t="s">
        <v>11</v>
      </c>
    </row>
    <row r="33" spans="1:2" ht="15.75">
      <c r="A33" s="1">
        <f t="shared" si="0"/>
        <v>27</v>
      </c>
      <c r="B33" s="9" t="s">
        <v>23</v>
      </c>
    </row>
    <row r="34" spans="1:2" ht="15.75">
      <c r="A34" s="1">
        <f t="shared" si="0"/>
        <v>28</v>
      </c>
      <c r="B34" s="9" t="s">
        <v>29</v>
      </c>
    </row>
    <row r="35" spans="1:2" ht="15.75">
      <c r="A35" s="1">
        <f t="shared" si="0"/>
        <v>29</v>
      </c>
      <c r="B35" s="11" t="s">
        <v>24</v>
      </c>
    </row>
    <row r="36" spans="1:2" ht="15.75">
      <c r="A36" s="1">
        <f t="shared" si="0"/>
        <v>30</v>
      </c>
      <c r="B36" s="13" t="s">
        <v>10</v>
      </c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5.57421875" style="0" customWidth="1"/>
    <col min="2" max="2" width="44.8515625" style="21" customWidth="1"/>
    <col min="3" max="3" width="7.7109375" style="24" customWidth="1"/>
    <col min="4" max="4" width="10.7109375" style="31" customWidth="1"/>
    <col min="5" max="5" width="10.7109375" style="105" customWidth="1"/>
    <col min="6" max="6" width="13.140625" style="106" customWidth="1"/>
  </cols>
  <sheetData>
    <row r="1" spans="2:6" ht="15">
      <c r="B1" s="14"/>
      <c r="D1" s="27"/>
      <c r="F1" s="106" t="s">
        <v>35</v>
      </c>
    </row>
    <row r="2" spans="1:6" ht="18.75">
      <c r="A2" s="127" t="s">
        <v>36</v>
      </c>
      <c r="B2" s="127"/>
      <c r="C2" s="127"/>
      <c r="D2" s="127"/>
      <c r="E2" s="127"/>
      <c r="F2" s="127"/>
    </row>
    <row r="3" spans="2:6" ht="15">
      <c r="B3" s="16"/>
      <c r="D3" s="27"/>
      <c r="F3" s="27" t="s">
        <v>37</v>
      </c>
    </row>
    <row r="4" spans="1:6" ht="31.5" customHeight="1">
      <c r="A4" s="3" t="s">
        <v>38</v>
      </c>
      <c r="B4" s="17" t="s">
        <v>39</v>
      </c>
      <c r="C4" s="22" t="s">
        <v>40</v>
      </c>
      <c r="D4" s="28" t="s">
        <v>41</v>
      </c>
      <c r="E4" s="26" t="s">
        <v>42</v>
      </c>
      <c r="F4" s="26" t="s">
        <v>43</v>
      </c>
    </row>
    <row r="5" spans="1:6" ht="25.5" customHeight="1">
      <c r="A5" s="3">
        <v>1</v>
      </c>
      <c r="B5" s="18" t="s">
        <v>44</v>
      </c>
      <c r="C5" s="25"/>
      <c r="D5" s="29">
        <v>36182</v>
      </c>
      <c r="E5" s="107">
        <v>36182</v>
      </c>
      <c r="F5" s="108"/>
    </row>
    <row r="6" spans="1:6" ht="23.25" customHeight="1">
      <c r="A6" s="3">
        <f>A5+1</f>
        <v>2</v>
      </c>
      <c r="B6" s="18" t="s">
        <v>45</v>
      </c>
      <c r="C6" s="25"/>
      <c r="D6" s="29">
        <v>9687</v>
      </c>
      <c r="E6" s="107">
        <v>9687</v>
      </c>
      <c r="F6" s="108"/>
    </row>
    <row r="7" spans="1:6" ht="20.25" customHeight="1">
      <c r="A7" s="3">
        <f aca="true" t="shared" si="0" ref="A7:A40">A6+1</f>
        <v>3</v>
      </c>
      <c r="B7" s="18" t="s">
        <v>46</v>
      </c>
      <c r="C7" s="25"/>
      <c r="D7" s="29">
        <v>4000</v>
      </c>
      <c r="E7" s="107">
        <v>4000</v>
      </c>
      <c r="F7" s="108"/>
    </row>
    <row r="8" spans="1:6" ht="24.75">
      <c r="A8" s="19">
        <f t="shared" si="0"/>
        <v>4</v>
      </c>
      <c r="B8" s="20" t="s">
        <v>47</v>
      </c>
      <c r="C8" s="23" t="s">
        <v>48</v>
      </c>
      <c r="D8" s="30">
        <f>SUM(D5:D7)</f>
        <v>49869</v>
      </c>
      <c r="E8" s="26">
        <f>SUM(E5:E7)</f>
        <v>49869</v>
      </c>
      <c r="F8" s="30">
        <f>SUM(F5:F7)</f>
        <v>0</v>
      </c>
    </row>
    <row r="9" spans="1:6" ht="28.5" customHeight="1">
      <c r="A9" s="3">
        <f t="shared" si="0"/>
        <v>5</v>
      </c>
      <c r="B9" s="18" t="s">
        <v>49</v>
      </c>
      <c r="C9" s="25"/>
      <c r="D9" s="29">
        <v>9495</v>
      </c>
      <c r="E9" s="107">
        <v>9495</v>
      </c>
      <c r="F9" s="108"/>
    </row>
    <row r="10" spans="1:6" ht="15">
      <c r="A10" s="3">
        <f t="shared" si="0"/>
        <v>6</v>
      </c>
      <c r="B10" s="18" t="s">
        <v>50</v>
      </c>
      <c r="C10" s="25"/>
      <c r="D10" s="29">
        <v>840</v>
      </c>
      <c r="E10" s="107">
        <v>840</v>
      </c>
      <c r="F10" s="108"/>
    </row>
    <row r="11" spans="1:6" ht="26.25" customHeight="1">
      <c r="A11" s="19">
        <f t="shared" si="0"/>
        <v>7</v>
      </c>
      <c r="B11" s="20" t="s">
        <v>51</v>
      </c>
      <c r="C11" s="23" t="s">
        <v>52</v>
      </c>
      <c r="D11" s="30">
        <f>SUM(D9:D10)</f>
        <v>10335</v>
      </c>
      <c r="E11" s="26">
        <f>SUM(E9:E10)</f>
        <v>10335</v>
      </c>
      <c r="F11" s="30">
        <f>SUM(F9:F10)</f>
        <v>0</v>
      </c>
    </row>
    <row r="12" spans="1:6" ht="15">
      <c r="A12" s="3">
        <f t="shared" si="0"/>
        <v>8</v>
      </c>
      <c r="B12" s="18" t="s">
        <v>53</v>
      </c>
      <c r="C12" s="25"/>
      <c r="D12" s="29">
        <v>11473</v>
      </c>
      <c r="E12" s="107">
        <v>11473</v>
      </c>
      <c r="F12" s="108"/>
    </row>
    <row r="13" spans="1:6" ht="24.75">
      <c r="A13" s="3">
        <f t="shared" si="0"/>
        <v>9</v>
      </c>
      <c r="B13" s="18" t="s">
        <v>54</v>
      </c>
      <c r="C13" s="25"/>
      <c r="D13" s="29">
        <v>5909</v>
      </c>
      <c r="E13" s="107">
        <v>5909</v>
      </c>
      <c r="F13" s="108"/>
    </row>
    <row r="14" spans="1:6" ht="24.75">
      <c r="A14" s="3">
        <f t="shared" si="0"/>
        <v>10</v>
      </c>
      <c r="B14" s="18" t="s">
        <v>55</v>
      </c>
      <c r="C14" s="25"/>
      <c r="D14" s="29">
        <v>2154</v>
      </c>
      <c r="E14" s="107">
        <v>2154</v>
      </c>
      <c r="F14" s="108"/>
    </row>
    <row r="15" spans="1:6" ht="41.25" customHeight="1">
      <c r="A15" s="19">
        <f t="shared" si="0"/>
        <v>11</v>
      </c>
      <c r="B15" s="20" t="s">
        <v>56</v>
      </c>
      <c r="C15" s="23" t="s">
        <v>57</v>
      </c>
      <c r="D15" s="30">
        <f>SUM(D12:D14)</f>
        <v>19536</v>
      </c>
      <c r="E15" s="26">
        <f>SUM(E12:E14)</f>
        <v>19536</v>
      </c>
      <c r="F15" s="30">
        <f>SUM(F12:F14)</f>
        <v>0</v>
      </c>
    </row>
    <row r="16" spans="1:6" ht="28.5" customHeight="1">
      <c r="A16" s="19">
        <f t="shared" si="0"/>
        <v>12</v>
      </c>
      <c r="B16" s="20" t="s">
        <v>58</v>
      </c>
      <c r="C16" s="23" t="s">
        <v>59</v>
      </c>
      <c r="D16" s="30">
        <v>793</v>
      </c>
      <c r="E16" s="26">
        <v>793</v>
      </c>
      <c r="F16" s="30"/>
    </row>
    <row r="17" spans="1:6" ht="15">
      <c r="A17" s="19">
        <f t="shared" si="0"/>
        <v>13</v>
      </c>
      <c r="B17" s="20" t="s">
        <v>60</v>
      </c>
      <c r="C17" s="23" t="s">
        <v>61</v>
      </c>
      <c r="D17" s="30"/>
      <c r="E17" s="26"/>
      <c r="F17" s="30"/>
    </row>
    <row r="18" spans="1:6" ht="15">
      <c r="A18" s="19">
        <f t="shared" si="0"/>
        <v>14</v>
      </c>
      <c r="B18" s="20" t="s">
        <v>62</v>
      </c>
      <c r="C18" s="23" t="s">
        <v>63</v>
      </c>
      <c r="D18" s="30">
        <v>5567</v>
      </c>
      <c r="E18" s="26">
        <v>5567</v>
      </c>
      <c r="F18" s="30"/>
    </row>
    <row r="19" spans="1:6" ht="15">
      <c r="A19" s="19">
        <f t="shared" si="0"/>
        <v>15</v>
      </c>
      <c r="B19" s="20" t="s">
        <v>64</v>
      </c>
      <c r="C19" s="23" t="s">
        <v>65</v>
      </c>
      <c r="D19" s="30">
        <f>SUM(D8,D11,D15,D16,D17,D18)</f>
        <v>86100</v>
      </c>
      <c r="E19" s="26">
        <f>SUM(E8,E11,E15,E16,E17,E18)</f>
        <v>86100</v>
      </c>
      <c r="F19" s="30">
        <f>SUM(F8,F11,F15,F16,F17,F18)</f>
        <v>0</v>
      </c>
    </row>
    <row r="20" spans="1:6" ht="24.75">
      <c r="A20" s="3">
        <f t="shared" si="0"/>
        <v>16</v>
      </c>
      <c r="B20" s="18" t="s">
        <v>66</v>
      </c>
      <c r="C20" s="25" t="s">
        <v>67</v>
      </c>
      <c r="D20" s="29">
        <v>4211</v>
      </c>
      <c r="E20" s="107">
        <v>4211</v>
      </c>
      <c r="F20" s="108"/>
    </row>
    <row r="21" spans="1:6" ht="24.75">
      <c r="A21" s="19">
        <f t="shared" si="0"/>
        <v>17</v>
      </c>
      <c r="B21" s="20" t="s">
        <v>68</v>
      </c>
      <c r="C21" s="23" t="s">
        <v>69</v>
      </c>
      <c r="D21" s="30">
        <f>SUM(D19:D20)</f>
        <v>90311</v>
      </c>
      <c r="E21" s="26">
        <f>SUM(E19:E20)</f>
        <v>90311</v>
      </c>
      <c r="F21" s="30">
        <f>SUM(F19:F20)</f>
        <v>0</v>
      </c>
    </row>
    <row r="22" spans="1:6" ht="15">
      <c r="A22" s="19">
        <f t="shared" si="0"/>
        <v>18</v>
      </c>
      <c r="B22" s="20" t="s">
        <v>70</v>
      </c>
      <c r="C22" s="23" t="s">
        <v>71</v>
      </c>
      <c r="D22" s="30">
        <v>29800</v>
      </c>
      <c r="E22" s="26"/>
      <c r="F22" s="30">
        <v>29800</v>
      </c>
    </row>
    <row r="23" spans="1:6" ht="15">
      <c r="A23" s="3">
        <f t="shared" si="0"/>
        <v>19</v>
      </c>
      <c r="B23" s="18" t="s">
        <v>72</v>
      </c>
      <c r="C23" s="25" t="s">
        <v>73</v>
      </c>
      <c r="D23" s="29"/>
      <c r="E23" s="107"/>
      <c r="F23" s="108"/>
    </row>
    <row r="24" spans="1:6" ht="15">
      <c r="A24" s="3">
        <f t="shared" si="0"/>
        <v>20</v>
      </c>
      <c r="B24" s="18" t="s">
        <v>74</v>
      </c>
      <c r="C24" s="25" t="s">
        <v>75</v>
      </c>
      <c r="D24" s="29">
        <v>3500</v>
      </c>
      <c r="E24" s="107">
        <v>3500</v>
      </c>
      <c r="F24" s="108"/>
    </row>
    <row r="25" spans="1:6" ht="15">
      <c r="A25" s="3">
        <f t="shared" si="0"/>
        <v>21</v>
      </c>
      <c r="B25" s="18" t="s">
        <v>76</v>
      </c>
      <c r="C25" s="25" t="s">
        <v>77</v>
      </c>
      <c r="D25" s="29">
        <v>6800</v>
      </c>
      <c r="E25" s="107">
        <v>6800</v>
      </c>
      <c r="F25" s="108"/>
    </row>
    <row r="26" spans="1:6" ht="15">
      <c r="A26" s="3">
        <f t="shared" si="0"/>
        <v>22</v>
      </c>
      <c r="B26" s="18" t="s">
        <v>78</v>
      </c>
      <c r="C26" s="25" t="s">
        <v>79</v>
      </c>
      <c r="D26" s="29">
        <v>1600</v>
      </c>
      <c r="E26" s="107">
        <v>1600</v>
      </c>
      <c r="F26" s="108"/>
    </row>
    <row r="27" spans="1:6" ht="15">
      <c r="A27" s="3">
        <f t="shared" si="0"/>
        <v>23</v>
      </c>
      <c r="B27" s="18" t="s">
        <v>80</v>
      </c>
      <c r="C27" s="25" t="s">
        <v>81</v>
      </c>
      <c r="D27" s="29">
        <v>280</v>
      </c>
      <c r="E27" s="107">
        <v>280</v>
      </c>
      <c r="F27" s="108"/>
    </row>
    <row r="28" spans="1:6" ht="15">
      <c r="A28" s="3">
        <f t="shared" si="0"/>
        <v>24</v>
      </c>
      <c r="B28" s="20" t="s">
        <v>82</v>
      </c>
      <c r="C28" s="23" t="s">
        <v>83</v>
      </c>
      <c r="D28" s="30">
        <f>SUM(D23:D27)</f>
        <v>12180</v>
      </c>
      <c r="E28" s="26">
        <f>SUM(E23:E27)</f>
        <v>12180</v>
      </c>
      <c r="F28" s="30">
        <f>SUM(F23:F27)</f>
        <v>0</v>
      </c>
    </row>
    <row r="29" spans="1:6" ht="15">
      <c r="A29" s="19">
        <f t="shared" si="0"/>
        <v>25</v>
      </c>
      <c r="B29" s="20" t="s">
        <v>84</v>
      </c>
      <c r="C29" s="23" t="s">
        <v>85</v>
      </c>
      <c r="D29" s="30">
        <v>9675</v>
      </c>
      <c r="E29" s="26">
        <v>9675</v>
      </c>
      <c r="F29" s="30"/>
    </row>
    <row r="30" spans="1:6" ht="15">
      <c r="A30" s="19">
        <f t="shared" si="0"/>
        <v>26</v>
      </c>
      <c r="B30" s="20" t="s">
        <v>86</v>
      </c>
      <c r="C30" s="23" t="s">
        <v>87</v>
      </c>
      <c r="D30" s="30">
        <v>2500</v>
      </c>
      <c r="E30" s="26"/>
      <c r="F30" s="30">
        <v>2500</v>
      </c>
    </row>
    <row r="31" spans="1:6" ht="15">
      <c r="A31" s="19">
        <f t="shared" si="0"/>
        <v>27</v>
      </c>
      <c r="B31" s="20" t="s">
        <v>88</v>
      </c>
      <c r="C31" s="23" t="s">
        <v>89</v>
      </c>
      <c r="D31" s="30">
        <v>36596</v>
      </c>
      <c r="E31" s="26">
        <v>36596</v>
      </c>
      <c r="F31" s="30"/>
    </row>
    <row r="32" spans="1:6" ht="15">
      <c r="A32" s="19">
        <f t="shared" si="0"/>
        <v>28</v>
      </c>
      <c r="B32" s="20" t="s">
        <v>90</v>
      </c>
      <c r="C32" s="23" t="s">
        <v>91</v>
      </c>
      <c r="D32" s="30"/>
      <c r="E32" s="26"/>
      <c r="F32" s="30"/>
    </row>
    <row r="33" spans="1:6" ht="15">
      <c r="A33" s="19">
        <f t="shared" si="0"/>
        <v>29</v>
      </c>
      <c r="B33" s="20" t="s">
        <v>92</v>
      </c>
      <c r="C33" s="23" t="s">
        <v>93</v>
      </c>
      <c r="D33" s="26">
        <f>SUM(D21,D22,D28,D29,D30,D31,D32)</f>
        <v>181062</v>
      </c>
      <c r="E33" s="26">
        <f>SUM(E21,E22,E28,E29,E30,E31,E32)</f>
        <v>148762</v>
      </c>
      <c r="F33" s="30">
        <f>SUM(F21,F22,F28,F29,F30,F31,F32)</f>
        <v>32300</v>
      </c>
    </row>
    <row r="34" spans="1:6" ht="19.5" customHeight="1">
      <c r="A34" s="3">
        <f t="shared" si="0"/>
        <v>30</v>
      </c>
      <c r="B34" s="18" t="s">
        <v>94</v>
      </c>
      <c r="C34" s="25" t="s">
        <v>95</v>
      </c>
      <c r="D34" s="29"/>
      <c r="E34" s="107"/>
      <c r="F34" s="108"/>
    </row>
    <row r="35" spans="1:6" ht="15">
      <c r="A35" s="3">
        <f t="shared" si="0"/>
        <v>31</v>
      </c>
      <c r="B35" s="18" t="s">
        <v>96</v>
      </c>
      <c r="C35" s="25" t="s">
        <v>97</v>
      </c>
      <c r="D35" s="29"/>
      <c r="E35" s="107"/>
      <c r="F35" s="108"/>
    </row>
    <row r="36" spans="1:6" ht="15">
      <c r="A36" s="3">
        <f t="shared" si="0"/>
        <v>32</v>
      </c>
      <c r="B36" s="18" t="s">
        <v>98</v>
      </c>
      <c r="C36" s="25" t="s">
        <v>99</v>
      </c>
      <c r="D36" s="29">
        <v>25542</v>
      </c>
      <c r="E36" s="107">
        <v>19042</v>
      </c>
      <c r="F36" s="108">
        <v>6500</v>
      </c>
    </row>
    <row r="37" spans="1:6" ht="15">
      <c r="A37" s="3">
        <f t="shared" si="0"/>
        <v>33</v>
      </c>
      <c r="B37" s="18" t="s">
        <v>100</v>
      </c>
      <c r="C37" s="25" t="s">
        <v>101</v>
      </c>
      <c r="D37" s="29"/>
      <c r="E37" s="107"/>
      <c r="F37" s="108"/>
    </row>
    <row r="38" spans="1:6" ht="15">
      <c r="A38" s="19">
        <f t="shared" si="0"/>
        <v>34</v>
      </c>
      <c r="B38" s="20" t="s">
        <v>102</v>
      </c>
      <c r="C38" s="23" t="s">
        <v>103</v>
      </c>
      <c r="D38" s="30">
        <f>SUM(D34:D36)</f>
        <v>25542</v>
      </c>
      <c r="E38" s="26">
        <f>SUM(E34:E36)</f>
        <v>19042</v>
      </c>
      <c r="F38" s="30">
        <f>SUM(F34:F36)</f>
        <v>6500</v>
      </c>
    </row>
    <row r="39" spans="1:6" ht="15">
      <c r="A39" s="19">
        <f t="shared" si="0"/>
        <v>35</v>
      </c>
      <c r="B39" s="20" t="s">
        <v>104</v>
      </c>
      <c r="C39" s="23" t="s">
        <v>105</v>
      </c>
      <c r="D39" s="30">
        <f>SUM(D38)</f>
        <v>25542</v>
      </c>
      <c r="E39" s="26">
        <f>SUM(E38)</f>
        <v>19042</v>
      </c>
      <c r="F39" s="30">
        <f>SUM(F38)</f>
        <v>6500</v>
      </c>
    </row>
    <row r="40" spans="1:6" ht="15">
      <c r="A40" s="19">
        <f t="shared" si="0"/>
        <v>36</v>
      </c>
      <c r="B40" s="20" t="s">
        <v>106</v>
      </c>
      <c r="C40" s="23"/>
      <c r="D40" s="30">
        <f>SUM(D33,D39)</f>
        <v>206604</v>
      </c>
      <c r="E40" s="26">
        <f>SUM(E33,E39)</f>
        <v>167804</v>
      </c>
      <c r="F40" s="30">
        <f>SUM(F33,F39)</f>
        <v>38800</v>
      </c>
    </row>
  </sheetData>
  <sheetProtection/>
  <mergeCells count="1">
    <mergeCell ref="A2:F2"/>
  </mergeCells>
  <printOptions/>
  <pageMargins left="0.35433070866141736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3">
      <selection activeCell="J32" sqref="J32:J33"/>
    </sheetView>
  </sheetViews>
  <sheetFormatPr defaultColWidth="9.140625" defaultRowHeight="12.75"/>
  <cols>
    <col min="1" max="1" width="30.7109375" style="21" customWidth="1"/>
    <col min="2" max="2" width="10.57421875" style="0" customWidth="1"/>
    <col min="3" max="3" width="10.28125" style="0" customWidth="1"/>
    <col min="4" max="4" width="11.00390625" style="0" customWidth="1"/>
    <col min="5" max="5" width="10.140625" style="0" customWidth="1"/>
    <col min="7" max="7" width="8.57421875" style="0" customWidth="1"/>
    <col min="8" max="9" width="8.7109375" style="0" customWidth="1"/>
    <col min="10" max="10" width="9.421875" style="0" customWidth="1"/>
    <col min="11" max="11" width="9.140625" style="7" customWidth="1"/>
  </cols>
  <sheetData>
    <row r="2" spans="1:10" ht="15">
      <c r="A2" s="33"/>
      <c r="B2" s="15"/>
      <c r="C2" s="15"/>
      <c r="D2" s="15"/>
      <c r="E2" s="15"/>
      <c r="F2" s="15"/>
      <c r="G2" s="15"/>
      <c r="H2" s="15"/>
      <c r="I2" s="15"/>
      <c r="J2" s="15" t="s">
        <v>107</v>
      </c>
    </row>
    <row r="3" spans="1:10" ht="15.75">
      <c r="A3" s="128" t="s">
        <v>108</v>
      </c>
      <c r="B3" s="128"/>
      <c r="C3" s="128"/>
      <c r="D3" s="128"/>
      <c r="E3" s="128"/>
      <c r="F3" s="128"/>
      <c r="G3" s="128"/>
      <c r="H3" s="128"/>
      <c r="I3" s="121"/>
      <c r="J3" s="15"/>
    </row>
    <row r="4" spans="1:10" ht="15">
      <c r="A4" s="33"/>
      <c r="B4" s="15"/>
      <c r="C4" s="15"/>
      <c r="D4" s="15"/>
      <c r="E4" s="15"/>
      <c r="F4" s="15"/>
      <c r="G4" s="15"/>
      <c r="H4" s="15"/>
      <c r="I4" s="15"/>
      <c r="J4" s="15" t="s">
        <v>37</v>
      </c>
    </row>
    <row r="5" spans="1:11" ht="72">
      <c r="A5" s="34" t="s">
        <v>109</v>
      </c>
      <c r="B5" s="35" t="s">
        <v>110</v>
      </c>
      <c r="C5" s="35" t="s">
        <v>111</v>
      </c>
      <c r="D5" s="35" t="s">
        <v>112</v>
      </c>
      <c r="E5" s="35" t="s">
        <v>113</v>
      </c>
      <c r="F5" s="35" t="s">
        <v>114</v>
      </c>
      <c r="G5" s="35" t="s">
        <v>115</v>
      </c>
      <c r="H5" s="35" t="s">
        <v>116</v>
      </c>
      <c r="I5" s="35" t="s">
        <v>200</v>
      </c>
      <c r="J5" s="124" t="s">
        <v>117</v>
      </c>
      <c r="K5" s="39" t="s">
        <v>118</v>
      </c>
    </row>
    <row r="6" spans="1:11" ht="33.75">
      <c r="A6" s="8" t="s">
        <v>4</v>
      </c>
      <c r="B6" s="37">
        <v>6666</v>
      </c>
      <c r="C6" s="37">
        <v>1474</v>
      </c>
      <c r="D6" s="37">
        <v>2146</v>
      </c>
      <c r="E6" s="37"/>
      <c r="F6" s="37"/>
      <c r="G6" s="37"/>
      <c r="H6" s="37"/>
      <c r="I6" s="37"/>
      <c r="J6" s="37">
        <f>SUM(B6:I6)</f>
        <v>10286</v>
      </c>
      <c r="K6" s="122">
        <v>1</v>
      </c>
    </row>
    <row r="7" spans="1:11" ht="12.75">
      <c r="A7" s="9" t="s">
        <v>5</v>
      </c>
      <c r="B7" s="37"/>
      <c r="C7" s="37"/>
      <c r="D7" s="37">
        <v>2540</v>
      </c>
      <c r="E7" s="37"/>
      <c r="F7" s="37"/>
      <c r="G7" s="37"/>
      <c r="H7" s="37"/>
      <c r="I7" s="37"/>
      <c r="J7" s="37">
        <f aca="true" t="shared" si="0" ref="J7:J36">SUM(B7:I7)</f>
        <v>2540</v>
      </c>
      <c r="K7" s="122"/>
    </row>
    <row r="8" spans="1:11" ht="12.75">
      <c r="A8" s="9" t="s">
        <v>6</v>
      </c>
      <c r="B8" s="37"/>
      <c r="C8" s="37"/>
      <c r="D8" s="37">
        <v>5501</v>
      </c>
      <c r="E8" s="37"/>
      <c r="F8" s="37"/>
      <c r="G8" s="37">
        <v>800</v>
      </c>
      <c r="H8" s="37"/>
      <c r="I8" s="37"/>
      <c r="J8" s="37">
        <f t="shared" si="0"/>
        <v>6301</v>
      </c>
      <c r="K8" s="122"/>
    </row>
    <row r="9" spans="1:11" ht="12.75">
      <c r="A9" s="9" t="s">
        <v>7</v>
      </c>
      <c r="B9" s="37">
        <v>3710</v>
      </c>
      <c r="C9" s="37">
        <v>501</v>
      </c>
      <c r="D9" s="37"/>
      <c r="E9" s="37"/>
      <c r="F9" s="37"/>
      <c r="G9" s="37"/>
      <c r="H9" s="37"/>
      <c r="I9" s="37"/>
      <c r="J9" s="37">
        <f t="shared" si="0"/>
        <v>4211</v>
      </c>
      <c r="K9" s="122">
        <v>8</v>
      </c>
    </row>
    <row r="10" spans="1:11" ht="12.75">
      <c r="A10" s="9" t="s">
        <v>8</v>
      </c>
      <c r="B10" s="37"/>
      <c r="C10" s="37"/>
      <c r="D10" s="37">
        <v>1571</v>
      </c>
      <c r="E10" s="37"/>
      <c r="F10" s="37"/>
      <c r="G10" s="37">
        <v>1000</v>
      </c>
      <c r="H10" s="37"/>
      <c r="I10" s="37"/>
      <c r="J10" s="37">
        <f t="shared" si="0"/>
        <v>2571</v>
      </c>
      <c r="K10" s="122"/>
    </row>
    <row r="11" spans="1:11" ht="22.5">
      <c r="A11" s="9" t="s">
        <v>9</v>
      </c>
      <c r="B11" s="37"/>
      <c r="C11" s="37"/>
      <c r="D11" s="37"/>
      <c r="E11" s="37">
        <v>6566</v>
      </c>
      <c r="F11" s="37"/>
      <c r="G11" s="37"/>
      <c r="H11" s="37"/>
      <c r="I11" s="37"/>
      <c r="J11" s="37">
        <f t="shared" si="0"/>
        <v>6566</v>
      </c>
      <c r="K11" s="122"/>
    </row>
    <row r="12" spans="1:11" ht="22.5">
      <c r="A12" s="10" t="s">
        <v>10</v>
      </c>
      <c r="B12" s="37"/>
      <c r="C12" s="37"/>
      <c r="D12" s="37"/>
      <c r="E12" s="37">
        <v>4798</v>
      </c>
      <c r="F12" s="37"/>
      <c r="G12" s="37"/>
      <c r="H12" s="37"/>
      <c r="I12" s="37"/>
      <c r="J12" s="37">
        <f t="shared" si="0"/>
        <v>4798</v>
      </c>
      <c r="K12" s="122"/>
    </row>
    <row r="13" spans="1:11" ht="22.5">
      <c r="A13" s="9" t="s">
        <v>11</v>
      </c>
      <c r="B13" s="37"/>
      <c r="C13" s="37"/>
      <c r="D13" s="37"/>
      <c r="E13" s="37">
        <v>1603</v>
      </c>
      <c r="F13" s="37"/>
      <c r="G13" s="37"/>
      <c r="H13" s="37"/>
      <c r="I13" s="37"/>
      <c r="J13" s="37">
        <f t="shared" si="0"/>
        <v>1603</v>
      </c>
      <c r="K13" s="122"/>
    </row>
    <row r="14" spans="1:11" ht="22.5">
      <c r="A14" s="9" t="s">
        <v>12</v>
      </c>
      <c r="B14" s="37"/>
      <c r="C14" s="37"/>
      <c r="D14" s="37">
        <v>10661</v>
      </c>
      <c r="E14" s="37"/>
      <c r="F14" s="37"/>
      <c r="G14" s="37"/>
      <c r="H14" s="37"/>
      <c r="I14" s="37"/>
      <c r="J14" s="37">
        <f t="shared" si="0"/>
        <v>10661</v>
      </c>
      <c r="K14" s="122"/>
    </row>
    <row r="15" spans="1:11" ht="22.5">
      <c r="A15" s="8" t="s">
        <v>13</v>
      </c>
      <c r="B15" s="37"/>
      <c r="C15" s="37"/>
      <c r="D15" s="37">
        <v>3642</v>
      </c>
      <c r="E15" s="37"/>
      <c r="F15" s="37"/>
      <c r="G15" s="37"/>
      <c r="H15" s="37">
        <v>21800</v>
      </c>
      <c r="I15" s="37"/>
      <c r="J15" s="37">
        <f t="shared" si="0"/>
        <v>25442</v>
      </c>
      <c r="K15" s="122"/>
    </row>
    <row r="16" spans="1:11" ht="22.5">
      <c r="A16" s="8" t="s">
        <v>14</v>
      </c>
      <c r="B16" s="37"/>
      <c r="C16" s="37"/>
      <c r="D16" s="37">
        <v>1033</v>
      </c>
      <c r="E16" s="37"/>
      <c r="F16" s="37"/>
      <c r="G16" s="37"/>
      <c r="H16" s="37"/>
      <c r="I16" s="37"/>
      <c r="J16" s="37">
        <f t="shared" si="0"/>
        <v>1033</v>
      </c>
      <c r="K16" s="122"/>
    </row>
    <row r="17" spans="1:11" ht="22.5">
      <c r="A17" s="9" t="s">
        <v>15</v>
      </c>
      <c r="B17" s="37"/>
      <c r="C17" s="37"/>
      <c r="D17" s="37"/>
      <c r="E17" s="37"/>
      <c r="F17" s="37">
        <v>560</v>
      </c>
      <c r="G17" s="37"/>
      <c r="H17" s="37"/>
      <c r="I17" s="37"/>
      <c r="J17" s="37">
        <f t="shared" si="0"/>
        <v>560</v>
      </c>
      <c r="K17" s="122"/>
    </row>
    <row r="18" spans="1:11" ht="22.5">
      <c r="A18" s="9" t="s">
        <v>16</v>
      </c>
      <c r="B18" s="37"/>
      <c r="C18" s="37"/>
      <c r="D18" s="37"/>
      <c r="E18" s="37"/>
      <c r="F18" s="37">
        <v>300</v>
      </c>
      <c r="G18" s="37"/>
      <c r="H18" s="37"/>
      <c r="I18" s="37"/>
      <c r="J18" s="37">
        <f t="shared" si="0"/>
        <v>300</v>
      </c>
      <c r="K18" s="122"/>
    </row>
    <row r="19" spans="1:11" ht="22.5">
      <c r="A19" s="9" t="s">
        <v>17</v>
      </c>
      <c r="B19" s="37">
        <v>2412</v>
      </c>
      <c r="C19" s="37">
        <v>625</v>
      </c>
      <c r="D19" s="37">
        <v>625</v>
      </c>
      <c r="E19" s="37"/>
      <c r="F19" s="37"/>
      <c r="G19" s="37"/>
      <c r="H19" s="37"/>
      <c r="I19" s="37"/>
      <c r="J19" s="37">
        <f t="shared" si="0"/>
        <v>3662</v>
      </c>
      <c r="K19" s="122">
        <v>1</v>
      </c>
    </row>
    <row r="20" spans="1:11" ht="22.5">
      <c r="A20" s="9" t="s">
        <v>18</v>
      </c>
      <c r="B20" s="37"/>
      <c r="C20" s="37"/>
      <c r="D20" s="37">
        <v>1626</v>
      </c>
      <c r="E20" s="37"/>
      <c r="F20" s="37"/>
      <c r="G20" s="37"/>
      <c r="H20" s="37"/>
      <c r="I20" s="37"/>
      <c r="J20" s="37">
        <f t="shared" si="0"/>
        <v>1626</v>
      </c>
      <c r="K20" s="122"/>
    </row>
    <row r="21" spans="1:11" ht="22.5">
      <c r="A21" s="9" t="s">
        <v>19</v>
      </c>
      <c r="B21" s="37">
        <v>12517</v>
      </c>
      <c r="C21" s="37">
        <v>2873</v>
      </c>
      <c r="D21" s="37"/>
      <c r="E21" s="37"/>
      <c r="F21" s="37"/>
      <c r="G21" s="37"/>
      <c r="H21" s="37"/>
      <c r="I21" s="37"/>
      <c r="J21" s="37">
        <f t="shared" si="0"/>
        <v>15390</v>
      </c>
      <c r="K21" s="122">
        <v>4</v>
      </c>
    </row>
    <row r="22" spans="1:11" ht="12.75">
      <c r="A22" s="9" t="s">
        <v>20</v>
      </c>
      <c r="B22" s="37">
        <v>1908</v>
      </c>
      <c r="C22" s="37">
        <v>524</v>
      </c>
      <c r="D22" s="37">
        <v>8648</v>
      </c>
      <c r="E22" s="37"/>
      <c r="F22" s="37"/>
      <c r="G22" s="37"/>
      <c r="H22" s="37"/>
      <c r="I22" s="37"/>
      <c r="J22" s="37">
        <f t="shared" si="0"/>
        <v>11080</v>
      </c>
      <c r="K22" s="122"/>
    </row>
    <row r="23" spans="1:11" ht="12.75">
      <c r="A23" s="9" t="s">
        <v>201</v>
      </c>
      <c r="B23" s="37"/>
      <c r="C23" s="37"/>
      <c r="D23" s="37">
        <v>2760</v>
      </c>
      <c r="E23" s="37"/>
      <c r="F23" s="37"/>
      <c r="G23" s="37"/>
      <c r="H23" s="37"/>
      <c r="I23" s="37"/>
      <c r="J23" s="37">
        <f>SUM(B23:I23)</f>
        <v>2760</v>
      </c>
      <c r="K23" s="122"/>
    </row>
    <row r="24" spans="1:11" ht="22.5">
      <c r="A24" s="9" t="s">
        <v>21</v>
      </c>
      <c r="B24" s="37"/>
      <c r="C24" s="37"/>
      <c r="D24" s="37"/>
      <c r="E24" s="37"/>
      <c r="F24" s="37"/>
      <c r="G24" s="37"/>
      <c r="H24" s="37"/>
      <c r="I24" s="37">
        <v>2500</v>
      </c>
      <c r="J24" s="37">
        <f t="shared" si="0"/>
        <v>2500</v>
      </c>
      <c r="K24" s="122"/>
    </row>
    <row r="25" spans="1:11" ht="12.75">
      <c r="A25" s="9" t="s">
        <v>22</v>
      </c>
      <c r="B25" s="36">
        <v>360</v>
      </c>
      <c r="C25" s="36">
        <v>97</v>
      </c>
      <c r="D25" s="36">
        <v>1200</v>
      </c>
      <c r="E25" s="36"/>
      <c r="F25" s="36"/>
      <c r="G25" s="36"/>
      <c r="H25" s="36"/>
      <c r="I25" s="36"/>
      <c r="J25" s="37">
        <f t="shared" si="0"/>
        <v>1657</v>
      </c>
      <c r="K25" s="123"/>
    </row>
    <row r="26" spans="1:11" ht="12.75">
      <c r="A26" s="9" t="s">
        <v>23</v>
      </c>
      <c r="B26" s="36"/>
      <c r="C26" s="36"/>
      <c r="D26" s="36">
        <v>7902</v>
      </c>
      <c r="E26" s="36"/>
      <c r="F26" s="36"/>
      <c r="G26" s="36"/>
      <c r="H26" s="36"/>
      <c r="I26" s="36"/>
      <c r="J26" s="37">
        <f t="shared" si="0"/>
        <v>7902</v>
      </c>
      <c r="K26" s="123"/>
    </row>
    <row r="27" spans="1:11" ht="12.75">
      <c r="A27" s="8" t="s">
        <v>24</v>
      </c>
      <c r="B27" s="36">
        <v>1684</v>
      </c>
      <c r="C27" s="36">
        <v>465</v>
      </c>
      <c r="D27" s="36">
        <v>1249</v>
      </c>
      <c r="E27" s="36"/>
      <c r="F27" s="36"/>
      <c r="G27" s="36">
        <v>12700</v>
      </c>
      <c r="H27" s="36"/>
      <c r="I27" s="36"/>
      <c r="J27" s="37">
        <f t="shared" si="0"/>
        <v>16098</v>
      </c>
      <c r="K27" s="123">
        <v>1</v>
      </c>
    </row>
    <row r="28" spans="1:11" ht="22.5">
      <c r="A28" s="9" t="s">
        <v>25</v>
      </c>
      <c r="B28" s="36"/>
      <c r="C28" s="36"/>
      <c r="D28" s="36">
        <v>793</v>
      </c>
      <c r="E28" s="36"/>
      <c r="F28" s="36"/>
      <c r="G28" s="36"/>
      <c r="H28" s="36"/>
      <c r="I28" s="36"/>
      <c r="J28" s="37">
        <f t="shared" si="0"/>
        <v>793</v>
      </c>
      <c r="K28" s="123"/>
    </row>
    <row r="29" spans="1:11" ht="22.5">
      <c r="A29" s="9" t="s">
        <v>26</v>
      </c>
      <c r="B29" s="36"/>
      <c r="C29" s="36"/>
      <c r="D29" s="36"/>
      <c r="E29" s="36"/>
      <c r="F29" s="36">
        <v>400</v>
      </c>
      <c r="G29" s="36"/>
      <c r="H29" s="36"/>
      <c r="I29" s="36"/>
      <c r="J29" s="37">
        <f t="shared" si="0"/>
        <v>400</v>
      </c>
      <c r="K29" s="123"/>
    </row>
    <row r="30" spans="1:11" ht="22.5">
      <c r="A30" s="9" t="s">
        <v>27</v>
      </c>
      <c r="B30" s="36"/>
      <c r="C30" s="36"/>
      <c r="D30" s="36">
        <v>1905</v>
      </c>
      <c r="E30" s="36"/>
      <c r="F30" s="36"/>
      <c r="G30" s="36"/>
      <c r="H30" s="36"/>
      <c r="I30" s="36"/>
      <c r="J30" s="37">
        <f t="shared" si="0"/>
        <v>1905</v>
      </c>
      <c r="K30" s="123"/>
    </row>
    <row r="31" spans="1:11" ht="22.5">
      <c r="A31" s="9" t="s">
        <v>28</v>
      </c>
      <c r="B31" s="36"/>
      <c r="C31" s="36"/>
      <c r="D31" s="36"/>
      <c r="E31" s="36"/>
      <c r="F31" s="36">
        <v>100</v>
      </c>
      <c r="G31" s="36"/>
      <c r="H31" s="36"/>
      <c r="I31" s="36"/>
      <c r="J31" s="37">
        <f t="shared" si="0"/>
        <v>100</v>
      </c>
      <c r="K31" s="123"/>
    </row>
    <row r="32" spans="1:11" ht="12.75">
      <c r="A32" s="9" t="s">
        <v>29</v>
      </c>
      <c r="B32" s="36"/>
      <c r="C32" s="36"/>
      <c r="D32" s="36"/>
      <c r="E32" s="36"/>
      <c r="F32" s="36">
        <v>673</v>
      </c>
      <c r="G32" s="36"/>
      <c r="H32" s="36"/>
      <c r="I32" s="36"/>
      <c r="J32" s="37">
        <f t="shared" si="0"/>
        <v>673</v>
      </c>
      <c r="K32" s="123"/>
    </row>
    <row r="33" spans="1:11" ht="12.75">
      <c r="A33" s="9" t="s">
        <v>202</v>
      </c>
      <c r="B33" s="36"/>
      <c r="C33" s="36"/>
      <c r="D33" s="36">
        <v>1600</v>
      </c>
      <c r="E33" s="36"/>
      <c r="F33" s="36"/>
      <c r="G33" s="36"/>
      <c r="H33" s="36"/>
      <c r="I33" s="36"/>
      <c r="J33" s="37">
        <f t="shared" si="0"/>
        <v>1600</v>
      </c>
      <c r="K33" s="123"/>
    </row>
    <row r="34" spans="1:11" ht="12.75">
      <c r="A34" s="9" t="s">
        <v>30</v>
      </c>
      <c r="B34" s="36"/>
      <c r="C34" s="36"/>
      <c r="D34" s="36">
        <v>1490</v>
      </c>
      <c r="E34" s="36"/>
      <c r="F34" s="36"/>
      <c r="G34" s="36"/>
      <c r="H34" s="36"/>
      <c r="I34" s="36"/>
      <c r="J34" s="37">
        <f t="shared" si="0"/>
        <v>1490</v>
      </c>
      <c r="K34" s="123"/>
    </row>
    <row r="35" spans="1:11" ht="22.5">
      <c r="A35" s="9" t="s">
        <v>31</v>
      </c>
      <c r="B35" s="36">
        <v>3618</v>
      </c>
      <c r="C35" s="36">
        <v>976</v>
      </c>
      <c r="D35" s="36">
        <v>8742</v>
      </c>
      <c r="E35" s="36"/>
      <c r="F35" s="36"/>
      <c r="G35" s="36"/>
      <c r="H35" s="36"/>
      <c r="I35" s="36"/>
      <c r="J35" s="37">
        <f t="shared" si="0"/>
        <v>13336</v>
      </c>
      <c r="K35" s="123">
        <v>2</v>
      </c>
    </row>
    <row r="36" spans="1:11" ht="33.75">
      <c r="A36" s="9" t="s">
        <v>32</v>
      </c>
      <c r="B36" s="36">
        <v>28404</v>
      </c>
      <c r="C36" s="36">
        <v>7425</v>
      </c>
      <c r="D36" s="36">
        <v>10931</v>
      </c>
      <c r="E36" s="36"/>
      <c r="F36" s="36"/>
      <c r="G36" s="36"/>
      <c r="H36" s="36"/>
      <c r="I36" s="36"/>
      <c r="J36" s="37">
        <f t="shared" si="0"/>
        <v>46760</v>
      </c>
      <c r="K36" s="123">
        <v>10</v>
      </c>
    </row>
    <row r="37" spans="1:11" ht="18.75">
      <c r="A37" s="38" t="s">
        <v>119</v>
      </c>
      <c r="B37" s="36">
        <f>SUM(B6:B36)</f>
        <v>61279</v>
      </c>
      <c r="C37" s="36">
        <f aca="true" t="shared" si="1" ref="C37:I37">SUM(C6:C36)</f>
        <v>14960</v>
      </c>
      <c r="D37" s="36">
        <f t="shared" si="1"/>
        <v>76565</v>
      </c>
      <c r="E37" s="36">
        <f t="shared" si="1"/>
        <v>12967</v>
      </c>
      <c r="F37" s="36">
        <f t="shared" si="1"/>
        <v>2033</v>
      </c>
      <c r="G37" s="36">
        <f t="shared" si="1"/>
        <v>14500</v>
      </c>
      <c r="H37" s="36">
        <f t="shared" si="1"/>
        <v>21800</v>
      </c>
      <c r="I37" s="36">
        <f t="shared" si="1"/>
        <v>2500</v>
      </c>
      <c r="J37" s="36">
        <f>SUM(J6:J36)</f>
        <v>206604</v>
      </c>
      <c r="K37" s="123">
        <f>SUM(K6:K36)</f>
        <v>27</v>
      </c>
    </row>
    <row r="38" spans="1:10" ht="15">
      <c r="A38" s="33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">
      <c r="A39" s="33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33"/>
      <c r="B40" s="15"/>
      <c r="C40" s="15"/>
      <c r="D40" s="15"/>
      <c r="E40" s="15"/>
      <c r="F40" s="15"/>
      <c r="G40" s="15"/>
      <c r="H40" s="15"/>
      <c r="I40" s="15"/>
      <c r="J40" s="15"/>
    </row>
  </sheetData>
  <sheetProtection/>
  <mergeCells count="1">
    <mergeCell ref="A3:H3"/>
  </mergeCells>
  <printOptions/>
  <pageMargins left="0.35433070866141736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421875" style="0" customWidth="1"/>
    <col min="2" max="2" width="38.8515625" style="0" customWidth="1"/>
    <col min="3" max="3" width="32.28125" style="0" customWidth="1"/>
    <col min="4" max="4" width="12.140625" style="0" customWidth="1"/>
  </cols>
  <sheetData>
    <row r="2" spans="1:4" ht="12.75">
      <c r="A2" s="129" t="s">
        <v>120</v>
      </c>
      <c r="B2" s="129"/>
      <c r="C2" s="129"/>
      <c r="D2" s="129"/>
    </row>
    <row r="4" spans="1:4" ht="12.75">
      <c r="A4" s="130" t="s">
        <v>164</v>
      </c>
      <c r="B4" s="130"/>
      <c r="C4" s="130"/>
      <c r="D4" s="130"/>
    </row>
    <row r="5" spans="1:4" ht="12.75">
      <c r="A5" s="130" t="s">
        <v>121</v>
      </c>
      <c r="B5" s="130"/>
      <c r="C5" s="130"/>
      <c r="D5" s="130"/>
    </row>
    <row r="6" spans="1:4" ht="12.75">
      <c r="A6" s="41"/>
      <c r="B6" s="41"/>
      <c r="C6" s="41"/>
      <c r="D6" s="41"/>
    </row>
    <row r="7" spans="1:4" ht="12.75">
      <c r="A7" s="41"/>
      <c r="B7" s="41"/>
      <c r="C7" s="41"/>
      <c r="D7" s="41"/>
    </row>
    <row r="8" ht="12.75">
      <c r="D8" s="42" t="s">
        <v>37</v>
      </c>
    </row>
    <row r="9" spans="1:4" ht="12.75" customHeight="1">
      <c r="A9" s="131" t="s">
        <v>122</v>
      </c>
      <c r="B9" s="132"/>
      <c r="C9" s="135" t="s">
        <v>123</v>
      </c>
      <c r="D9" s="138" t="s">
        <v>124</v>
      </c>
    </row>
    <row r="10" spans="1:4" ht="12.75">
      <c r="A10" s="133"/>
      <c r="B10" s="134"/>
      <c r="C10" s="136"/>
      <c r="D10" s="139"/>
    </row>
    <row r="11" spans="1:4" ht="12.75">
      <c r="A11" s="43" t="s">
        <v>125</v>
      </c>
      <c r="B11" s="32" t="s">
        <v>126</v>
      </c>
      <c r="C11" s="137"/>
      <c r="D11" s="140"/>
    </row>
    <row r="12" spans="1:4" ht="38.25" customHeight="1">
      <c r="A12" s="44">
        <v>1</v>
      </c>
      <c r="B12" s="8" t="s">
        <v>13</v>
      </c>
      <c r="C12" s="45" t="s">
        <v>159</v>
      </c>
      <c r="D12" s="46">
        <v>21800</v>
      </c>
    </row>
    <row r="13" spans="1:4" ht="33.75" customHeight="1">
      <c r="A13" s="44">
        <v>2</v>
      </c>
      <c r="B13" s="82" t="s">
        <v>21</v>
      </c>
      <c r="C13" s="45" t="s">
        <v>160</v>
      </c>
      <c r="D13" s="46">
        <v>2500</v>
      </c>
    </row>
    <row r="14" spans="1:4" ht="30.75" customHeight="1">
      <c r="A14" s="44">
        <v>3</v>
      </c>
      <c r="B14" s="8" t="s">
        <v>24</v>
      </c>
      <c r="C14" s="45" t="s">
        <v>161</v>
      </c>
      <c r="D14" s="46">
        <v>12700</v>
      </c>
    </row>
    <row r="15" spans="1:4" ht="29.25" customHeight="1">
      <c r="A15" s="44">
        <v>4</v>
      </c>
      <c r="B15" s="82" t="s">
        <v>8</v>
      </c>
      <c r="C15" s="45" t="s">
        <v>162</v>
      </c>
      <c r="D15" s="46">
        <v>1000</v>
      </c>
    </row>
    <row r="16" spans="1:4" ht="30.75" customHeight="1">
      <c r="A16" s="44">
        <v>5</v>
      </c>
      <c r="B16" s="82" t="s">
        <v>6</v>
      </c>
      <c r="C16" s="45" t="s">
        <v>163</v>
      </c>
      <c r="D16" s="46">
        <v>800</v>
      </c>
    </row>
    <row r="17" spans="1:4" ht="12.75">
      <c r="A17" s="47"/>
      <c r="B17" s="48"/>
      <c r="C17" s="49" t="s">
        <v>127</v>
      </c>
      <c r="D17" s="50">
        <f>SUM(D12:D16)</f>
        <v>38800</v>
      </c>
    </row>
  </sheetData>
  <sheetProtection/>
  <mergeCells count="6">
    <mergeCell ref="A2:D2"/>
    <mergeCell ref="A4:D4"/>
    <mergeCell ref="A5:D5"/>
    <mergeCell ref="A9:B10"/>
    <mergeCell ref="C9:C11"/>
    <mergeCell ref="D9:D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51.140625" style="0" customWidth="1"/>
    <col min="3" max="3" width="11.7109375" style="0" customWidth="1"/>
  </cols>
  <sheetData>
    <row r="2" spans="3:4" ht="12.75">
      <c r="C2" t="s">
        <v>128</v>
      </c>
      <c r="D2" s="51"/>
    </row>
    <row r="4" spans="1:4" ht="12.75">
      <c r="A4" s="141" t="s">
        <v>157</v>
      </c>
      <c r="B4" s="141"/>
      <c r="C4" s="141"/>
      <c r="D4" s="141"/>
    </row>
    <row r="7" ht="13.5" thickBot="1">
      <c r="C7" s="53" t="s">
        <v>37</v>
      </c>
    </row>
    <row r="8" spans="2:3" ht="12.75">
      <c r="B8" s="142" t="s">
        <v>129</v>
      </c>
      <c r="C8" s="144" t="s">
        <v>130</v>
      </c>
    </row>
    <row r="9" spans="2:3" ht="13.5" thickBot="1">
      <c r="B9" s="143"/>
      <c r="C9" s="145"/>
    </row>
    <row r="10" spans="2:3" ht="12.75">
      <c r="B10" s="54" t="s">
        <v>131</v>
      </c>
      <c r="C10" s="55">
        <v>60</v>
      </c>
    </row>
    <row r="11" spans="2:3" ht="12.75">
      <c r="B11" s="56" t="s">
        <v>132</v>
      </c>
      <c r="C11" s="57">
        <v>300</v>
      </c>
    </row>
    <row r="12" spans="2:3" ht="12.75">
      <c r="B12" s="58" t="s">
        <v>133</v>
      </c>
      <c r="C12" s="57">
        <v>500</v>
      </c>
    </row>
    <row r="13" spans="2:3" ht="12.75">
      <c r="B13" s="59" t="s">
        <v>134</v>
      </c>
      <c r="C13" s="57">
        <v>100</v>
      </c>
    </row>
    <row r="14" spans="2:3" ht="12.75">
      <c r="B14" s="60" t="s">
        <v>158</v>
      </c>
      <c r="C14" s="61">
        <v>450</v>
      </c>
    </row>
    <row r="15" spans="2:3" ht="13.5" thickBot="1">
      <c r="B15" s="62" t="s">
        <v>135</v>
      </c>
      <c r="C15" s="63">
        <f>SUM(C10:C14)</f>
        <v>1410</v>
      </c>
    </row>
    <row r="16" spans="2:3" ht="12.75">
      <c r="B16" s="64"/>
      <c r="C16" s="65"/>
    </row>
  </sheetData>
  <sheetProtection/>
  <mergeCells count="3">
    <mergeCell ref="A4:D4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B1">
      <selection activeCell="M12" sqref="M12"/>
    </sheetView>
  </sheetViews>
  <sheetFormatPr defaultColWidth="9.140625" defaultRowHeight="12.75"/>
  <cols>
    <col min="1" max="1" width="23.57421875" style="21" customWidth="1"/>
    <col min="2" max="2" width="11.00390625" style="0" customWidth="1"/>
    <col min="3" max="3" width="7.57421875" style="0" customWidth="1"/>
    <col min="4" max="4" width="8.140625" style="0" customWidth="1"/>
    <col min="5" max="5" width="8.28125" style="0" customWidth="1"/>
    <col min="6" max="6" width="7.57421875" style="0" customWidth="1"/>
    <col min="7" max="7" width="7.421875" style="0" customWidth="1"/>
    <col min="8" max="9" width="7.57421875" style="0" customWidth="1"/>
  </cols>
  <sheetData>
    <row r="1" spans="1:15" ht="12.75">
      <c r="A1" s="100"/>
      <c r="N1" s="146" t="s">
        <v>165</v>
      </c>
      <c r="O1" s="147"/>
    </row>
    <row r="2" spans="1:15" ht="12.75">
      <c r="A2" s="148" t="s">
        <v>190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3.5" thickBot="1">
      <c r="A3" s="10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49" t="s">
        <v>166</v>
      </c>
      <c r="O3" s="149"/>
    </row>
    <row r="4" spans="1:15" ht="23.25" thickBot="1">
      <c r="A4" s="102" t="s">
        <v>129</v>
      </c>
      <c r="B4" s="84" t="s">
        <v>167</v>
      </c>
      <c r="C4" s="85" t="s">
        <v>168</v>
      </c>
      <c r="D4" s="85" t="s">
        <v>169</v>
      </c>
      <c r="E4" s="85" t="s">
        <v>170</v>
      </c>
      <c r="F4" s="85" t="s">
        <v>171</v>
      </c>
      <c r="G4" s="85" t="s">
        <v>172</v>
      </c>
      <c r="H4" s="85" t="s">
        <v>173</v>
      </c>
      <c r="I4" s="85" t="s">
        <v>174</v>
      </c>
      <c r="J4" s="85" t="s">
        <v>175</v>
      </c>
      <c r="K4" s="85" t="s">
        <v>176</v>
      </c>
      <c r="L4" s="85" t="s">
        <v>177</v>
      </c>
      <c r="M4" s="85" t="s">
        <v>178</v>
      </c>
      <c r="N4" s="85" t="s">
        <v>179</v>
      </c>
      <c r="O4" s="86" t="s">
        <v>135</v>
      </c>
    </row>
    <row r="5" spans="1:15" ht="12.75">
      <c r="A5" s="87" t="s">
        <v>180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22.5">
      <c r="A6" s="90" t="s">
        <v>181</v>
      </c>
      <c r="B6" s="91">
        <v>90311</v>
      </c>
      <c r="C6" s="91">
        <v>7526</v>
      </c>
      <c r="D6" s="91">
        <v>7526</v>
      </c>
      <c r="E6" s="91">
        <v>7526</v>
      </c>
      <c r="F6" s="91">
        <v>7526</v>
      </c>
      <c r="G6" s="91">
        <v>7526</v>
      </c>
      <c r="H6" s="91">
        <v>7526</v>
      </c>
      <c r="I6" s="91">
        <v>7526</v>
      </c>
      <c r="J6" s="91">
        <v>7526</v>
      </c>
      <c r="K6" s="91">
        <v>7526</v>
      </c>
      <c r="L6" s="91">
        <v>7526</v>
      </c>
      <c r="M6" s="91">
        <v>7526</v>
      </c>
      <c r="N6" s="91">
        <v>7525</v>
      </c>
      <c r="O6" s="92">
        <f aca="true" t="shared" si="0" ref="O6:O14">SUM(C6:N6)</f>
        <v>90311</v>
      </c>
    </row>
    <row r="7" spans="1:15" ht="32.25" customHeight="1">
      <c r="A7" s="90" t="s">
        <v>182</v>
      </c>
      <c r="B7" s="91">
        <v>29800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10000</v>
      </c>
      <c r="K7" s="91">
        <v>0</v>
      </c>
      <c r="L7" s="91">
        <v>19800</v>
      </c>
      <c r="M7" s="91">
        <v>0</v>
      </c>
      <c r="N7" s="91">
        <v>0</v>
      </c>
      <c r="O7" s="92">
        <f t="shared" si="0"/>
        <v>29800</v>
      </c>
    </row>
    <row r="8" spans="1:15" ht="20.25" customHeight="1">
      <c r="A8" s="90" t="s">
        <v>183</v>
      </c>
      <c r="B8" s="91">
        <v>12180</v>
      </c>
      <c r="C8" s="91">
        <v>0</v>
      </c>
      <c r="D8" s="91">
        <v>0</v>
      </c>
      <c r="E8" s="91">
        <v>6090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6090</v>
      </c>
      <c r="L8" s="91">
        <v>0</v>
      </c>
      <c r="M8" s="91">
        <v>0</v>
      </c>
      <c r="N8" s="91">
        <v>0</v>
      </c>
      <c r="O8" s="92">
        <f t="shared" si="0"/>
        <v>12180</v>
      </c>
    </row>
    <row r="9" spans="1:15" ht="23.25" customHeight="1">
      <c r="A9" s="90" t="s">
        <v>184</v>
      </c>
      <c r="B9" s="91">
        <v>9675</v>
      </c>
      <c r="C9" s="91">
        <v>819</v>
      </c>
      <c r="D9" s="91">
        <v>819</v>
      </c>
      <c r="E9" s="91">
        <v>819</v>
      </c>
      <c r="F9" s="91">
        <v>819</v>
      </c>
      <c r="G9" s="91">
        <v>819</v>
      </c>
      <c r="H9" s="91">
        <v>736</v>
      </c>
      <c r="I9" s="91">
        <v>736</v>
      </c>
      <c r="J9" s="91">
        <v>736</v>
      </c>
      <c r="K9" s="91">
        <v>819</v>
      </c>
      <c r="L9" s="91">
        <v>819</v>
      </c>
      <c r="M9" s="91">
        <v>819</v>
      </c>
      <c r="N9" s="91">
        <v>915</v>
      </c>
      <c r="O9" s="92">
        <f t="shared" si="0"/>
        <v>9675</v>
      </c>
    </row>
    <row r="10" spans="1:15" ht="21" customHeight="1">
      <c r="A10" s="90" t="s">
        <v>185</v>
      </c>
      <c r="B10" s="91">
        <v>2500</v>
      </c>
      <c r="C10" s="91">
        <v>650</v>
      </c>
      <c r="D10" s="91">
        <v>0</v>
      </c>
      <c r="E10" s="91">
        <v>0</v>
      </c>
      <c r="F10" s="91">
        <v>650</v>
      </c>
      <c r="G10" s="91">
        <v>0</v>
      </c>
      <c r="H10" s="91">
        <v>0</v>
      </c>
      <c r="I10" s="91">
        <v>0</v>
      </c>
      <c r="J10" s="91">
        <v>650</v>
      </c>
      <c r="K10" s="91">
        <v>0</v>
      </c>
      <c r="L10" s="91">
        <v>0</v>
      </c>
      <c r="M10" s="91">
        <v>550</v>
      </c>
      <c r="N10" s="91">
        <v>0</v>
      </c>
      <c r="O10" s="92">
        <f t="shared" si="0"/>
        <v>2500</v>
      </c>
    </row>
    <row r="11" spans="1:15" ht="32.25" customHeight="1">
      <c r="A11" s="93" t="s">
        <v>191</v>
      </c>
      <c r="B11" s="94">
        <v>36596</v>
      </c>
      <c r="C11" s="94">
        <v>3049</v>
      </c>
      <c r="D11" s="94">
        <v>3050</v>
      </c>
      <c r="E11" s="94">
        <v>3050</v>
      </c>
      <c r="F11" s="94">
        <v>3049</v>
      </c>
      <c r="G11" s="94">
        <v>3050</v>
      </c>
      <c r="H11" s="94">
        <v>3050</v>
      </c>
      <c r="I11" s="94">
        <v>3050</v>
      </c>
      <c r="J11" s="94">
        <v>3049</v>
      </c>
      <c r="K11" s="94">
        <v>3050</v>
      </c>
      <c r="L11" s="94">
        <v>3050</v>
      </c>
      <c r="M11" s="94">
        <v>3050</v>
      </c>
      <c r="N11" s="94">
        <v>3049</v>
      </c>
      <c r="O11" s="92">
        <f t="shared" si="0"/>
        <v>36596</v>
      </c>
    </row>
    <row r="12" spans="1:15" ht="31.5" customHeight="1">
      <c r="A12" s="93" t="s">
        <v>186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2">
        <f t="shared" si="0"/>
        <v>0</v>
      </c>
    </row>
    <row r="13" spans="1:15" ht="13.5" thickBot="1">
      <c r="A13" s="93" t="s">
        <v>187</v>
      </c>
      <c r="B13" s="94">
        <v>25542</v>
      </c>
      <c r="C13" s="94">
        <v>25542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5">
        <f t="shared" si="0"/>
        <v>25542</v>
      </c>
    </row>
    <row r="14" spans="1:15" ht="13.5" thickBot="1">
      <c r="A14" s="103" t="s">
        <v>188</v>
      </c>
      <c r="B14" s="96">
        <f aca="true" t="shared" si="1" ref="B14:N14">SUM(B5:B13)</f>
        <v>206604</v>
      </c>
      <c r="C14" s="96">
        <f t="shared" si="1"/>
        <v>37586</v>
      </c>
      <c r="D14" s="96">
        <f t="shared" si="1"/>
        <v>11395</v>
      </c>
      <c r="E14" s="96">
        <f t="shared" si="1"/>
        <v>17485</v>
      </c>
      <c r="F14" s="96">
        <f t="shared" si="1"/>
        <v>12044</v>
      </c>
      <c r="G14" s="96">
        <f t="shared" si="1"/>
        <v>11395</v>
      </c>
      <c r="H14" s="96">
        <f t="shared" si="1"/>
        <v>11312</v>
      </c>
      <c r="I14" s="96">
        <f t="shared" si="1"/>
        <v>11312</v>
      </c>
      <c r="J14" s="96">
        <f t="shared" si="1"/>
        <v>21961</v>
      </c>
      <c r="K14" s="96">
        <f t="shared" si="1"/>
        <v>17485</v>
      </c>
      <c r="L14" s="96">
        <f t="shared" si="1"/>
        <v>31195</v>
      </c>
      <c r="M14" s="96">
        <f t="shared" si="1"/>
        <v>11945</v>
      </c>
      <c r="N14" s="96">
        <f t="shared" si="1"/>
        <v>11489</v>
      </c>
      <c r="O14" s="97">
        <f t="shared" si="0"/>
        <v>206604</v>
      </c>
    </row>
    <row r="15" spans="1:15" ht="13.5" thickBot="1">
      <c r="A15" s="104" t="s">
        <v>189</v>
      </c>
      <c r="B15" s="98">
        <f>B14</f>
        <v>206604</v>
      </c>
      <c r="C15" s="98">
        <f>C14</f>
        <v>37586</v>
      </c>
      <c r="D15" s="98">
        <f aca="true" t="shared" si="2" ref="D15:N15">D14+C15</f>
        <v>48981</v>
      </c>
      <c r="E15" s="98">
        <f t="shared" si="2"/>
        <v>66466</v>
      </c>
      <c r="F15" s="98">
        <f t="shared" si="2"/>
        <v>78510</v>
      </c>
      <c r="G15" s="98">
        <f t="shared" si="2"/>
        <v>89905</v>
      </c>
      <c r="H15" s="98">
        <f t="shared" si="2"/>
        <v>101217</v>
      </c>
      <c r="I15" s="98">
        <f t="shared" si="2"/>
        <v>112529</v>
      </c>
      <c r="J15" s="98">
        <f t="shared" si="2"/>
        <v>134490</v>
      </c>
      <c r="K15" s="98">
        <f t="shared" si="2"/>
        <v>151975</v>
      </c>
      <c r="L15" s="98">
        <f t="shared" si="2"/>
        <v>183170</v>
      </c>
      <c r="M15" s="98">
        <f t="shared" si="2"/>
        <v>195115</v>
      </c>
      <c r="N15" s="98">
        <f t="shared" si="2"/>
        <v>206604</v>
      </c>
      <c r="O15" s="99">
        <f>O14</f>
        <v>206604</v>
      </c>
    </row>
  </sheetData>
  <sheetProtection/>
  <mergeCells count="3">
    <mergeCell ref="N1:O1"/>
    <mergeCell ref="A2:O2"/>
    <mergeCell ref="N3:O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3.140625" style="21" customWidth="1"/>
    <col min="2" max="2" width="10.421875" style="0" customWidth="1"/>
    <col min="3" max="3" width="8.28125" style="0" customWidth="1"/>
    <col min="4" max="4" width="6.8515625" style="0" customWidth="1"/>
    <col min="5" max="5" width="7.00390625" style="0" customWidth="1"/>
    <col min="6" max="6" width="7.421875" style="0" customWidth="1"/>
    <col min="7" max="8" width="7.57421875" style="0" customWidth="1"/>
    <col min="9" max="9" width="7.140625" style="0" customWidth="1"/>
    <col min="10" max="10" width="8.421875" style="0" customWidth="1"/>
    <col min="11" max="11" width="7.7109375" style="0" customWidth="1"/>
    <col min="12" max="12" width="8.140625" style="0" customWidth="1"/>
  </cols>
  <sheetData>
    <row r="2" spans="14:15" ht="12.75">
      <c r="N2" s="147" t="s">
        <v>165</v>
      </c>
      <c r="O2" s="147"/>
    </row>
    <row r="3" spans="1:15" ht="12.75">
      <c r="A3" s="150" t="s">
        <v>190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3.5" thickBot="1">
      <c r="A4" s="11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49" t="s">
        <v>166</v>
      </c>
      <c r="O4" s="149"/>
    </row>
    <row r="5" spans="1:15" ht="23.25" thickBot="1">
      <c r="A5" s="102" t="s">
        <v>129</v>
      </c>
      <c r="B5" s="84" t="s">
        <v>167</v>
      </c>
      <c r="C5" s="85" t="s">
        <v>168</v>
      </c>
      <c r="D5" s="85" t="s">
        <v>169</v>
      </c>
      <c r="E5" s="85" t="s">
        <v>170</v>
      </c>
      <c r="F5" s="85" t="s">
        <v>171</v>
      </c>
      <c r="G5" s="85" t="s">
        <v>172</v>
      </c>
      <c r="H5" s="85" t="s">
        <v>173</v>
      </c>
      <c r="I5" s="85" t="s">
        <v>174</v>
      </c>
      <c r="J5" s="85" t="s">
        <v>175</v>
      </c>
      <c r="K5" s="85" t="s">
        <v>176</v>
      </c>
      <c r="L5" s="85" t="s">
        <v>177</v>
      </c>
      <c r="M5" s="85" t="s">
        <v>178</v>
      </c>
      <c r="N5" s="85" t="s">
        <v>179</v>
      </c>
      <c r="O5" s="86" t="s">
        <v>135</v>
      </c>
    </row>
    <row r="6" spans="1:15" ht="12.75">
      <c r="A6" s="87" t="s">
        <v>192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12.75">
      <c r="A7" s="90" t="s">
        <v>110</v>
      </c>
      <c r="B7" s="112">
        <v>61279</v>
      </c>
      <c r="C7" s="112">
        <v>5106</v>
      </c>
      <c r="D7" s="112">
        <v>5106</v>
      </c>
      <c r="E7" s="112">
        <v>5106</v>
      </c>
      <c r="F7" s="112">
        <v>5106</v>
      </c>
      <c r="G7" s="112">
        <v>5106</v>
      </c>
      <c r="H7" s="112">
        <v>5106</v>
      </c>
      <c r="I7" s="112">
        <v>5106</v>
      </c>
      <c r="J7" s="112">
        <v>5106</v>
      </c>
      <c r="K7" s="112">
        <v>5106</v>
      </c>
      <c r="L7" s="112">
        <v>5106</v>
      </c>
      <c r="M7" s="112">
        <v>5106</v>
      </c>
      <c r="N7" s="112">
        <v>5113</v>
      </c>
      <c r="O7" s="113">
        <f aca="true" t="shared" si="0" ref="O7:O14">SUM(C7:N7)</f>
        <v>61279</v>
      </c>
    </row>
    <row r="8" spans="1:15" ht="22.5">
      <c r="A8" s="90" t="s">
        <v>193</v>
      </c>
      <c r="B8" s="112">
        <v>14960</v>
      </c>
      <c r="C8" s="112">
        <v>1247</v>
      </c>
      <c r="D8" s="112">
        <v>1247</v>
      </c>
      <c r="E8" s="112">
        <v>1246</v>
      </c>
      <c r="F8" s="112">
        <v>1247</v>
      </c>
      <c r="G8" s="112">
        <v>1246</v>
      </c>
      <c r="H8" s="112">
        <v>1247</v>
      </c>
      <c r="I8" s="112">
        <v>1247</v>
      </c>
      <c r="J8" s="112">
        <v>1247</v>
      </c>
      <c r="K8" s="112">
        <v>1246</v>
      </c>
      <c r="L8" s="112">
        <v>1247</v>
      </c>
      <c r="M8" s="112">
        <v>1246</v>
      </c>
      <c r="N8" s="112">
        <v>1247</v>
      </c>
      <c r="O8" s="113">
        <f t="shared" si="0"/>
        <v>14960</v>
      </c>
    </row>
    <row r="9" spans="1:15" ht="12.75">
      <c r="A9" s="90" t="s">
        <v>112</v>
      </c>
      <c r="B9" s="112">
        <v>76565</v>
      </c>
      <c r="C9" s="112">
        <v>5025</v>
      </c>
      <c r="D9" s="112">
        <v>5025</v>
      </c>
      <c r="E9" s="112">
        <v>5025</v>
      </c>
      <c r="F9" s="112">
        <v>6025</v>
      </c>
      <c r="G9" s="112">
        <v>7025</v>
      </c>
      <c r="H9" s="112">
        <v>5025</v>
      </c>
      <c r="I9" s="112">
        <v>9025</v>
      </c>
      <c r="J9" s="112">
        <v>8025</v>
      </c>
      <c r="K9" s="112">
        <v>5225</v>
      </c>
      <c r="L9" s="112">
        <v>5225</v>
      </c>
      <c r="M9" s="112">
        <v>9025</v>
      </c>
      <c r="N9" s="112">
        <v>6890</v>
      </c>
      <c r="O9" s="113">
        <f t="shared" si="0"/>
        <v>76565</v>
      </c>
    </row>
    <row r="10" spans="1:15" ht="22.5">
      <c r="A10" s="90" t="s">
        <v>194</v>
      </c>
      <c r="B10" s="112">
        <v>12967</v>
      </c>
      <c r="C10" s="112">
        <v>910</v>
      </c>
      <c r="D10" s="112">
        <v>910</v>
      </c>
      <c r="E10" s="112">
        <v>910</v>
      </c>
      <c r="F10" s="112">
        <v>1200</v>
      </c>
      <c r="G10" s="112">
        <v>900</v>
      </c>
      <c r="H10" s="112">
        <v>900</v>
      </c>
      <c r="I10" s="112">
        <v>900</v>
      </c>
      <c r="J10" s="112">
        <v>1500</v>
      </c>
      <c r="K10" s="112">
        <v>1200</v>
      </c>
      <c r="L10" s="112">
        <v>1200</v>
      </c>
      <c r="M10" s="112">
        <v>1200</v>
      </c>
      <c r="N10" s="112">
        <v>1237</v>
      </c>
      <c r="O10" s="113">
        <f t="shared" si="0"/>
        <v>12967</v>
      </c>
    </row>
    <row r="11" spans="1:15" ht="22.5">
      <c r="A11" s="90" t="s">
        <v>114</v>
      </c>
      <c r="B11" s="112">
        <v>2033</v>
      </c>
      <c r="C11" s="112">
        <v>0</v>
      </c>
      <c r="D11" s="112">
        <v>0</v>
      </c>
      <c r="E11" s="112">
        <v>200</v>
      </c>
      <c r="F11" s="112">
        <v>20</v>
      </c>
      <c r="G11" s="112">
        <v>0</v>
      </c>
      <c r="H11" s="112">
        <v>800</v>
      </c>
      <c r="I11" s="112">
        <v>120</v>
      </c>
      <c r="J11" s="112">
        <v>300</v>
      </c>
      <c r="K11" s="112">
        <v>400</v>
      </c>
      <c r="L11" s="112">
        <v>0</v>
      </c>
      <c r="M11" s="112">
        <v>100</v>
      </c>
      <c r="N11" s="112">
        <v>93</v>
      </c>
      <c r="O11" s="113">
        <f t="shared" si="0"/>
        <v>2033</v>
      </c>
    </row>
    <row r="12" spans="1:15" ht="12.75">
      <c r="A12" s="90" t="s">
        <v>195</v>
      </c>
      <c r="B12" s="112">
        <v>14500</v>
      </c>
      <c r="C12" s="112">
        <v>0</v>
      </c>
      <c r="D12" s="112">
        <v>0</v>
      </c>
      <c r="E12" s="112">
        <v>0</v>
      </c>
      <c r="F12" s="112">
        <v>12700</v>
      </c>
      <c r="G12" s="112">
        <v>800</v>
      </c>
      <c r="H12" s="112">
        <v>0</v>
      </c>
      <c r="I12" s="112">
        <v>0</v>
      </c>
      <c r="J12" s="112">
        <v>0</v>
      </c>
      <c r="K12" s="112">
        <v>1000</v>
      </c>
      <c r="L12" s="112">
        <v>0</v>
      </c>
      <c r="M12" s="112">
        <v>0</v>
      </c>
      <c r="N12" s="112">
        <v>0</v>
      </c>
      <c r="O12" s="113">
        <f t="shared" si="0"/>
        <v>14500</v>
      </c>
    </row>
    <row r="13" spans="1:15" ht="12.75">
      <c r="A13" s="93" t="s">
        <v>196</v>
      </c>
      <c r="B13" s="114">
        <v>21800</v>
      </c>
      <c r="C13" s="114">
        <v>0</v>
      </c>
      <c r="D13" s="114">
        <v>0</v>
      </c>
      <c r="E13" s="114">
        <v>0</v>
      </c>
      <c r="F13" s="114">
        <v>0</v>
      </c>
      <c r="G13" s="114">
        <v>12100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9700</v>
      </c>
      <c r="N13" s="114">
        <v>0</v>
      </c>
      <c r="O13" s="115">
        <f t="shared" si="0"/>
        <v>21800</v>
      </c>
    </row>
    <row r="14" spans="1:15" ht="22.5">
      <c r="A14" s="116" t="s">
        <v>197</v>
      </c>
      <c r="B14" s="114">
        <v>2500</v>
      </c>
      <c r="C14" s="114">
        <v>0</v>
      </c>
      <c r="D14" s="114">
        <v>0</v>
      </c>
      <c r="E14" s="114">
        <v>500</v>
      </c>
      <c r="F14" s="114">
        <v>0</v>
      </c>
      <c r="G14" s="114">
        <v>500</v>
      </c>
      <c r="H14" s="114">
        <v>0</v>
      </c>
      <c r="I14" s="114">
        <v>500</v>
      </c>
      <c r="J14" s="114">
        <v>0</v>
      </c>
      <c r="K14" s="114">
        <v>0</v>
      </c>
      <c r="L14" s="114">
        <v>500</v>
      </c>
      <c r="M14" s="114">
        <v>500</v>
      </c>
      <c r="N14" s="114">
        <v>0</v>
      </c>
      <c r="O14" s="115">
        <f t="shared" si="0"/>
        <v>2500</v>
      </c>
    </row>
    <row r="15" spans="1:15" ht="12.75">
      <c r="A15" s="116" t="s">
        <v>198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3">
        <f>SUM(C15:N15)</f>
        <v>0</v>
      </c>
    </row>
    <row r="16" spans="1:15" ht="13.5" thickBot="1">
      <c r="A16" s="120" t="s">
        <v>199</v>
      </c>
      <c r="B16" s="117">
        <f>SUM(B7:B15)</f>
        <v>206604</v>
      </c>
      <c r="C16" s="117">
        <f>SUM(C6:C15)</f>
        <v>12288</v>
      </c>
      <c r="D16" s="117">
        <f aca="true" t="shared" si="1" ref="D16:N16">SUM(D6:D15)</f>
        <v>12288</v>
      </c>
      <c r="E16" s="117">
        <f t="shared" si="1"/>
        <v>12987</v>
      </c>
      <c r="F16" s="117">
        <f t="shared" si="1"/>
        <v>26298</v>
      </c>
      <c r="G16" s="117">
        <f t="shared" si="1"/>
        <v>27677</v>
      </c>
      <c r="H16" s="117">
        <f t="shared" si="1"/>
        <v>13078</v>
      </c>
      <c r="I16" s="117">
        <f t="shared" si="1"/>
        <v>16898</v>
      </c>
      <c r="J16" s="117">
        <f t="shared" si="1"/>
        <v>16178</v>
      </c>
      <c r="K16" s="117">
        <f t="shared" si="1"/>
        <v>14177</v>
      </c>
      <c r="L16" s="117">
        <f t="shared" si="1"/>
        <v>13278</v>
      </c>
      <c r="M16" s="117">
        <f t="shared" si="1"/>
        <v>26877</v>
      </c>
      <c r="N16" s="117">
        <f t="shared" si="1"/>
        <v>14580</v>
      </c>
      <c r="O16" s="118">
        <f>SUM(O7:O15)</f>
        <v>206604</v>
      </c>
    </row>
    <row r="17" spans="1:15" ht="13.5" thickBot="1">
      <c r="A17" s="104" t="s">
        <v>189</v>
      </c>
      <c r="B17" s="117">
        <f>B16</f>
        <v>206604</v>
      </c>
      <c r="C17" s="117">
        <f>C16</f>
        <v>12288</v>
      </c>
      <c r="D17" s="117">
        <f aca="true" t="shared" si="2" ref="D17:N17">D16+C17</f>
        <v>24576</v>
      </c>
      <c r="E17" s="117">
        <f t="shared" si="2"/>
        <v>37563</v>
      </c>
      <c r="F17" s="117">
        <f t="shared" si="2"/>
        <v>63861</v>
      </c>
      <c r="G17" s="117">
        <f t="shared" si="2"/>
        <v>91538</v>
      </c>
      <c r="H17" s="117">
        <f t="shared" si="2"/>
        <v>104616</v>
      </c>
      <c r="I17" s="117">
        <f t="shared" si="2"/>
        <v>121514</v>
      </c>
      <c r="J17" s="117">
        <f t="shared" si="2"/>
        <v>137692</v>
      </c>
      <c r="K17" s="117">
        <f t="shared" si="2"/>
        <v>151869</v>
      </c>
      <c r="L17" s="117">
        <f t="shared" si="2"/>
        <v>165147</v>
      </c>
      <c r="M17" s="117">
        <f t="shared" si="2"/>
        <v>192024</v>
      </c>
      <c r="N17" s="117">
        <f t="shared" si="2"/>
        <v>206604</v>
      </c>
      <c r="O17" s="118">
        <f>O16</f>
        <v>206604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12.8515625" style="0" customWidth="1"/>
    <col min="9" max="9" width="12.421875" style="0" customWidth="1"/>
  </cols>
  <sheetData>
    <row r="2" spans="7:9" ht="12.75">
      <c r="G2" s="129" t="s">
        <v>136</v>
      </c>
      <c r="H2" s="129"/>
      <c r="I2" s="129"/>
    </row>
    <row r="3" spans="7:9" ht="12.75">
      <c r="G3" s="40"/>
      <c r="H3" s="40"/>
      <c r="I3" s="40"/>
    </row>
    <row r="4" spans="7:9" ht="12.75">
      <c r="G4" s="40"/>
      <c r="H4" s="40"/>
      <c r="I4" s="40"/>
    </row>
    <row r="5" spans="1:10" ht="12.75">
      <c r="A5" s="141" t="s">
        <v>156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9" ht="12.75">
      <c r="A6" s="31"/>
      <c r="B6" s="31"/>
      <c r="C6" s="31"/>
      <c r="D6" s="31"/>
      <c r="E6" s="31"/>
      <c r="F6" s="31"/>
      <c r="G6" s="31"/>
      <c r="H6" s="31"/>
      <c r="I6" s="31"/>
    </row>
    <row r="7" spans="1:9" ht="12.75">
      <c r="A7" s="31"/>
      <c r="B7" s="31"/>
      <c r="C7" s="31"/>
      <c r="D7" s="31"/>
      <c r="E7" s="31"/>
      <c r="F7" s="31"/>
      <c r="G7" s="31"/>
      <c r="H7" s="31"/>
      <c r="I7" s="31"/>
    </row>
    <row r="8" spans="1:9" ht="12.75">
      <c r="A8" s="31"/>
      <c r="B8" s="31"/>
      <c r="C8" s="31"/>
      <c r="D8" s="31"/>
      <c r="E8" s="31"/>
      <c r="F8" s="31"/>
      <c r="G8" s="31"/>
      <c r="H8" s="31"/>
      <c r="I8" s="31"/>
    </row>
    <row r="9" ht="13.5" thickBot="1">
      <c r="I9" t="s">
        <v>37</v>
      </c>
    </row>
    <row r="10" spans="1:10" ht="12.75">
      <c r="A10" s="66" t="s">
        <v>137</v>
      </c>
      <c r="B10" s="163" t="s">
        <v>155</v>
      </c>
      <c r="C10" s="164"/>
      <c r="D10" s="164"/>
      <c r="E10" s="165"/>
      <c r="F10" s="166" t="s">
        <v>138</v>
      </c>
      <c r="G10" s="167"/>
      <c r="H10" s="67" t="s">
        <v>139</v>
      </c>
      <c r="I10" s="67" t="s">
        <v>140</v>
      </c>
      <c r="J10" s="68" t="s">
        <v>141</v>
      </c>
    </row>
    <row r="11" spans="1:10" ht="13.5" thickBot="1">
      <c r="A11" s="69" t="s">
        <v>142</v>
      </c>
      <c r="B11" s="170" t="s">
        <v>143</v>
      </c>
      <c r="C11" s="162"/>
      <c r="D11" s="162"/>
      <c r="E11" s="161"/>
      <c r="F11" s="168"/>
      <c r="G11" s="169"/>
      <c r="H11" s="70" t="s">
        <v>144</v>
      </c>
      <c r="I11" s="70" t="s">
        <v>145</v>
      </c>
      <c r="J11" s="71" t="s">
        <v>146</v>
      </c>
    </row>
    <row r="12" spans="1:10" ht="12.75">
      <c r="A12" s="171"/>
      <c r="B12" s="131" t="s">
        <v>147</v>
      </c>
      <c r="C12" s="173"/>
      <c r="D12" s="173"/>
      <c r="E12" s="132"/>
      <c r="F12" s="151" t="s">
        <v>147</v>
      </c>
      <c r="G12" s="152"/>
      <c r="H12" s="151" t="s">
        <v>147</v>
      </c>
      <c r="I12" s="152"/>
      <c r="J12" s="157"/>
    </row>
    <row r="13" spans="1:10" ht="12.75">
      <c r="A13" s="172"/>
      <c r="B13" s="174"/>
      <c r="C13" s="175"/>
      <c r="D13" s="175"/>
      <c r="E13" s="176"/>
      <c r="F13" s="153"/>
      <c r="G13" s="154"/>
      <c r="H13" s="153"/>
      <c r="I13" s="154"/>
      <c r="J13" s="158"/>
    </row>
    <row r="14" spans="1:10" ht="12.75">
      <c r="A14" s="172"/>
      <c r="B14" s="174"/>
      <c r="C14" s="175"/>
      <c r="D14" s="175"/>
      <c r="E14" s="176"/>
      <c r="F14" s="155"/>
      <c r="G14" s="156"/>
      <c r="H14" s="155"/>
      <c r="I14" s="156"/>
      <c r="J14" s="158"/>
    </row>
    <row r="15" spans="1:10" ht="12.75">
      <c r="A15" s="72"/>
      <c r="B15" s="73"/>
      <c r="C15" s="74"/>
      <c r="D15" s="74"/>
      <c r="E15" s="74"/>
      <c r="F15" s="159"/>
      <c r="G15" s="159"/>
      <c r="H15" s="74"/>
      <c r="I15" s="74"/>
      <c r="J15" s="75"/>
    </row>
    <row r="16" spans="1:10" ht="13.5" thickBot="1">
      <c r="A16" s="160" t="s">
        <v>148</v>
      </c>
      <c r="B16" s="161"/>
      <c r="C16" s="76"/>
      <c r="D16" s="76"/>
      <c r="E16" s="76"/>
      <c r="F16" s="162"/>
      <c r="G16" s="162"/>
      <c r="H16" s="76"/>
      <c r="I16" s="76"/>
      <c r="J16" s="77">
        <v>0</v>
      </c>
    </row>
    <row r="17" spans="6:7" ht="12.75">
      <c r="F17" s="147"/>
      <c r="G17" s="147"/>
    </row>
  </sheetData>
  <sheetProtection/>
  <mergeCells count="14">
    <mergeCell ref="F17:G17"/>
    <mergeCell ref="G2:I2"/>
    <mergeCell ref="A5:J5"/>
    <mergeCell ref="B10:E10"/>
    <mergeCell ref="F10:G11"/>
    <mergeCell ref="B11:E11"/>
    <mergeCell ref="A12:A14"/>
    <mergeCell ref="B12:E14"/>
    <mergeCell ref="F12:G14"/>
    <mergeCell ref="H12:I14"/>
    <mergeCell ref="J12:J14"/>
    <mergeCell ref="F15:G15"/>
    <mergeCell ref="A16:B16"/>
    <mergeCell ref="F16:G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9.57421875" style="0" customWidth="1"/>
    <col min="2" max="2" width="22.28125" style="0" customWidth="1"/>
    <col min="3" max="3" width="14.00390625" style="0" customWidth="1"/>
    <col min="4" max="4" width="15.00390625" style="0" customWidth="1"/>
    <col min="5" max="5" width="16.00390625" style="0" customWidth="1"/>
    <col min="6" max="6" width="18.57421875" style="0" customWidth="1"/>
    <col min="7" max="7" width="16.140625" style="0" customWidth="1"/>
  </cols>
  <sheetData>
    <row r="3" spans="6:7" ht="12.75">
      <c r="F3" t="s">
        <v>149</v>
      </c>
      <c r="G3" s="31"/>
    </row>
    <row r="5" spans="1:7" ht="12.75">
      <c r="A5" s="141" t="s">
        <v>154</v>
      </c>
      <c r="B5" s="141"/>
      <c r="C5" s="141"/>
      <c r="D5" s="141"/>
      <c r="E5" s="141"/>
      <c r="F5" s="141"/>
      <c r="G5" s="141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52"/>
      <c r="F7" s="52"/>
      <c r="G7" s="52"/>
    </row>
    <row r="8" spans="1:7" ht="13.5" thickBot="1">
      <c r="A8" s="52"/>
      <c r="B8" s="52"/>
      <c r="C8" s="52"/>
      <c r="D8" s="52"/>
      <c r="E8" s="52"/>
      <c r="F8" s="52" t="s">
        <v>37</v>
      </c>
      <c r="G8" s="78"/>
    </row>
    <row r="9" spans="1:7" ht="12.75">
      <c r="A9" s="177" t="s">
        <v>150</v>
      </c>
      <c r="B9" s="178" t="s">
        <v>151</v>
      </c>
      <c r="C9" s="180" t="s">
        <v>152</v>
      </c>
      <c r="D9" s="180"/>
      <c r="E9" s="180"/>
      <c r="F9" s="180"/>
      <c r="G9" s="181" t="s">
        <v>135</v>
      </c>
    </row>
    <row r="10" spans="1:7" ht="12.75">
      <c r="A10" s="171"/>
      <c r="B10" s="179"/>
      <c r="C10" s="79">
        <v>2014</v>
      </c>
      <c r="D10" s="79">
        <v>2015</v>
      </c>
      <c r="E10" s="79">
        <v>2016</v>
      </c>
      <c r="F10" s="80" t="s">
        <v>153</v>
      </c>
      <c r="G10" s="182"/>
    </row>
    <row r="11" spans="1:7" ht="12.75">
      <c r="A11" s="81" t="s">
        <v>147</v>
      </c>
      <c r="B11" s="81" t="s">
        <v>147</v>
      </c>
      <c r="C11" s="81" t="s">
        <v>147</v>
      </c>
      <c r="D11" s="81" t="s">
        <v>147</v>
      </c>
      <c r="E11" s="81" t="s">
        <v>147</v>
      </c>
      <c r="F11" s="81" t="s">
        <v>147</v>
      </c>
      <c r="G11" s="81" t="s">
        <v>147</v>
      </c>
    </row>
  </sheetData>
  <sheetProtection/>
  <mergeCells count="5">
    <mergeCell ref="A5:G5"/>
    <mergeCell ref="A9:A10"/>
    <mergeCell ref="B9:B10"/>
    <mergeCell ref="C9:F9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Felhasználó</cp:lastModifiedBy>
  <cp:lastPrinted>2014-02-25T09:11:11Z</cp:lastPrinted>
  <dcterms:created xsi:type="dcterms:W3CDTF">2007-03-26T12:02:37Z</dcterms:created>
  <dcterms:modified xsi:type="dcterms:W3CDTF">2014-02-28T08:46:03Z</dcterms:modified>
  <cp:category/>
  <cp:version/>
  <cp:contentType/>
  <cp:contentStatus/>
</cp:coreProperties>
</file>