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7755" tabRatio="762" activeTab="2"/>
  </bookViews>
  <sheets>
    <sheet name="1. melléklet" sheetId="1" r:id="rId1"/>
    <sheet name="2. melléklet" sheetId="38" r:id="rId2"/>
    <sheet name="3. melléklet" sheetId="39" r:id="rId3"/>
    <sheet name="4. melléklet" sheetId="35" r:id="rId4"/>
    <sheet name="5. melléklet" sheetId="8" r:id="rId5"/>
    <sheet name="6. melléklet" sheetId="18" r:id="rId6"/>
    <sheet name="7. melléklet" sheetId="36" r:id="rId7"/>
    <sheet name="8. melléklet" sheetId="37" r:id="rId8"/>
    <sheet name="9. melléklet" sheetId="12" r:id="rId9"/>
    <sheet name="10. melléklet" sheetId="22" r:id="rId10"/>
    <sheet name="11. melléklet" sheetId="30" r:id="rId11"/>
    <sheet name="12. melléklet" sheetId="31" r:id="rId12"/>
    <sheet name="13. melléklet" sheetId="29" r:id="rId13"/>
    <sheet name="14. melléklet" sheetId="32" r:id="rId14"/>
    <sheet name="15. melléklet" sheetId="28" r:id="rId15"/>
  </sheets>
  <definedNames>
    <definedName name="_pr10" localSheetId="7">'8. melléklet'!#REF!</definedName>
    <definedName name="_pr12" localSheetId="7">'8. melléklet'!#REF!</definedName>
    <definedName name="_pr21" localSheetId="6">'7. melléklet'!$A$57</definedName>
    <definedName name="_pr232" localSheetId="9">'10. melléklet'!$A$13</definedName>
    <definedName name="_pr233" localSheetId="9">'10. melléklet'!$A$18</definedName>
    <definedName name="_pr234" localSheetId="9">'10. melléklet'!$A$26</definedName>
    <definedName name="_pr235" localSheetId="9">'10. melléklet'!$A$31</definedName>
    <definedName name="_pr236" localSheetId="9">'10. melléklet'!$A$36</definedName>
    <definedName name="_pr24" localSheetId="6">'7. melléklet'!$A$59</definedName>
    <definedName name="_pr25" localSheetId="6">'7. melléklet'!$A$60</definedName>
    <definedName name="_pr26" localSheetId="6">'7. melléklet'!$A$61</definedName>
    <definedName name="_pr27" localSheetId="6">'7. melléklet'!$A$62</definedName>
    <definedName name="_pr28" localSheetId="6">'7. melléklet'!$A$63</definedName>
    <definedName name="_pr312" localSheetId="9">'10. melléklet'!#REF!</definedName>
    <definedName name="_pr313" localSheetId="9">'10. melléklet'!#REF!</definedName>
    <definedName name="_pr314" localSheetId="9">'10. melléklet'!$A$5</definedName>
    <definedName name="_pr315" localSheetId="9">'10. melléklet'!#REF!</definedName>
    <definedName name="_pr7" localSheetId="7">'8. melléklet'!#REF!</definedName>
    <definedName name="_pr8" localSheetId="7">'8. melléklet'!#REF!</definedName>
    <definedName name="_pr9" localSheetId="7">'8. melléklet'!#REF!</definedName>
    <definedName name="foot_4_place" localSheetId="7">'8. melléklet'!$A$20</definedName>
    <definedName name="foot_5_place" localSheetId="7">'8. melléklet'!#REF!</definedName>
    <definedName name="foot_53_place" localSheetId="7">'8. melléklet'!#REF!</definedName>
    <definedName name="léé" localSheetId="7">'8. melléklet'!#REF!</definedName>
    <definedName name="mmm" localSheetId="6">'7. melléklet'!#REF!</definedName>
    <definedName name="_xlnm.Print_Area" localSheetId="9">'10. melléklet'!$A$1:$E$37</definedName>
  </definedNames>
  <calcPr calcId="125725"/>
</workbook>
</file>

<file path=xl/calcChain.xml><?xml version="1.0" encoding="utf-8"?>
<calcChain xmlns="http://schemas.openxmlformats.org/spreadsheetml/2006/main">
  <c r="C88" i="35"/>
  <c r="C31" i="28"/>
  <c r="C23" i="32"/>
  <c r="C11"/>
  <c r="C39" i="29"/>
  <c r="C40" s="1"/>
  <c r="C40" i="31"/>
  <c r="C40" i="30"/>
  <c r="E77" i="35"/>
  <c r="E88"/>
  <c r="C38"/>
  <c r="C72"/>
  <c r="D38"/>
  <c r="C25"/>
  <c r="D25" s="1"/>
  <c r="C32"/>
  <c r="D32" s="1"/>
  <c r="C49" i="39"/>
  <c r="C51" i="38"/>
  <c r="D36" i="35"/>
  <c r="D37"/>
  <c r="D35"/>
  <c r="D50" s="1"/>
  <c r="D23"/>
  <c r="D24"/>
  <c r="D22"/>
  <c r="D33" s="1"/>
  <c r="E71"/>
  <c r="E72" s="1"/>
  <c r="D45" i="39"/>
  <c r="C89" i="38"/>
  <c r="C42"/>
  <c r="C31"/>
  <c r="C75"/>
  <c r="C84"/>
  <c r="C61"/>
  <c r="C34"/>
  <c r="C25"/>
  <c r="C21"/>
  <c r="C26" s="1"/>
  <c r="C12" i="12"/>
  <c r="H12" s="1"/>
  <c r="C49" i="35"/>
  <c r="D84" i="39"/>
  <c r="E84"/>
  <c r="C84"/>
  <c r="D79"/>
  <c r="E79"/>
  <c r="C79"/>
  <c r="F79" s="1"/>
  <c r="D74"/>
  <c r="D90" s="1"/>
  <c r="D97" s="1"/>
  <c r="D98" s="1"/>
  <c r="E74"/>
  <c r="E90"/>
  <c r="E97" s="1"/>
  <c r="C74"/>
  <c r="C90" s="1"/>
  <c r="D66"/>
  <c r="E66"/>
  <c r="C66"/>
  <c r="F66" s="1"/>
  <c r="D62"/>
  <c r="E62"/>
  <c r="C62"/>
  <c r="F62" s="1"/>
  <c r="D56"/>
  <c r="E56"/>
  <c r="D49"/>
  <c r="E49"/>
  <c r="F49"/>
  <c r="E45"/>
  <c r="C45"/>
  <c r="F45" s="1"/>
  <c r="F9"/>
  <c r="F10"/>
  <c r="F11"/>
  <c r="F12"/>
  <c r="F13"/>
  <c r="F15"/>
  <c r="F16"/>
  <c r="F17"/>
  <c r="F18"/>
  <c r="F19"/>
  <c r="F21"/>
  <c r="F22"/>
  <c r="F24"/>
  <c r="F25"/>
  <c r="F26"/>
  <c r="F27"/>
  <c r="F28"/>
  <c r="F29"/>
  <c r="F30"/>
  <c r="F31"/>
  <c r="F33"/>
  <c r="F35"/>
  <c r="F36"/>
  <c r="F37"/>
  <c r="F38"/>
  <c r="F39"/>
  <c r="F40"/>
  <c r="F41"/>
  <c r="F43"/>
  <c r="F46"/>
  <c r="F48"/>
  <c r="F50"/>
  <c r="F51"/>
  <c r="F52"/>
  <c r="F53"/>
  <c r="F54"/>
  <c r="F55"/>
  <c r="F56"/>
  <c r="F57"/>
  <c r="F58"/>
  <c r="F59"/>
  <c r="F60"/>
  <c r="F61"/>
  <c r="F63"/>
  <c r="F64"/>
  <c r="F65"/>
  <c r="F67"/>
  <c r="F69"/>
  <c r="F70"/>
  <c r="F71"/>
  <c r="F72"/>
  <c r="F73"/>
  <c r="F75"/>
  <c r="F76"/>
  <c r="F77"/>
  <c r="F78"/>
  <c r="F80"/>
  <c r="F81"/>
  <c r="F82"/>
  <c r="F83"/>
  <c r="F84"/>
  <c r="F85"/>
  <c r="F86"/>
  <c r="F87"/>
  <c r="F88"/>
  <c r="F89"/>
  <c r="F91"/>
  <c r="F92"/>
  <c r="F93"/>
  <c r="F94"/>
  <c r="F95"/>
  <c r="F96"/>
  <c r="F8"/>
  <c r="D32"/>
  <c r="E32"/>
  <c r="C32"/>
  <c r="C34"/>
  <c r="D23"/>
  <c r="D34"/>
  <c r="E23"/>
  <c r="E34"/>
  <c r="C23"/>
  <c r="F23"/>
  <c r="D14"/>
  <c r="D20"/>
  <c r="E14"/>
  <c r="E20"/>
  <c r="E68" s="1"/>
  <c r="C14"/>
  <c r="F14"/>
  <c r="D75" i="38"/>
  <c r="D84"/>
  <c r="D51"/>
  <c r="D122"/>
  <c r="E122"/>
  <c r="C122"/>
  <c r="F122" s="1"/>
  <c r="D113"/>
  <c r="E113"/>
  <c r="D110"/>
  <c r="E110"/>
  <c r="C110"/>
  <c r="D105"/>
  <c r="D117"/>
  <c r="D124" s="1"/>
  <c r="E105"/>
  <c r="E117" s="1"/>
  <c r="C105"/>
  <c r="C117"/>
  <c r="D99"/>
  <c r="E99"/>
  <c r="C99"/>
  <c r="F99"/>
  <c r="D89"/>
  <c r="E89"/>
  <c r="E84"/>
  <c r="E75"/>
  <c r="D61"/>
  <c r="E61"/>
  <c r="F9"/>
  <c r="F10"/>
  <c r="F11"/>
  <c r="F12"/>
  <c r="F13"/>
  <c r="F14"/>
  <c r="F15"/>
  <c r="F16"/>
  <c r="F17"/>
  <c r="F18"/>
  <c r="F19"/>
  <c r="F20"/>
  <c r="F22"/>
  <c r="F23"/>
  <c r="F24"/>
  <c r="F27"/>
  <c r="F28"/>
  <c r="F29"/>
  <c r="F30"/>
  <c r="F32"/>
  <c r="F33"/>
  <c r="F35"/>
  <c r="F36"/>
  <c r="F37"/>
  <c r="F38"/>
  <c r="F39"/>
  <c r="F40"/>
  <c r="F41"/>
  <c r="F43"/>
  <c r="F44"/>
  <c r="F46"/>
  <c r="F47"/>
  <c r="F48"/>
  <c r="F49"/>
  <c r="F50"/>
  <c r="F53"/>
  <c r="F55"/>
  <c r="F56"/>
  <c r="F57"/>
  <c r="F58"/>
  <c r="F59"/>
  <c r="F60"/>
  <c r="F62"/>
  <c r="F63"/>
  <c r="F64"/>
  <c r="F65"/>
  <c r="F66"/>
  <c r="F67"/>
  <c r="F68"/>
  <c r="F69"/>
  <c r="F70"/>
  <c r="F71"/>
  <c r="F72"/>
  <c r="F73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100"/>
  <c r="F102"/>
  <c r="F103"/>
  <c r="F104"/>
  <c r="F106"/>
  <c r="F107"/>
  <c r="F108"/>
  <c r="F109"/>
  <c r="F110"/>
  <c r="F111"/>
  <c r="F112"/>
  <c r="F113"/>
  <c r="F114"/>
  <c r="F115"/>
  <c r="F116"/>
  <c r="F118"/>
  <c r="F119"/>
  <c r="F120"/>
  <c r="F121"/>
  <c r="F123"/>
  <c r="F8"/>
  <c r="E51"/>
  <c r="D45"/>
  <c r="E45"/>
  <c r="D42"/>
  <c r="F42"/>
  <c r="E42"/>
  <c r="D34"/>
  <c r="F34" s="1"/>
  <c r="E34"/>
  <c r="D31"/>
  <c r="D52" s="1"/>
  <c r="F52" s="1"/>
  <c r="E31"/>
  <c r="E52" s="1"/>
  <c r="D25"/>
  <c r="F25"/>
  <c r="E25"/>
  <c r="D21"/>
  <c r="D26" s="1"/>
  <c r="E21"/>
  <c r="E26" s="1"/>
  <c r="E101" s="1"/>
  <c r="C45"/>
  <c r="F45"/>
  <c r="F32" i="39"/>
  <c r="C20"/>
  <c r="F21" i="38"/>
  <c r="F51"/>
  <c r="F61"/>
  <c r="J49" i="36"/>
  <c r="I49"/>
  <c r="H49"/>
  <c r="G49"/>
  <c r="F49"/>
  <c r="E49"/>
  <c r="D49"/>
  <c r="C49"/>
  <c r="J32"/>
  <c r="I32"/>
  <c r="H32"/>
  <c r="G32"/>
  <c r="F32"/>
  <c r="E32"/>
  <c r="D32"/>
  <c r="C32"/>
  <c r="D31" i="22"/>
  <c r="E31"/>
  <c r="C31"/>
  <c r="D26"/>
  <c r="E26"/>
  <c r="C26"/>
  <c r="D13"/>
  <c r="E13"/>
  <c r="C13"/>
  <c r="B42" i="18"/>
  <c r="B44" s="1"/>
  <c r="B36"/>
  <c r="C34" i="8"/>
  <c r="D34"/>
  <c r="B34"/>
  <c r="C28"/>
  <c r="D28"/>
  <c r="B28"/>
  <c r="E28" s="1"/>
  <c r="C24"/>
  <c r="D24"/>
  <c r="B24"/>
  <c r="E24" s="1"/>
  <c r="C20"/>
  <c r="D20"/>
  <c r="B20"/>
  <c r="E20" s="1"/>
  <c r="C12"/>
  <c r="D12"/>
  <c r="B12"/>
  <c r="E12" s="1"/>
  <c r="E9"/>
  <c r="E10"/>
  <c r="E11"/>
  <c r="E13"/>
  <c r="E14"/>
  <c r="E15"/>
  <c r="E16"/>
  <c r="E17"/>
  <c r="E18"/>
  <c r="E19"/>
  <c r="E21"/>
  <c r="E22"/>
  <c r="E23"/>
  <c r="E25"/>
  <c r="E26"/>
  <c r="E27"/>
  <c r="E30"/>
  <c r="E31"/>
  <c r="E32"/>
  <c r="E33"/>
  <c r="E8"/>
  <c r="D29"/>
  <c r="C29"/>
  <c r="E34"/>
  <c r="B29"/>
  <c r="E29" s="1"/>
  <c r="C50" i="35"/>
  <c r="F75" i="38"/>
  <c r="C52"/>
  <c r="C68" i="39"/>
  <c r="F34"/>
  <c r="C124" i="38"/>
  <c r="D68" i="39"/>
  <c r="F20"/>
  <c r="F31" i="38"/>
  <c r="F105"/>
  <c r="F74" i="39"/>
  <c r="E124" i="38" l="1"/>
  <c r="F117"/>
  <c r="E98" i="39"/>
  <c r="F68"/>
  <c r="F90"/>
  <c r="C97"/>
  <c r="F26" i="38"/>
  <c r="C101"/>
  <c r="F124"/>
  <c r="E125"/>
  <c r="D101"/>
  <c r="D125" s="1"/>
  <c r="C33" i="35"/>
  <c r="F101" i="38" l="1"/>
  <c r="C125"/>
  <c r="F125" s="1"/>
  <c r="F97" i="39"/>
  <c r="C98"/>
  <c r="F98" s="1"/>
</calcChain>
</file>

<file path=xl/sharedStrings.xml><?xml version="1.0" encoding="utf-8"?>
<sst xmlns="http://schemas.openxmlformats.org/spreadsheetml/2006/main" count="1486" uniqueCount="708">
  <si>
    <t xml:space="preserve">Központi költségvetés sajátos finanszírozási bevételei </t>
  </si>
  <si>
    <t>ÖNKORMÁNYZATI ELŐIRÁNYZATOK</t>
  </si>
  <si>
    <t>KÖLTSÉGVETÉSI SZERV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</si>
  <si>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</si>
  <si>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</si>
  <si>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</si>
  <si>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</si>
  <si>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</si>
  <si>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</si>
  <si>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</si>
  <si>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</si>
  <si>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</si>
  <si>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</si>
  <si>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</si>
  <si>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</si>
  <si>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</si>
  <si>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</si>
  <si>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</si>
  <si>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</si>
  <si>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</si>
  <si>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</si>
  <si>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</si>
  <si>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</si>
  <si>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</si>
  <si>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ÖSSZESEN</t>
  </si>
  <si>
    <t>ÖSSZESEN:</t>
  </si>
  <si>
    <t>eredeti ei.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</si>
  <si>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</si>
  <si>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</si>
  <si>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</si>
  <si>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</si>
  <si>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</si>
  <si>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</si>
  <si>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Rovat-
szám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</si>
  <si>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</si>
  <si>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</si>
  <si>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</si>
  <si>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</si>
  <si>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</si>
  <si>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</si>
  <si>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</si>
  <si>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</si>
  <si>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</si>
  <si>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</si>
  <si>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</si>
  <si>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</si>
  <si>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</si>
  <si>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</si>
  <si>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</si>
  <si>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</si>
  <si>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</si>
  <si>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</si>
  <si>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</si>
  <si>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</si>
  <si>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</si>
  <si>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</si>
  <si>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</si>
  <si>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</si>
  <si>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</si>
  <si>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</si>
  <si>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</si>
  <si>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</si>
  <si>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</si>
  <si>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</si>
  <si>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</si>
  <si>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</si>
  <si>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</si>
  <si>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</si>
  <si>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</si>
  <si>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</si>
  <si>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</si>
  <si>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</si>
  <si>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</si>
  <si>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</si>
  <si>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</si>
  <si>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</si>
  <si>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</si>
  <si>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</si>
  <si>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</si>
  <si>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</si>
  <si>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</si>
  <si>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</si>
  <si>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</si>
  <si>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</si>
  <si>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</si>
  <si>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</si>
  <si>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</si>
  <si>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</si>
  <si>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</si>
  <si>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</si>
  <si>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</si>
  <si>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</si>
  <si>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</si>
  <si>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</si>
  <si>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</si>
  <si>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</si>
  <si>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</si>
  <si>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</si>
  <si>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</si>
  <si>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</si>
  <si>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</si>
  <si>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</si>
  <si>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</si>
  <si>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</si>
  <si>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</si>
  <si>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</si>
  <si>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</si>
  <si>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</si>
  <si>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</si>
  <si>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</si>
  <si>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</si>
  <si>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</si>
  <si>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</si>
  <si>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</si>
  <si>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</si>
  <si>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</si>
  <si>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</si>
  <si>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</si>
  <si>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</si>
  <si>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</si>
  <si>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</si>
  <si>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</si>
  <si>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</si>
  <si>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</si>
  <si>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</si>
  <si>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</si>
  <si>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</si>
  <si>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</si>
  <si>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</si>
  <si>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</si>
  <si>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</si>
  <si>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</si>
  <si>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</si>
  <si>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</si>
  <si>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</si>
  <si>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</si>
  <si>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</si>
  <si>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</si>
  <si>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</si>
  <si>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</si>
  <si>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</si>
  <si>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</si>
  <si>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</si>
  <si>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</si>
  <si>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</si>
  <si>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</si>
  <si>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</si>
  <si>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</si>
  <si>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</si>
  <si>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</si>
  <si>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</si>
  <si>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</si>
  <si>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</si>
  <si>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</si>
  <si>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</si>
  <si>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</si>
  <si>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</si>
  <si>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</si>
  <si>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</si>
  <si>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</si>
  <si>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</si>
  <si>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</si>
  <si>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</si>
  <si>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</si>
  <si>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</si>
  <si>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</si>
  <si>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</si>
  <si>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</si>
  <si>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</si>
  <si>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</si>
  <si>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</si>
  <si>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</si>
  <si>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</si>
  <si>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</si>
  <si>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</si>
  <si>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</si>
  <si>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</si>
  <si>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</si>
  <si>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</si>
  <si>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</si>
  <si>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</si>
  <si>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</si>
  <si>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</si>
  <si>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</si>
  <si>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</si>
  <si>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</si>
  <si>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</si>
  <si>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</si>
  <si>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</si>
  <si>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</si>
  <si>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</si>
  <si>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</si>
  <si>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</si>
  <si>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</si>
  <si>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</si>
  <si>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</si>
  <si>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</si>
  <si>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</si>
  <si>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</si>
  <si>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</si>
  <si>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</si>
  <si>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</si>
  <si>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</si>
  <si>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</si>
  <si>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</si>
  <si>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</si>
  <si>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</si>
  <si>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</si>
  <si>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</si>
  <si>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</si>
  <si>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</si>
  <si>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</si>
  <si>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</si>
  <si>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</si>
  <si>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</si>
  <si>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</si>
  <si>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</si>
  <si>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</si>
  <si>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</si>
  <si>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</si>
  <si>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</si>
  <si>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</si>
  <si>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</si>
  <si>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</si>
  <si>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</si>
  <si>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</si>
  <si>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</si>
  <si>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</si>
  <si>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</si>
  <si>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</si>
  <si>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</si>
  <si>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</si>
  <si>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</si>
  <si>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</si>
  <si>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</si>
  <si>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</si>
  <si>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</si>
  <si>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</si>
  <si>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</si>
  <si>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</si>
  <si>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</si>
  <si>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</si>
  <si>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</si>
  <si>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</si>
  <si>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</si>
  <si>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</si>
  <si>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</si>
  <si>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</si>
  <si>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</si>
  <si>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</si>
  <si>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</si>
  <si>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</si>
  <si>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</si>
  <si>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</si>
  <si>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</si>
  <si>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</si>
  <si>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</si>
  <si>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</si>
  <si>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</si>
  <si>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</si>
  <si>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</si>
  <si>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</si>
  <si>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</si>
  <si>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</si>
  <si>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</si>
  <si>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</si>
  <si>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</si>
  <si>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</si>
  <si>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</si>
  <si>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</si>
  <si>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</si>
  <si>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</si>
  <si>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</si>
  <si>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</si>
  <si>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</si>
  <si>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</si>
  <si>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</si>
  <si>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</si>
  <si>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</si>
  <si>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</si>
  <si>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</si>
  <si>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</si>
  <si>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</si>
  <si>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</si>
  <si>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</si>
  <si>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</si>
  <si>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</si>
  <si>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</si>
  <si>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</si>
  <si>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</si>
  <si>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</si>
  <si>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</si>
  <si>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</si>
  <si>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</si>
  <si>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</si>
  <si>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</si>
  <si>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</si>
  <si>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</si>
  <si>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</si>
  <si>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</si>
  <si>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</si>
  <si>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</si>
  <si>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</si>
  <si>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</si>
  <si>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</si>
  <si>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</si>
  <si>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</si>
  <si>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</si>
  <si>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</si>
  <si>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</si>
  <si>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</si>
  <si>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</si>
  <si>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</si>
  <si>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</si>
  <si>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</si>
  <si>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</si>
  <si>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</si>
  <si>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</si>
  <si>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</si>
  <si>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</si>
  <si>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</si>
  <si>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</si>
  <si>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</si>
  <si>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</si>
  <si>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</si>
  <si>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</si>
  <si>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</si>
  <si>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</si>
  <si>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</si>
  <si>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</si>
  <si>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</si>
  <si>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</si>
  <si>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</si>
  <si>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</si>
  <si>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</si>
  <si>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</si>
  <si>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</si>
  <si>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</si>
  <si>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</si>
  <si>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</si>
  <si>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</si>
  <si>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</si>
  <si>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</si>
  <si>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</si>
  <si>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</si>
  <si>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</si>
  <si>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</si>
  <si>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</si>
  <si>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</si>
  <si>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</si>
  <si>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</si>
  <si>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</si>
  <si>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</si>
  <si>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</si>
  <si>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</si>
  <si>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</si>
  <si>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</si>
  <si>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</si>
  <si>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</si>
  <si>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</si>
  <si>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</si>
  <si>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</si>
  <si>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</si>
  <si>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</si>
  <si>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</si>
  <si>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</si>
  <si>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</si>
  <si>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</si>
  <si>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</si>
  <si>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</si>
  <si>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</si>
  <si>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</si>
  <si>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</si>
  <si>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</si>
  <si>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</si>
  <si>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</si>
  <si>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</si>
  <si>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</si>
  <si>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</si>
  <si>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</si>
  <si>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</si>
  <si>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</si>
  <si>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</si>
  <si>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</si>
  <si>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</si>
  <si>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</si>
  <si>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</si>
  <si>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</si>
  <si>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</si>
  <si>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</si>
  <si>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</si>
  <si>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</si>
  <si>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</si>
  <si>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</si>
  <si>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</si>
  <si>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</si>
  <si>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</si>
  <si>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</si>
  <si>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</si>
  <si>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</si>
  <si>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</si>
  <si>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</si>
  <si>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</si>
  <si>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</si>
  <si>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</si>
  <si>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</si>
  <si>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</si>
  <si>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</si>
  <si>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</si>
  <si>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</si>
  <si>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</si>
  <si>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</si>
  <si>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</si>
  <si>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</si>
  <si>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</si>
  <si>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</si>
  <si>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</si>
  <si>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</si>
  <si>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</si>
  <si>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</si>
  <si>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</si>
  <si>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</si>
  <si>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</si>
  <si>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</si>
  <si>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</si>
  <si>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</si>
  <si>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</si>
  <si>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</si>
  <si>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</si>
  <si>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</si>
  <si>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</si>
  <si>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</si>
  <si>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</si>
  <si>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</si>
  <si>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</si>
  <si>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</si>
  <si>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</si>
  <si>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</si>
  <si>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</si>
  <si>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</si>
  <si>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</si>
  <si>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</si>
  <si>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</si>
  <si>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</si>
  <si>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</si>
  <si>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</si>
  <si>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</si>
  <si>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</si>
  <si>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</si>
  <si>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</si>
  <si>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</si>
  <si>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</si>
  <si>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</si>
  <si>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</si>
  <si>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</si>
  <si>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</si>
  <si>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</si>
  <si>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</si>
  <si>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</si>
  <si>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</si>
  <si>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</si>
  <si>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</si>
  <si>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</si>
  <si>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</si>
  <si>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</si>
  <si>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</si>
  <si>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</si>
  <si>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</si>
  <si>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</si>
  <si>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</si>
  <si>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</si>
  <si>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</si>
  <si>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</si>
  <si>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</si>
  <si>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</si>
  <si>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</si>
  <si>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</si>
  <si>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</si>
  <si>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</si>
  <si>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</si>
  <si>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</si>
  <si>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</si>
  <si>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</si>
  <si>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</si>
  <si>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</si>
  <si>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</si>
  <si>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</si>
  <si>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</si>
  <si>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</si>
  <si>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</si>
  <si>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</si>
  <si>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</si>
  <si>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</si>
  <si>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</si>
  <si>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</si>
  <si>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</si>
  <si>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</si>
  <si>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</si>
  <si>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</si>
  <si>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</si>
  <si>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</si>
  <si>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</si>
  <si>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</si>
  <si>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</si>
  <si>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</si>
  <si>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</si>
  <si>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</si>
  <si>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</si>
  <si>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</si>
  <si>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</si>
  <si>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</si>
  <si>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</si>
  <si>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</si>
  <si>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</si>
  <si>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</si>
  <si>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</si>
  <si>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</si>
  <si>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</si>
  <si>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</si>
  <si>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</si>
  <si>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</si>
  <si>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</si>
  <si>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</si>
  <si>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</si>
  <si>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</si>
  <si>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</si>
  <si>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</si>
  <si>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</si>
  <si>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</si>
  <si>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</si>
  <si>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</si>
  <si>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</si>
  <si>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</si>
  <si>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</si>
  <si>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</si>
  <si>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</si>
  <si>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</si>
  <si>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</si>
  <si>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</si>
  <si>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</si>
  <si>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</si>
  <si>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</si>
  <si>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</si>
  <si>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</si>
  <si>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</si>
  <si>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</si>
  <si>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</si>
  <si>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</si>
  <si>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</si>
  <si>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</si>
  <si>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</si>
  <si>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</si>
  <si>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</si>
  <si>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</si>
  <si>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</si>
  <si>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</si>
  <si>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</si>
  <si>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</si>
  <si>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</si>
  <si>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</si>
  <si>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</si>
  <si>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</si>
  <si>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</si>
  <si>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</si>
  <si>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</si>
  <si>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</si>
  <si>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</si>
  <si>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</si>
  <si>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</si>
  <si>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</si>
  <si>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</si>
  <si>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</si>
  <si>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</si>
  <si>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</si>
  <si>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</si>
  <si>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</si>
  <si>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</si>
  <si>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</si>
  <si>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</si>
  <si>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</si>
  <si>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</si>
  <si>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</si>
  <si>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</si>
  <si>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</si>
  <si>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</si>
  <si>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</si>
  <si>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</si>
  <si>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</si>
  <si>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</si>
  <si>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</si>
  <si>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</si>
  <si>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</si>
  <si>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</si>
  <si>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</si>
  <si>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</si>
  <si>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</si>
  <si>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</si>
  <si>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</si>
  <si>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</si>
  <si>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</si>
  <si>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</si>
  <si>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</si>
  <si>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</si>
  <si>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</si>
  <si>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</si>
  <si>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</si>
  <si>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</si>
  <si>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</si>
  <si>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</si>
  <si>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</si>
  <si>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</si>
  <si>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</si>
  <si>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</si>
  <si>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</si>
  <si>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</si>
  <si>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</si>
  <si>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</si>
  <si>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</si>
  <si>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</si>
  <si>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</si>
  <si>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</si>
  <si>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</si>
  <si>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</si>
  <si>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</si>
  <si>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</si>
  <si>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</si>
  <si>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</si>
  <si>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</si>
  <si>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</si>
  <si>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</si>
  <si>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</si>
  <si>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</si>
  <si>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</si>
  <si>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Költségvetési engedélyezett létszámkeret (álláshely) (fő) KÖLTSÉGVETÉSI SZERV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</si>
  <si>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</si>
  <si>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</si>
  <si>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</si>
  <si>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</si>
  <si>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</si>
  <si>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</si>
  <si>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</si>
  <si>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</si>
  <si>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</si>
  <si>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</si>
  <si>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</si>
  <si>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</si>
  <si>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</si>
  <si>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</si>
  <si>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</si>
  <si>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</si>
  <si>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</si>
  <si>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2016.</t>
  </si>
  <si>
    <t>adósságot keletkeztető ügylet rovatszáma (B8)</t>
  </si>
  <si>
    <t>hitel/lízing/kölcsön/értékpapír</t>
  </si>
  <si>
    <t>Vízesblokk kialakítás</t>
  </si>
  <si>
    <t>EREDETI ELŐIRÁNYZAT</t>
  </si>
  <si>
    <t>Rovat</t>
  </si>
  <si>
    <t>SAJÁT BEVÉTELEK</t>
  </si>
  <si>
    <t>Lunkányi síremlék felújítása</t>
  </si>
  <si>
    <t>késedelmi pótlék</t>
  </si>
  <si>
    <t>önkormányzatok és költségvetési szervei</t>
  </si>
  <si>
    <t>települési támogatás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</si>
  <si>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</si>
  <si>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</si>
  <si>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</si>
  <si>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</si>
  <si>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</si>
  <si>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</si>
  <si>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</si>
  <si>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</si>
  <si>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</si>
  <si>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SORKIKÁPOLNA ÖNKORMÁNYZATI ELŐIRÁNYZATOK</t>
  </si>
  <si>
    <t>B65</t>
  </si>
  <si>
    <t>Könyvtár</t>
  </si>
  <si>
    <t>Város és községgazdálkodás</t>
  </si>
  <si>
    <t>Fűnyíró, egyéb gépek</t>
  </si>
  <si>
    <t>Temetőbe villany elvezetése</t>
  </si>
  <si>
    <t>Könyvtár felújítás</t>
  </si>
  <si>
    <t>Közút javítás</t>
  </si>
  <si>
    <t>saját bevételek 2019.</t>
  </si>
  <si>
    <t>SORKIKÁPOLNA Önkormányzat 2018. évi költségvetése</t>
  </si>
  <si>
    <t>Kiadások (Ft)</t>
  </si>
  <si>
    <t>Bevételek (Ft)</t>
  </si>
  <si>
    <t>Beruházások és felújítások (Ft)</t>
  </si>
  <si>
    <t>Az európai uniós forrásból finanszírozott támogatással megvalósuló programok, projektek kiadásai, bevételei, valamint a helyi önkormányzat ilyen projektekhez történő hozzájárulásai (Ft)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</si>
  <si>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(Ft)</t>
  </si>
  <si>
    <t>Általános- és céltartalékok (Ft)</t>
  </si>
  <si>
    <t>A közvetett támogatások (Ft)</t>
  </si>
  <si>
    <t>Támogatások, kölcsönök nyújtása és törlesztése (Ft)</t>
  </si>
  <si>
    <t>Támogatások, kölcsönök bevételei (Ft)</t>
  </si>
  <si>
    <t>Lakosságnak juttatott támogatások, szociális, rászorultsági jellegű ellátások (Ft)</t>
  </si>
  <si>
    <t>Helyi adó és egyéb közhatalmi bevételek (Ft)</t>
  </si>
  <si>
    <t>A költségvetési hiány külső finanszírozására vagy a költségvetési többlet felhasználására szolgáló finanszírozási bevételek és kiadások működési és felhalmozási cél szerinti tagolásban (Ft)</t>
  </si>
  <si>
    <t>15. melléklet 1/2018. (I.23.) önkormányzati rendelethez</t>
  </si>
  <si>
    <t>1. melléklet 1/2018. (I.23.) önkormányzati rendelethez</t>
  </si>
  <si>
    <t>2. melléklet 1/2018. (I.23.) önkormányzati rendelethez</t>
  </si>
  <si>
    <t>3. melléklet 1/2018. (I.23.) önkormányzati rendelethez</t>
  </si>
  <si>
    <t>4. melléklet 1/2018. (I.23.) önkormányzati rendelethez</t>
  </si>
  <si>
    <t>5. melléklet 1/2018. (I.23.) önkormányzati rendelethez</t>
  </si>
  <si>
    <t>6. melléklet 1/2018. (I.23.) önkormányzati rendelethez</t>
  </si>
  <si>
    <t>7. melléklet 1/2018. (I.23.) önkormányzati rendelethez</t>
  </si>
  <si>
    <t>8. melléklet 1/2018. (I.23.) önkormányzati rendelethez</t>
  </si>
  <si>
    <t>9. melléklet 1/2018. (I.23.) önkormányzati rendelethez</t>
  </si>
  <si>
    <t>10. melléklet 1/2018. (I.23.) önkormányzati rendelethez</t>
  </si>
  <si>
    <t>11. melléklet 1/2018. (I.23.) önkormányzati rendelethez</t>
  </si>
  <si>
    <t>12. melléklet 1/2018. (I.23.) önkormányzati rendelethez</t>
  </si>
  <si>
    <t>13. melléklet 1/2018. (I.23.) önkormányzati rendelethez</t>
  </si>
  <si>
    <t>14. melléklet 1/2018. (I.23.) önkormányzati rendelethez</t>
  </si>
</sst>
</file>

<file path=xl/styles.xml><?xml version="1.0" encoding="utf-8"?>
<styleSheet xmlns="http://schemas.openxmlformats.org/spreadsheetml/2006/main">
  <numFmts count="2">
    <numFmt numFmtId="164" formatCode="0__"/>
    <numFmt numFmtId="165" formatCode="\ ##########"/>
  </numFmts>
  <fonts count="5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36"/>
      <name val="Bookman Old Style"/>
      <family val="1"/>
      <charset val="238"/>
    </font>
    <font>
      <sz val="11"/>
      <color indexed="36"/>
      <name val="Calibri"/>
      <family val="2"/>
      <charset val="238"/>
    </font>
    <font>
      <b/>
      <sz val="11"/>
      <color indexed="36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36"/>
      <name val="Bookman Old Style"/>
      <family val="1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3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8" fillId="0" borderId="0"/>
    <xf numFmtId="0" fontId="11" fillId="0" borderId="0"/>
  </cellStyleXfs>
  <cellXfs count="166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165" fontId="4" fillId="4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4" fillId="5" borderId="1" xfId="0" applyFont="1" applyFill="1" applyBorder="1"/>
    <xf numFmtId="0" fontId="25" fillId="0" borderId="1" xfId="0" applyFont="1" applyBorder="1" applyAlignment="1">
      <alignment wrapText="1"/>
    </xf>
    <xf numFmtId="0" fontId="9" fillId="5" borderId="1" xfId="0" applyFont="1" applyFill="1" applyBorder="1" applyAlignment="1">
      <alignment horizontal="left" vertical="center"/>
    </xf>
    <xf numFmtId="0" fontId="26" fillId="0" borderId="1" xfId="0" applyFont="1" applyBorder="1"/>
    <xf numFmtId="0" fontId="26" fillId="0" borderId="1" xfId="0" applyFont="1" applyBorder="1" applyAlignment="1">
      <alignment wrapText="1"/>
    </xf>
    <xf numFmtId="0" fontId="27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8" fillId="0" borderId="1" xfId="0" applyFont="1" applyBorder="1" applyAlignment="1">
      <alignment wrapText="1"/>
    </xf>
    <xf numFmtId="0" fontId="18" fillId="6" borderId="1" xfId="0" applyFont="1" applyFill="1" applyBorder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1" fillId="0" borderId="0" xfId="0" applyFont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/>
    </xf>
    <xf numFmtId="0" fontId="30" fillId="0" borderId="1" xfId="0" applyFont="1" applyBorder="1" applyAlignment="1">
      <alignment horizontal="justify"/>
    </xf>
    <xf numFmtId="0" fontId="13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31" fillId="0" borderId="0" xfId="0" applyFont="1"/>
    <xf numFmtId="0" fontId="19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32" fillId="0" borderId="0" xfId="0" applyFont="1" applyAlignment="1">
      <alignment horizont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/>
    </xf>
    <xf numFmtId="0" fontId="33" fillId="0" borderId="0" xfId="0" applyFont="1" applyAlignment="1">
      <alignment horizontal="justify" vertical="center"/>
    </xf>
    <xf numFmtId="0" fontId="34" fillId="0" borderId="0" xfId="0" applyFont="1" applyAlignment="1">
      <alignment horizontal="justify" vertical="center"/>
    </xf>
    <xf numFmtId="0" fontId="35" fillId="0" borderId="0" xfId="1" applyFont="1" applyAlignment="1" applyProtection="1">
      <alignment horizontal="justify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justify"/>
    </xf>
    <xf numFmtId="3" fontId="0" fillId="0" borderId="1" xfId="0" applyNumberFormat="1" applyBorder="1"/>
    <xf numFmtId="0" fontId="13" fillId="0" borderId="0" xfId="0" applyFont="1"/>
    <xf numFmtId="0" fontId="41" fillId="0" borderId="0" xfId="0" applyFont="1"/>
    <xf numFmtId="3" fontId="41" fillId="0" borderId="1" xfId="0" applyNumberFormat="1" applyFont="1" applyBorder="1"/>
    <xf numFmtId="0" fontId="4" fillId="6" borderId="1" xfId="0" applyFont="1" applyFill="1" applyBorder="1"/>
    <xf numFmtId="0" fontId="4" fillId="7" borderId="1" xfId="0" applyFont="1" applyFill="1" applyBorder="1"/>
    <xf numFmtId="0" fontId="9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41" fillId="0" borderId="1" xfId="0" applyFont="1" applyBorder="1"/>
    <xf numFmtId="0" fontId="9" fillId="6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0" xfId="0" applyFont="1" applyFill="1"/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2" fillId="0" borderId="1" xfId="0" applyFont="1" applyBorder="1"/>
    <xf numFmtId="3" fontId="46" fillId="0" borderId="1" xfId="0" applyNumberFormat="1" applyFont="1" applyBorder="1"/>
    <xf numFmtId="0" fontId="12" fillId="0" borderId="1" xfId="0" applyFont="1" applyBorder="1"/>
    <xf numFmtId="0" fontId="8" fillId="6" borderId="1" xfId="0" applyFont="1" applyFill="1" applyBorder="1"/>
    <xf numFmtId="0" fontId="48" fillId="0" borderId="1" xfId="0" applyFont="1" applyBorder="1"/>
    <xf numFmtId="0" fontId="44" fillId="0" borderId="0" xfId="0" applyFont="1"/>
    <xf numFmtId="0" fontId="43" fillId="0" borderId="1" xfId="0" applyFont="1" applyBorder="1"/>
    <xf numFmtId="0" fontId="45" fillId="0" borderId="1" xfId="0" applyFont="1" applyBorder="1"/>
    <xf numFmtId="0" fontId="44" fillId="0" borderId="1" xfId="0" applyFont="1" applyBorder="1"/>
    <xf numFmtId="0" fontId="46" fillId="0" borderId="1" xfId="0" applyFont="1" applyBorder="1"/>
    <xf numFmtId="0" fontId="47" fillId="0" borderId="1" xfId="0" applyFont="1" applyBorder="1"/>
    <xf numFmtId="3" fontId="49" fillId="0" borderId="1" xfId="0" applyNumberFormat="1" applyFont="1" applyBorder="1"/>
    <xf numFmtId="3" fontId="0" fillId="0" borderId="1" xfId="0" applyNumberFormat="1" applyFont="1" applyBorder="1"/>
    <xf numFmtId="3" fontId="50" fillId="0" borderId="1" xfId="0" applyNumberFormat="1" applyFont="1" applyBorder="1"/>
    <xf numFmtId="3" fontId="51" fillId="0" borderId="1" xfId="0" applyNumberFormat="1" applyFont="1" applyBorder="1"/>
    <xf numFmtId="3" fontId="52" fillId="0" borderId="1" xfId="0" applyNumberFormat="1" applyFont="1" applyBorder="1"/>
    <xf numFmtId="3" fontId="53" fillId="0" borderId="1" xfId="0" applyNumberFormat="1" applyFont="1" applyBorder="1"/>
    <xf numFmtId="3" fontId="54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55" fillId="0" borderId="0" xfId="0" applyFont="1"/>
    <xf numFmtId="0" fontId="50" fillId="0" borderId="1" xfId="0" applyFont="1" applyBorder="1"/>
    <xf numFmtId="0" fontId="52" fillId="0" borderId="1" xfId="0" applyFont="1" applyBorder="1"/>
    <xf numFmtId="0" fontId="49" fillId="0" borderId="1" xfId="0" applyFont="1" applyBorder="1"/>
    <xf numFmtId="0" fontId="51" fillId="0" borderId="1" xfId="0" applyFont="1" applyBorder="1"/>
    <xf numFmtId="0" fontId="0" fillId="0" borderId="0" xfId="0" applyAlignment="1">
      <alignment horizontal="right"/>
    </xf>
    <xf numFmtId="3" fontId="47" fillId="0" borderId="1" xfId="0" applyNumberFormat="1" applyFont="1" applyBorder="1"/>
    <xf numFmtId="3" fontId="56" fillId="0" borderId="1" xfId="0" applyNumberFormat="1" applyFont="1" applyBorder="1"/>
    <xf numFmtId="3" fontId="57" fillId="0" borderId="1" xfId="0" applyNumberFormat="1" applyFont="1" applyBorder="1"/>
    <xf numFmtId="3" fontId="0" fillId="0" borderId="0" xfId="0" applyNumberFormat="1" applyFont="1"/>
    <xf numFmtId="0" fontId="0" fillId="0" borderId="1" xfId="0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Alignment="1">
      <alignment horizontal="center"/>
    </xf>
  </cellXfs>
  <cellStyles count="7">
    <cellStyle name="Hiperhivatkozás" xfId="2"/>
    <cellStyle name="Hivatkozás" xfId="1" builtinId="8"/>
    <cellStyle name="Már látott hiperhivatkozás" xfId="3"/>
    <cellStyle name="Normál" xfId="0" builtinId="0"/>
    <cellStyle name="Normál 2" xfId="4"/>
    <cellStyle name="Normál 3" xfId="5"/>
    <cellStyle name="Normal_KTRSZJ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njt.hu/cgi_bin/njt_doc.cgi?docid=142896.245143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/>
  </sheetViews>
  <sheetFormatPr defaultRowHeight="15"/>
  <cols>
    <col min="1" max="1" width="85.5703125" customWidth="1"/>
  </cols>
  <sheetData>
    <row r="1" spans="1:9">
      <c r="A1" s="143" t="s">
        <v>694</v>
      </c>
    </row>
    <row r="3" spans="1:9" ht="18">
      <c r="A3" s="83" t="s">
        <v>680</v>
      </c>
    </row>
    <row r="4" spans="1:9" ht="50.25" customHeight="1">
      <c r="A4" s="64" t="s">
        <v>515</v>
      </c>
    </row>
    <row r="6" spans="1:9">
      <c r="B6" s="4"/>
      <c r="C6" s="4"/>
      <c r="D6" s="4"/>
      <c r="E6" s="4"/>
      <c r="F6" s="4"/>
      <c r="G6" s="4"/>
      <c r="H6" s="4"/>
      <c r="I6" s="4"/>
    </row>
    <row r="7" spans="1:9">
      <c r="A7" s="41" t="s">
        <v>65</v>
      </c>
      <c r="B7" s="4"/>
      <c r="C7" s="4"/>
      <c r="D7" s="4"/>
      <c r="E7" s="4"/>
      <c r="F7" s="4"/>
      <c r="G7" s="4"/>
      <c r="H7" s="4"/>
      <c r="I7" s="4"/>
    </row>
    <row r="8" spans="1:9">
      <c r="A8" s="41" t="s">
        <v>66</v>
      </c>
      <c r="B8" s="4"/>
      <c r="C8" s="4"/>
      <c r="D8" s="4"/>
      <c r="E8" s="4"/>
      <c r="F8" s="4"/>
      <c r="G8" s="4"/>
      <c r="H8" s="4"/>
      <c r="I8" s="4"/>
    </row>
    <row r="9" spans="1:9">
      <c r="A9" s="41" t="s">
        <v>67</v>
      </c>
      <c r="B9" s="4"/>
      <c r="C9" s="4"/>
      <c r="D9" s="4"/>
      <c r="E9" s="4"/>
      <c r="F9" s="4"/>
      <c r="G9" s="4"/>
      <c r="H9" s="4"/>
      <c r="I9" s="4"/>
    </row>
    <row r="10" spans="1:9">
      <c r="A10" s="41" t="s">
        <v>68</v>
      </c>
      <c r="B10" s="4"/>
      <c r="C10" s="4"/>
      <c r="D10" s="4"/>
      <c r="E10" s="4"/>
      <c r="F10" s="4"/>
      <c r="G10" s="4"/>
      <c r="H10" s="4"/>
      <c r="I10" s="4"/>
    </row>
    <row r="11" spans="1:9">
      <c r="A11" s="41" t="s">
        <v>69</v>
      </c>
      <c r="B11" s="4"/>
      <c r="C11" s="4"/>
      <c r="D11" s="4"/>
      <c r="E11" s="4"/>
      <c r="F11" s="4"/>
      <c r="G11" s="4"/>
      <c r="H11" s="4"/>
      <c r="I11" s="4"/>
    </row>
    <row r="12" spans="1:9">
      <c r="A12" s="41" t="s">
        <v>70</v>
      </c>
      <c r="B12" s="4"/>
      <c r="C12" s="4"/>
      <c r="D12" s="4"/>
      <c r="E12" s="4"/>
      <c r="F12" s="4"/>
      <c r="G12" s="4"/>
      <c r="H12" s="4"/>
      <c r="I12" s="4"/>
    </row>
    <row r="13" spans="1:9">
      <c r="A13" s="41" t="s">
        <v>71</v>
      </c>
      <c r="B13" s="4"/>
      <c r="C13" s="4"/>
      <c r="D13" s="4"/>
      <c r="E13" s="4"/>
      <c r="F13" s="4"/>
      <c r="G13" s="4"/>
      <c r="H13" s="4"/>
      <c r="I13" s="4"/>
    </row>
    <row r="14" spans="1:9">
      <c r="A14" s="41" t="s">
        <v>72</v>
      </c>
      <c r="B14" s="4"/>
      <c r="C14" s="4"/>
      <c r="D14" s="4"/>
      <c r="E14" s="4"/>
      <c r="F14" s="4"/>
      <c r="G14" s="4"/>
      <c r="H14" s="4"/>
      <c r="I14" s="4"/>
    </row>
    <row r="15" spans="1:9">
      <c r="A15" s="42" t="s">
        <v>64</v>
      </c>
      <c r="B15" s="4"/>
      <c r="C15" s="4"/>
      <c r="D15" s="4"/>
      <c r="E15" s="4"/>
      <c r="F15" s="4"/>
      <c r="G15" s="4"/>
      <c r="H15" s="4"/>
      <c r="I15" s="4"/>
    </row>
    <row r="16" spans="1:9">
      <c r="A16" s="42" t="s">
        <v>73</v>
      </c>
      <c r="B16" s="4"/>
      <c r="C16" s="4"/>
      <c r="D16" s="4"/>
      <c r="E16" s="4"/>
      <c r="F16" s="4"/>
      <c r="G16" s="4"/>
      <c r="H16" s="4"/>
      <c r="I16" s="4"/>
    </row>
    <row r="17" spans="1:9">
      <c r="A17" s="67" t="s">
        <v>513</v>
      </c>
      <c r="B17" s="4"/>
      <c r="C17" s="4"/>
      <c r="D17" s="4"/>
      <c r="E17" s="4"/>
      <c r="F17" s="4"/>
      <c r="G17" s="4"/>
      <c r="H17" s="4"/>
      <c r="I17" s="4"/>
    </row>
    <row r="18" spans="1:9">
      <c r="A18" s="41" t="s">
        <v>75</v>
      </c>
      <c r="B18" s="4"/>
      <c r="C18" s="4"/>
      <c r="D18" s="4"/>
      <c r="E18" s="4"/>
      <c r="F18" s="4"/>
      <c r="G18" s="4"/>
      <c r="H18" s="4"/>
      <c r="I18" s="4"/>
    </row>
    <row r="19" spans="1:9">
      <c r="A19" s="41" t="s">
        <v>76</v>
      </c>
      <c r="B19" s="4"/>
      <c r="C19" s="4"/>
      <c r="D19" s="4"/>
      <c r="E19" s="4"/>
      <c r="F19" s="4"/>
      <c r="G19" s="4"/>
      <c r="H19" s="4"/>
      <c r="I19" s="4"/>
    </row>
    <row r="20" spans="1:9">
      <c r="A20" s="41" t="s">
        <v>77</v>
      </c>
      <c r="B20" s="4"/>
      <c r="C20" s="4"/>
      <c r="D20" s="4"/>
      <c r="E20" s="4"/>
      <c r="F20" s="4"/>
      <c r="G20" s="4"/>
      <c r="H20" s="4"/>
      <c r="I20" s="4"/>
    </row>
    <row r="21" spans="1:9">
      <c r="A21" s="41" t="s">
        <v>78</v>
      </c>
      <c r="B21" s="4"/>
      <c r="C21" s="4"/>
      <c r="D21" s="4"/>
      <c r="E21" s="4"/>
      <c r="F21" s="4"/>
      <c r="G21" s="4"/>
      <c r="H21" s="4"/>
      <c r="I21" s="4"/>
    </row>
    <row r="22" spans="1:9">
      <c r="A22" s="41" t="s">
        <v>79</v>
      </c>
      <c r="B22" s="4"/>
      <c r="C22" s="4"/>
      <c r="D22" s="4"/>
      <c r="E22" s="4"/>
      <c r="F22" s="4"/>
      <c r="G22" s="4"/>
      <c r="H22" s="4"/>
      <c r="I22" s="4"/>
    </row>
    <row r="23" spans="1:9">
      <c r="A23" s="41" t="s">
        <v>80</v>
      </c>
      <c r="B23" s="4"/>
      <c r="C23" s="4"/>
      <c r="D23" s="4"/>
      <c r="E23" s="4"/>
      <c r="F23" s="4"/>
      <c r="G23" s="4"/>
      <c r="H23" s="4"/>
      <c r="I23" s="4"/>
    </row>
    <row r="24" spans="1:9">
      <c r="A24" s="41" t="s">
        <v>81</v>
      </c>
      <c r="B24" s="4"/>
      <c r="C24" s="4"/>
      <c r="D24" s="4"/>
      <c r="E24" s="4"/>
      <c r="F24" s="4"/>
      <c r="G24" s="4"/>
      <c r="H24" s="4"/>
      <c r="I24" s="4"/>
    </row>
    <row r="25" spans="1:9">
      <c r="A25" s="42" t="s">
        <v>74</v>
      </c>
      <c r="B25" s="4"/>
      <c r="C25" s="4"/>
      <c r="D25" s="4"/>
      <c r="E25" s="4"/>
      <c r="F25" s="4"/>
      <c r="G25" s="4"/>
      <c r="H25" s="4"/>
      <c r="I25" s="4"/>
    </row>
    <row r="26" spans="1:9">
      <c r="A26" s="42" t="s">
        <v>82</v>
      </c>
      <c r="B26" s="4"/>
      <c r="C26" s="4"/>
      <c r="D26" s="4"/>
      <c r="E26" s="4"/>
      <c r="F26" s="4"/>
      <c r="G26" s="4"/>
      <c r="H26" s="4"/>
      <c r="I26" s="4"/>
    </row>
    <row r="27" spans="1:9">
      <c r="A27" s="67" t="s">
        <v>514</v>
      </c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  <row r="33" spans="1:9">
      <c r="A33" s="4"/>
      <c r="B33" s="4"/>
      <c r="C33" s="4"/>
      <c r="D33" s="4"/>
      <c r="E33" s="4"/>
      <c r="F33" s="4"/>
      <c r="G33" s="4"/>
      <c r="H33" s="4"/>
      <c r="I33" s="4"/>
    </row>
    <row r="34" spans="1:9">
      <c r="A34" s="4"/>
      <c r="B34" s="4"/>
      <c r="C34" s="4"/>
      <c r="D34" s="4"/>
      <c r="E34" s="4"/>
      <c r="F34" s="4"/>
      <c r="G34" s="4"/>
      <c r="H34" s="4"/>
      <c r="I34" s="4"/>
    </row>
  </sheetData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activeCell="C2" sqref="C2:E2"/>
    </sheetView>
  </sheetViews>
  <sheetFormatPr defaultRowHeight="1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>
      <c r="A1" s="107"/>
      <c r="B1" s="86"/>
      <c r="C1" s="86"/>
      <c r="D1" s="86"/>
      <c r="E1" s="86"/>
    </row>
    <row r="2" spans="1:5">
      <c r="A2" s="107"/>
      <c r="B2" s="86"/>
      <c r="C2" s="165" t="s">
        <v>703</v>
      </c>
      <c r="D2" s="165"/>
      <c r="E2" s="165"/>
    </row>
    <row r="3" spans="1:5">
      <c r="A3" s="107"/>
      <c r="B3" s="86"/>
      <c r="C3" s="86"/>
      <c r="D3" s="86"/>
      <c r="E3" s="86"/>
    </row>
    <row r="4" spans="1:5" ht="27" customHeight="1">
      <c r="A4" s="149" t="s">
        <v>680</v>
      </c>
      <c r="B4" s="155"/>
      <c r="C4" s="155"/>
      <c r="D4" s="155"/>
      <c r="E4" s="155"/>
    </row>
    <row r="5" spans="1:5" ht="22.5" customHeight="1">
      <c r="A5" s="159" t="s">
        <v>687</v>
      </c>
      <c r="B5" s="150"/>
      <c r="C5" s="150"/>
      <c r="D5" s="150"/>
      <c r="E5" s="150"/>
    </row>
    <row r="6" spans="1:5" ht="18">
      <c r="A6" s="73"/>
    </row>
    <row r="7" spans="1:5">
      <c r="A7" s="4" t="s">
        <v>1</v>
      </c>
    </row>
    <row r="8" spans="1:5" ht="31.5" customHeight="1">
      <c r="A8" s="74" t="s">
        <v>83</v>
      </c>
      <c r="B8" s="75" t="s">
        <v>84</v>
      </c>
      <c r="C8" s="66" t="s">
        <v>21</v>
      </c>
      <c r="D8" s="66" t="s">
        <v>22</v>
      </c>
      <c r="E8" s="66" t="s">
        <v>23</v>
      </c>
    </row>
    <row r="9" spans="1:5" ht="15" customHeight="1">
      <c r="A9" s="76"/>
      <c r="B9" s="41"/>
      <c r="C9" s="41"/>
      <c r="D9" s="41"/>
      <c r="E9" s="41"/>
    </row>
    <row r="10" spans="1:5" ht="15" customHeight="1">
      <c r="A10" s="76"/>
      <c r="B10" s="41"/>
      <c r="C10" s="41"/>
      <c r="D10" s="41"/>
      <c r="E10" s="41"/>
    </row>
    <row r="11" spans="1:5" ht="15" customHeight="1">
      <c r="A11" s="76"/>
      <c r="B11" s="41"/>
      <c r="C11" s="41"/>
      <c r="D11" s="41"/>
      <c r="E11" s="41"/>
    </row>
    <row r="12" spans="1:5" ht="15" customHeight="1">
      <c r="A12" s="41"/>
      <c r="B12" s="41"/>
      <c r="C12" s="41"/>
      <c r="D12" s="41"/>
      <c r="E12" s="41"/>
    </row>
    <row r="13" spans="1:5" s="98" customFormat="1" ht="29.25" customHeight="1">
      <c r="A13" s="95" t="s">
        <v>14</v>
      </c>
      <c r="B13" s="49" t="s">
        <v>320</v>
      </c>
      <c r="C13" s="102">
        <f>SUM(C9:C12)</f>
        <v>0</v>
      </c>
      <c r="D13" s="102">
        <f>SUM(D9:D12)</f>
        <v>0</v>
      </c>
      <c r="E13" s="102">
        <f>SUM(E9:E12)</f>
        <v>0</v>
      </c>
    </row>
    <row r="14" spans="1:5" ht="29.25" customHeight="1">
      <c r="A14" s="77"/>
      <c r="B14" s="41"/>
      <c r="C14" s="41"/>
      <c r="D14" s="41"/>
      <c r="E14" s="41"/>
    </row>
    <row r="15" spans="1:5" ht="15" customHeight="1">
      <c r="A15" s="77"/>
      <c r="B15" s="41"/>
      <c r="C15" s="41"/>
      <c r="D15" s="41"/>
      <c r="E15" s="41"/>
    </row>
    <row r="16" spans="1:5" ht="15" customHeight="1">
      <c r="A16" s="78"/>
      <c r="B16" s="41"/>
      <c r="C16" s="41"/>
      <c r="D16" s="41"/>
      <c r="E16" s="41"/>
    </row>
    <row r="17" spans="1:5" ht="15" customHeight="1">
      <c r="A17" s="78"/>
      <c r="B17" s="41"/>
      <c r="C17" s="41"/>
      <c r="D17" s="41"/>
      <c r="E17" s="41"/>
    </row>
    <row r="18" spans="1:5" s="98" customFormat="1" ht="30.75" customHeight="1">
      <c r="A18" s="95" t="s">
        <v>15</v>
      </c>
      <c r="B18" s="38" t="s">
        <v>343</v>
      </c>
      <c r="C18" s="102"/>
      <c r="D18" s="102"/>
      <c r="E18" s="102"/>
    </row>
    <row r="19" spans="1:5" ht="15" customHeight="1">
      <c r="A19" s="71" t="s">
        <v>537</v>
      </c>
      <c r="B19" s="71" t="s">
        <v>296</v>
      </c>
      <c r="C19" s="41"/>
      <c r="D19" s="41"/>
      <c r="E19" s="41"/>
    </row>
    <row r="20" spans="1:5" ht="15" customHeight="1">
      <c r="A20" s="71" t="s">
        <v>538</v>
      </c>
      <c r="B20" s="71" t="s">
        <v>296</v>
      </c>
      <c r="C20" s="41"/>
      <c r="D20" s="41"/>
      <c r="E20" s="41"/>
    </row>
    <row r="21" spans="1:5" ht="15" customHeight="1">
      <c r="A21" s="71" t="s">
        <v>539</v>
      </c>
      <c r="B21" s="71" t="s">
        <v>296</v>
      </c>
      <c r="C21" s="41"/>
      <c r="D21" s="41"/>
      <c r="E21" s="41"/>
    </row>
    <row r="22" spans="1:5" ht="15" customHeight="1">
      <c r="A22" s="71" t="s">
        <v>540</v>
      </c>
      <c r="B22" s="71" t="s">
        <v>296</v>
      </c>
      <c r="C22" s="41"/>
      <c r="D22" s="41"/>
      <c r="E22" s="41"/>
    </row>
    <row r="23" spans="1:5" ht="15" customHeight="1">
      <c r="A23" s="71" t="s">
        <v>491</v>
      </c>
      <c r="B23" s="79" t="s">
        <v>303</v>
      </c>
      <c r="C23" s="41"/>
      <c r="D23" s="41"/>
      <c r="E23" s="41"/>
    </row>
    <row r="24" spans="1:5" ht="15" customHeight="1">
      <c r="A24" s="71" t="s">
        <v>489</v>
      </c>
      <c r="B24" s="79" t="s">
        <v>297</v>
      </c>
      <c r="C24" s="41"/>
      <c r="D24" s="41"/>
      <c r="E24" s="41"/>
    </row>
    <row r="25" spans="1:5" ht="15" customHeight="1">
      <c r="A25" s="78"/>
      <c r="B25" s="41"/>
      <c r="C25" s="41"/>
      <c r="D25" s="41"/>
      <c r="E25" s="41"/>
    </row>
    <row r="26" spans="1:5" s="98" customFormat="1" ht="27.75" customHeight="1">
      <c r="A26" s="95" t="s">
        <v>16</v>
      </c>
      <c r="B26" s="102" t="s">
        <v>19</v>
      </c>
      <c r="C26" s="102">
        <f>SUM(C18:C24)</f>
        <v>0</v>
      </c>
      <c r="D26" s="102">
        <f>SUM(D18:D24)</f>
        <v>0</v>
      </c>
      <c r="E26" s="102">
        <f>SUM(E18:E24)</f>
        <v>0</v>
      </c>
    </row>
    <row r="27" spans="1:5" ht="15" customHeight="1">
      <c r="A27" s="77"/>
      <c r="B27" s="41" t="s">
        <v>316</v>
      </c>
      <c r="C27" s="41"/>
      <c r="D27" s="41"/>
      <c r="E27" s="41"/>
    </row>
    <row r="28" spans="1:5" ht="15" customHeight="1">
      <c r="A28" s="77"/>
      <c r="B28" s="41" t="s">
        <v>336</v>
      </c>
      <c r="C28" s="41"/>
      <c r="D28" s="41"/>
      <c r="E28" s="41"/>
    </row>
    <row r="29" spans="1:5" ht="15" customHeight="1">
      <c r="A29" s="78"/>
      <c r="B29" s="41"/>
      <c r="C29" s="41"/>
      <c r="D29" s="41"/>
      <c r="E29" s="41"/>
    </row>
    <row r="30" spans="1:5" ht="15" customHeight="1">
      <c r="A30" s="78"/>
      <c r="B30" s="41"/>
      <c r="C30" s="41"/>
      <c r="D30" s="41"/>
      <c r="E30" s="41"/>
    </row>
    <row r="31" spans="1:5" s="98" customFormat="1" ht="31.5" customHeight="1">
      <c r="A31" s="95" t="s">
        <v>17</v>
      </c>
      <c r="B31" s="102" t="s">
        <v>20</v>
      </c>
      <c r="C31" s="102">
        <f>SUM(C27:C28)</f>
        <v>0</v>
      </c>
      <c r="D31" s="102">
        <f>SUM(D27:D28)</f>
        <v>0</v>
      </c>
      <c r="E31" s="102">
        <f>SUM(E27:E28)</f>
        <v>0</v>
      </c>
    </row>
    <row r="32" spans="1:5" ht="15" customHeight="1">
      <c r="A32" s="77"/>
      <c r="B32" s="41"/>
      <c r="C32" s="41"/>
      <c r="D32" s="41"/>
      <c r="E32" s="41"/>
    </row>
    <row r="33" spans="1:5" ht="15" customHeight="1">
      <c r="A33" s="77"/>
      <c r="B33" s="41"/>
      <c r="C33" s="41"/>
      <c r="D33" s="41"/>
      <c r="E33" s="41"/>
    </row>
    <row r="34" spans="1:5" ht="15" customHeight="1">
      <c r="A34" s="78"/>
      <c r="B34" s="41"/>
      <c r="C34" s="41"/>
      <c r="D34" s="41"/>
      <c r="E34" s="41"/>
    </row>
    <row r="35" spans="1:5" ht="15" customHeight="1">
      <c r="A35" s="78"/>
      <c r="B35" s="41"/>
      <c r="C35" s="41"/>
      <c r="D35" s="41"/>
      <c r="E35" s="41"/>
    </row>
    <row r="36" spans="1:5" s="98" customFormat="1" ht="15" customHeight="1">
      <c r="A36" s="95" t="s">
        <v>18</v>
      </c>
      <c r="B36" s="102"/>
      <c r="C36" s="102"/>
      <c r="D36" s="102"/>
      <c r="E36" s="102"/>
    </row>
    <row r="37" spans="1:5" ht="15" customHeight="1"/>
    <row r="38" spans="1:5" ht="15" customHeight="1"/>
    <row r="39" spans="1:5" ht="15" customHeight="1"/>
  </sheetData>
  <mergeCells count="3">
    <mergeCell ref="A4:E4"/>
    <mergeCell ref="A5:E5"/>
    <mergeCell ref="C2:E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17"/>
  <sheetViews>
    <sheetView topLeftCell="A22" workbookViewId="0">
      <selection activeCell="E38" sqref="E38"/>
    </sheetView>
  </sheetViews>
  <sheetFormatPr defaultRowHeight="15"/>
  <cols>
    <col min="1" max="1" width="91.28515625" customWidth="1"/>
    <col min="2" max="2" width="10.85546875" customWidth="1"/>
    <col min="3" max="3" width="16.140625" customWidth="1"/>
  </cols>
  <sheetData>
    <row r="1" spans="1:3">
      <c r="A1" s="153" t="s">
        <v>704</v>
      </c>
      <c r="B1" s="153"/>
      <c r="C1" s="153"/>
    </row>
    <row r="3" spans="1:3" ht="27" customHeight="1">
      <c r="A3" s="149" t="s">
        <v>680</v>
      </c>
      <c r="B3" s="150"/>
      <c r="C3" s="150"/>
    </row>
    <row r="4" spans="1:3" ht="27" customHeight="1">
      <c r="A4" s="159" t="s">
        <v>688</v>
      </c>
      <c r="B4" s="150"/>
      <c r="C4" s="150"/>
    </row>
    <row r="5" spans="1:3" ht="19.5" customHeight="1">
      <c r="A5" s="64"/>
      <c r="B5" s="65"/>
      <c r="C5" s="65"/>
    </row>
    <row r="6" spans="1:3">
      <c r="A6" s="4" t="s">
        <v>1</v>
      </c>
    </row>
    <row r="7" spans="1:3" ht="25.5">
      <c r="A7" s="42" t="s">
        <v>639</v>
      </c>
      <c r="B7" s="3" t="s">
        <v>84</v>
      </c>
      <c r="C7" s="80" t="s">
        <v>26</v>
      </c>
    </row>
    <row r="8" spans="1:3">
      <c r="A8" s="13" t="s">
        <v>589</v>
      </c>
      <c r="B8" s="6" t="s">
        <v>174</v>
      </c>
      <c r="C8" s="26"/>
    </row>
    <row r="9" spans="1:3">
      <c r="A9" s="13" t="s">
        <v>590</v>
      </c>
      <c r="B9" s="6" t="s">
        <v>174</v>
      </c>
      <c r="C9" s="26"/>
    </row>
    <row r="10" spans="1:3">
      <c r="A10" s="13" t="s">
        <v>591</v>
      </c>
      <c r="B10" s="6" t="s">
        <v>174</v>
      </c>
      <c r="C10" s="26"/>
    </row>
    <row r="11" spans="1:3">
      <c r="A11" s="13" t="s">
        <v>592</v>
      </c>
      <c r="B11" s="6" t="s">
        <v>174</v>
      </c>
      <c r="C11" s="26"/>
    </row>
    <row r="12" spans="1:3">
      <c r="A12" s="13" t="s">
        <v>593</v>
      </c>
      <c r="B12" s="6" t="s">
        <v>174</v>
      </c>
      <c r="C12" s="26"/>
    </row>
    <row r="13" spans="1:3">
      <c r="A13" s="13" t="s">
        <v>594</v>
      </c>
      <c r="B13" s="6" t="s">
        <v>174</v>
      </c>
      <c r="C13" s="26"/>
    </row>
    <row r="14" spans="1:3">
      <c r="A14" s="13" t="s">
        <v>595</v>
      </c>
      <c r="B14" s="6" t="s">
        <v>174</v>
      </c>
      <c r="C14" s="26"/>
    </row>
    <row r="15" spans="1:3">
      <c r="A15" s="13" t="s">
        <v>596</v>
      </c>
      <c r="B15" s="6" t="s">
        <v>174</v>
      </c>
      <c r="C15" s="26"/>
    </row>
    <row r="16" spans="1:3">
      <c r="A16" s="13" t="s">
        <v>597</v>
      </c>
      <c r="B16" s="6" t="s">
        <v>174</v>
      </c>
      <c r="C16" s="26"/>
    </row>
    <row r="17" spans="1:3">
      <c r="A17" s="13" t="s">
        <v>598</v>
      </c>
      <c r="B17" s="6" t="s">
        <v>174</v>
      </c>
      <c r="C17" s="26"/>
    </row>
    <row r="18" spans="1:3" s="98" customFormat="1" ht="25.5">
      <c r="A18" s="11" t="s">
        <v>420</v>
      </c>
      <c r="B18" s="8" t="s">
        <v>174</v>
      </c>
      <c r="C18" s="104"/>
    </row>
    <row r="19" spans="1:3">
      <c r="A19" s="13" t="s">
        <v>589</v>
      </c>
      <c r="B19" s="6" t="s">
        <v>175</v>
      </c>
      <c r="C19" s="26"/>
    </row>
    <row r="20" spans="1:3">
      <c r="A20" s="13" t="s">
        <v>590</v>
      </c>
      <c r="B20" s="6" t="s">
        <v>175</v>
      </c>
      <c r="C20" s="26"/>
    </row>
    <row r="21" spans="1:3">
      <c r="A21" s="13" t="s">
        <v>591</v>
      </c>
      <c r="B21" s="6" t="s">
        <v>175</v>
      </c>
      <c r="C21" s="26"/>
    </row>
    <row r="22" spans="1:3">
      <c r="A22" s="13" t="s">
        <v>592</v>
      </c>
      <c r="B22" s="6" t="s">
        <v>175</v>
      </c>
      <c r="C22" s="26"/>
    </row>
    <row r="23" spans="1:3">
      <c r="A23" s="13" t="s">
        <v>593</v>
      </c>
      <c r="B23" s="6" t="s">
        <v>175</v>
      </c>
      <c r="C23" s="26"/>
    </row>
    <row r="24" spans="1:3">
      <c r="A24" s="13" t="s">
        <v>594</v>
      </c>
      <c r="B24" s="6" t="s">
        <v>175</v>
      </c>
      <c r="C24" s="26"/>
    </row>
    <row r="25" spans="1:3">
      <c r="A25" s="13" t="s">
        <v>595</v>
      </c>
      <c r="B25" s="6" t="s">
        <v>175</v>
      </c>
      <c r="C25" s="26"/>
    </row>
    <row r="26" spans="1:3">
      <c r="A26" s="13" t="s">
        <v>596</v>
      </c>
      <c r="B26" s="6" t="s">
        <v>175</v>
      </c>
      <c r="C26" s="26"/>
    </row>
    <row r="27" spans="1:3">
      <c r="A27" s="13" t="s">
        <v>597</v>
      </c>
      <c r="B27" s="6" t="s">
        <v>175</v>
      </c>
      <c r="C27" s="26"/>
    </row>
    <row r="28" spans="1:3">
      <c r="A28" s="13" t="s">
        <v>598</v>
      </c>
      <c r="B28" s="6" t="s">
        <v>175</v>
      </c>
      <c r="C28" s="26"/>
    </row>
    <row r="29" spans="1:3" s="98" customFormat="1" ht="25.5">
      <c r="A29" s="11" t="s">
        <v>421</v>
      </c>
      <c r="B29" s="8" t="s">
        <v>175</v>
      </c>
      <c r="C29" s="104"/>
    </row>
    <row r="30" spans="1:3">
      <c r="A30" s="13" t="s">
        <v>589</v>
      </c>
      <c r="B30" s="6" t="s">
        <v>176</v>
      </c>
      <c r="C30" s="26"/>
    </row>
    <row r="31" spans="1:3">
      <c r="A31" s="13" t="s">
        <v>590</v>
      </c>
      <c r="B31" s="6" t="s">
        <v>176</v>
      </c>
      <c r="C31" s="26"/>
    </row>
    <row r="32" spans="1:3">
      <c r="A32" s="13" t="s">
        <v>591</v>
      </c>
      <c r="B32" s="6" t="s">
        <v>176</v>
      </c>
      <c r="C32" s="26"/>
    </row>
    <row r="33" spans="1:3">
      <c r="A33" s="13" t="s">
        <v>592</v>
      </c>
      <c r="B33" s="6" t="s">
        <v>176</v>
      </c>
      <c r="C33" s="26"/>
    </row>
    <row r="34" spans="1:3">
      <c r="A34" s="13" t="s">
        <v>593</v>
      </c>
      <c r="B34" s="6" t="s">
        <v>176</v>
      </c>
      <c r="C34" s="26"/>
    </row>
    <row r="35" spans="1:3">
      <c r="A35" s="13" t="s">
        <v>594</v>
      </c>
      <c r="B35" s="6" t="s">
        <v>176</v>
      </c>
      <c r="C35" s="26"/>
    </row>
    <row r="36" spans="1:3">
      <c r="A36" s="13" t="s">
        <v>595</v>
      </c>
      <c r="B36" s="6" t="s">
        <v>176</v>
      </c>
      <c r="C36" s="26"/>
    </row>
    <row r="37" spans="1:3">
      <c r="A37" s="13" t="s">
        <v>596</v>
      </c>
      <c r="B37" s="6" t="s">
        <v>176</v>
      </c>
      <c r="C37" s="26">
        <v>532630</v>
      </c>
    </row>
    <row r="38" spans="1:3">
      <c r="A38" s="13" t="s">
        <v>597</v>
      </c>
      <c r="B38" s="6" t="s">
        <v>176</v>
      </c>
      <c r="C38" s="26"/>
    </row>
    <row r="39" spans="1:3">
      <c r="A39" s="13" t="s">
        <v>598</v>
      </c>
      <c r="B39" s="6" t="s">
        <v>176</v>
      </c>
      <c r="C39" s="26"/>
    </row>
    <row r="40" spans="1:3" s="98" customFormat="1">
      <c r="A40" s="11" t="s">
        <v>422</v>
      </c>
      <c r="B40" s="8" t="s">
        <v>176</v>
      </c>
      <c r="C40" s="104">
        <f>SUM(C37:C39)</f>
        <v>532630</v>
      </c>
    </row>
    <row r="41" spans="1:3">
      <c r="A41" s="13" t="s">
        <v>599</v>
      </c>
      <c r="B41" s="5" t="s">
        <v>178</v>
      </c>
      <c r="C41" s="26"/>
    </row>
    <row r="42" spans="1:3">
      <c r="A42" s="13" t="s">
        <v>600</v>
      </c>
      <c r="B42" s="5" t="s">
        <v>178</v>
      </c>
      <c r="C42" s="26"/>
    </row>
    <row r="43" spans="1:3">
      <c r="A43" s="13" t="s">
        <v>601</v>
      </c>
      <c r="B43" s="5" t="s">
        <v>178</v>
      </c>
      <c r="C43" s="26">
        <v>0</v>
      </c>
    </row>
    <row r="44" spans="1:3">
      <c r="A44" s="5" t="s">
        <v>602</v>
      </c>
      <c r="B44" s="5" t="s">
        <v>178</v>
      </c>
      <c r="C44" s="26"/>
    </row>
    <row r="45" spans="1:3">
      <c r="A45" s="5" t="s">
        <v>603</v>
      </c>
      <c r="B45" s="5" t="s">
        <v>178</v>
      </c>
      <c r="C45" s="26"/>
    </row>
    <row r="46" spans="1:3">
      <c r="A46" s="5" t="s">
        <v>604</v>
      </c>
      <c r="B46" s="5" t="s">
        <v>178</v>
      </c>
      <c r="C46" s="26"/>
    </row>
    <row r="47" spans="1:3">
      <c r="A47" s="13" t="s">
        <v>605</v>
      </c>
      <c r="B47" s="5" t="s">
        <v>178</v>
      </c>
      <c r="C47" s="26"/>
    </row>
    <row r="48" spans="1:3">
      <c r="A48" s="13" t="s">
        <v>606</v>
      </c>
      <c r="B48" s="5" t="s">
        <v>178</v>
      </c>
      <c r="C48" s="26"/>
    </row>
    <row r="49" spans="1:3">
      <c r="A49" s="13" t="s">
        <v>607</v>
      </c>
      <c r="B49" s="5" t="s">
        <v>178</v>
      </c>
      <c r="C49" s="26"/>
    </row>
    <row r="50" spans="1:3">
      <c r="A50" s="13" t="s">
        <v>608</v>
      </c>
      <c r="B50" s="5" t="s">
        <v>178</v>
      </c>
      <c r="C50" s="26"/>
    </row>
    <row r="51" spans="1:3" s="98" customFormat="1" ht="25.5">
      <c r="A51" s="11" t="s">
        <v>423</v>
      </c>
      <c r="B51" s="8" t="s">
        <v>178</v>
      </c>
      <c r="C51" s="104">
        <v>0</v>
      </c>
    </row>
    <row r="52" spans="1:3">
      <c r="A52" s="13" t="s">
        <v>599</v>
      </c>
      <c r="B52" s="5" t="s">
        <v>184</v>
      </c>
      <c r="C52" s="26"/>
    </row>
    <row r="53" spans="1:3">
      <c r="A53" s="13" t="s">
        <v>600</v>
      </c>
      <c r="B53" s="5" t="s">
        <v>184</v>
      </c>
      <c r="C53" s="26"/>
    </row>
    <row r="54" spans="1:3">
      <c r="A54" s="13" t="s">
        <v>601</v>
      </c>
      <c r="B54" s="5" t="s">
        <v>184</v>
      </c>
      <c r="C54" s="26"/>
    </row>
    <row r="55" spans="1:3">
      <c r="A55" s="5" t="s">
        <v>602</v>
      </c>
      <c r="B55" s="5" t="s">
        <v>184</v>
      </c>
      <c r="C55" s="26"/>
    </row>
    <row r="56" spans="1:3">
      <c r="A56" s="5" t="s">
        <v>603</v>
      </c>
      <c r="B56" s="5" t="s">
        <v>184</v>
      </c>
      <c r="C56" s="26"/>
    </row>
    <row r="57" spans="1:3">
      <c r="A57" s="5" t="s">
        <v>604</v>
      </c>
      <c r="B57" s="5" t="s">
        <v>184</v>
      </c>
      <c r="C57" s="26"/>
    </row>
    <row r="58" spans="1:3">
      <c r="A58" s="13" t="s">
        <v>605</v>
      </c>
      <c r="B58" s="5" t="s">
        <v>184</v>
      </c>
      <c r="C58" s="26">
        <v>0</v>
      </c>
    </row>
    <row r="59" spans="1:3">
      <c r="A59" s="13" t="s">
        <v>609</v>
      </c>
      <c r="B59" s="5" t="s">
        <v>184</v>
      </c>
      <c r="C59" s="26"/>
    </row>
    <row r="60" spans="1:3">
      <c r="A60" s="13" t="s">
        <v>607</v>
      </c>
      <c r="B60" s="5" t="s">
        <v>184</v>
      </c>
      <c r="C60" s="26"/>
    </row>
    <row r="61" spans="1:3">
      <c r="A61" s="13" t="s">
        <v>608</v>
      </c>
      <c r="B61" s="5" t="s">
        <v>184</v>
      </c>
      <c r="C61" s="26"/>
    </row>
    <row r="62" spans="1:3" s="98" customFormat="1">
      <c r="A62" s="15" t="s">
        <v>424</v>
      </c>
      <c r="B62" s="8" t="s">
        <v>184</v>
      </c>
      <c r="C62" s="104">
        <v>0</v>
      </c>
    </row>
    <row r="63" spans="1:3">
      <c r="A63" s="13" t="s">
        <v>589</v>
      </c>
      <c r="B63" s="6" t="s">
        <v>211</v>
      </c>
      <c r="C63" s="26"/>
    </row>
    <row r="64" spans="1:3">
      <c r="A64" s="13" t="s">
        <v>590</v>
      </c>
      <c r="B64" s="6" t="s">
        <v>211</v>
      </c>
      <c r="C64" s="26"/>
    </row>
    <row r="65" spans="1:3">
      <c r="A65" s="13" t="s">
        <v>591</v>
      </c>
      <c r="B65" s="6" t="s">
        <v>211</v>
      </c>
      <c r="C65" s="26"/>
    </row>
    <row r="66" spans="1:3">
      <c r="A66" s="13" t="s">
        <v>592</v>
      </c>
      <c r="B66" s="6" t="s">
        <v>211</v>
      </c>
      <c r="C66" s="26"/>
    </row>
    <row r="67" spans="1:3">
      <c r="A67" s="13" t="s">
        <v>593</v>
      </c>
      <c r="B67" s="6" t="s">
        <v>211</v>
      </c>
      <c r="C67" s="26"/>
    </row>
    <row r="68" spans="1:3">
      <c r="A68" s="13" t="s">
        <v>594</v>
      </c>
      <c r="B68" s="6" t="s">
        <v>211</v>
      </c>
      <c r="C68" s="26"/>
    </row>
    <row r="69" spans="1:3">
      <c r="A69" s="13" t="s">
        <v>595</v>
      </c>
      <c r="B69" s="6" t="s">
        <v>211</v>
      </c>
      <c r="C69" s="26"/>
    </row>
    <row r="70" spans="1:3">
      <c r="A70" s="13" t="s">
        <v>596</v>
      </c>
      <c r="B70" s="6" t="s">
        <v>211</v>
      </c>
      <c r="C70" s="26"/>
    </row>
    <row r="71" spans="1:3">
      <c r="A71" s="13" t="s">
        <v>597</v>
      </c>
      <c r="B71" s="6" t="s">
        <v>211</v>
      </c>
      <c r="C71" s="26"/>
    </row>
    <row r="72" spans="1:3">
      <c r="A72" s="13" t="s">
        <v>598</v>
      </c>
      <c r="B72" s="6" t="s">
        <v>211</v>
      </c>
      <c r="C72" s="26"/>
    </row>
    <row r="73" spans="1:3" s="98" customFormat="1" ht="25.5">
      <c r="A73" s="11" t="s">
        <v>433</v>
      </c>
      <c r="B73" s="8" t="s">
        <v>211</v>
      </c>
      <c r="C73" s="104"/>
    </row>
    <row r="74" spans="1:3">
      <c r="A74" s="13" t="s">
        <v>589</v>
      </c>
      <c r="B74" s="6" t="s">
        <v>212</v>
      </c>
      <c r="C74" s="26"/>
    </row>
    <row r="75" spans="1:3">
      <c r="A75" s="13" t="s">
        <v>590</v>
      </c>
      <c r="B75" s="6" t="s">
        <v>212</v>
      </c>
      <c r="C75" s="26"/>
    </row>
    <row r="76" spans="1:3">
      <c r="A76" s="13" t="s">
        <v>591</v>
      </c>
      <c r="B76" s="6" t="s">
        <v>212</v>
      </c>
      <c r="C76" s="26"/>
    </row>
    <row r="77" spans="1:3">
      <c r="A77" s="13" t="s">
        <v>592</v>
      </c>
      <c r="B77" s="6" t="s">
        <v>212</v>
      </c>
      <c r="C77" s="26"/>
    </row>
    <row r="78" spans="1:3">
      <c r="A78" s="13" t="s">
        <v>593</v>
      </c>
      <c r="B78" s="6" t="s">
        <v>212</v>
      </c>
      <c r="C78" s="26"/>
    </row>
    <row r="79" spans="1:3">
      <c r="A79" s="13" t="s">
        <v>594</v>
      </c>
      <c r="B79" s="6" t="s">
        <v>212</v>
      </c>
      <c r="C79" s="26"/>
    </row>
    <row r="80" spans="1:3">
      <c r="A80" s="13" t="s">
        <v>595</v>
      </c>
      <c r="B80" s="6" t="s">
        <v>212</v>
      </c>
      <c r="C80" s="26"/>
    </row>
    <row r="81" spans="1:3">
      <c r="A81" s="13" t="s">
        <v>596</v>
      </c>
      <c r="B81" s="6" t="s">
        <v>212</v>
      </c>
      <c r="C81" s="26"/>
    </row>
    <row r="82" spans="1:3">
      <c r="A82" s="13" t="s">
        <v>597</v>
      </c>
      <c r="B82" s="6" t="s">
        <v>212</v>
      </c>
      <c r="C82" s="26"/>
    </row>
    <row r="83" spans="1:3">
      <c r="A83" s="13" t="s">
        <v>598</v>
      </c>
      <c r="B83" s="6" t="s">
        <v>212</v>
      </c>
      <c r="C83" s="26"/>
    </row>
    <row r="84" spans="1:3" s="98" customFormat="1" ht="25.5">
      <c r="A84" s="11" t="s">
        <v>432</v>
      </c>
      <c r="B84" s="8" t="s">
        <v>212</v>
      </c>
      <c r="C84" s="104"/>
    </row>
    <row r="85" spans="1:3">
      <c r="A85" s="13" t="s">
        <v>589</v>
      </c>
      <c r="B85" s="6" t="s">
        <v>213</v>
      </c>
      <c r="C85" s="26"/>
    </row>
    <row r="86" spans="1:3">
      <c r="A86" s="13" t="s">
        <v>590</v>
      </c>
      <c r="B86" s="6" t="s">
        <v>213</v>
      </c>
      <c r="C86" s="26"/>
    </row>
    <row r="87" spans="1:3">
      <c r="A87" s="13" t="s">
        <v>591</v>
      </c>
      <c r="B87" s="6" t="s">
        <v>213</v>
      </c>
      <c r="C87" s="26"/>
    </row>
    <row r="88" spans="1:3">
      <c r="A88" s="13" t="s">
        <v>592</v>
      </c>
      <c r="B88" s="6" t="s">
        <v>213</v>
      </c>
      <c r="C88" s="26"/>
    </row>
    <row r="89" spans="1:3">
      <c r="A89" s="13" t="s">
        <v>593</v>
      </c>
      <c r="B89" s="6" t="s">
        <v>213</v>
      </c>
      <c r="C89" s="26"/>
    </row>
    <row r="90" spans="1:3">
      <c r="A90" s="13" t="s">
        <v>594</v>
      </c>
      <c r="B90" s="6" t="s">
        <v>213</v>
      </c>
      <c r="C90" s="26"/>
    </row>
    <row r="91" spans="1:3">
      <c r="A91" s="13" t="s">
        <v>595</v>
      </c>
      <c r="B91" s="6" t="s">
        <v>213</v>
      </c>
      <c r="C91" s="26"/>
    </row>
    <row r="92" spans="1:3">
      <c r="A92" s="13" t="s">
        <v>596</v>
      </c>
      <c r="B92" s="6" t="s">
        <v>213</v>
      </c>
      <c r="C92" s="26"/>
    </row>
    <row r="93" spans="1:3">
      <c r="A93" s="13" t="s">
        <v>597</v>
      </c>
      <c r="B93" s="6" t="s">
        <v>213</v>
      </c>
      <c r="C93" s="26"/>
    </row>
    <row r="94" spans="1:3">
      <c r="A94" s="13" t="s">
        <v>598</v>
      </c>
      <c r="B94" s="6" t="s">
        <v>213</v>
      </c>
      <c r="C94" s="26"/>
    </row>
    <row r="95" spans="1:3" s="98" customFormat="1">
      <c r="A95" s="11" t="s">
        <v>431</v>
      </c>
      <c r="B95" s="8" t="s">
        <v>213</v>
      </c>
      <c r="C95" s="104"/>
    </row>
    <row r="96" spans="1:3">
      <c r="A96" s="13" t="s">
        <v>599</v>
      </c>
      <c r="B96" s="5" t="s">
        <v>215</v>
      </c>
      <c r="C96" s="26"/>
    </row>
    <row r="97" spans="1:3">
      <c r="A97" s="13" t="s">
        <v>600</v>
      </c>
      <c r="B97" s="6" t="s">
        <v>215</v>
      </c>
      <c r="C97" s="26"/>
    </row>
    <row r="98" spans="1:3">
      <c r="A98" s="13" t="s">
        <v>601</v>
      </c>
      <c r="B98" s="5" t="s">
        <v>215</v>
      </c>
      <c r="C98" s="26"/>
    </row>
    <row r="99" spans="1:3">
      <c r="A99" s="5" t="s">
        <v>602</v>
      </c>
      <c r="B99" s="6" t="s">
        <v>215</v>
      </c>
      <c r="C99" s="26"/>
    </row>
    <row r="100" spans="1:3">
      <c r="A100" s="5" t="s">
        <v>603</v>
      </c>
      <c r="B100" s="5" t="s">
        <v>215</v>
      </c>
      <c r="C100" s="26"/>
    </row>
    <row r="101" spans="1:3">
      <c r="A101" s="5" t="s">
        <v>604</v>
      </c>
      <c r="B101" s="6" t="s">
        <v>215</v>
      </c>
      <c r="C101" s="26"/>
    </row>
    <row r="102" spans="1:3">
      <c r="A102" s="13" t="s">
        <v>605</v>
      </c>
      <c r="B102" s="5" t="s">
        <v>215</v>
      </c>
      <c r="C102" s="26"/>
    </row>
    <row r="103" spans="1:3">
      <c r="A103" s="13" t="s">
        <v>609</v>
      </c>
      <c r="B103" s="6" t="s">
        <v>215</v>
      </c>
      <c r="C103" s="26"/>
    </row>
    <row r="104" spans="1:3">
      <c r="A104" s="13" t="s">
        <v>607</v>
      </c>
      <c r="B104" s="5" t="s">
        <v>215</v>
      </c>
      <c r="C104" s="26"/>
    </row>
    <row r="105" spans="1:3">
      <c r="A105" s="13" t="s">
        <v>608</v>
      </c>
      <c r="B105" s="6" t="s">
        <v>215</v>
      </c>
      <c r="C105" s="26"/>
    </row>
    <row r="106" spans="1:3" s="98" customFormat="1" ht="25.5">
      <c r="A106" s="11" t="s">
        <v>430</v>
      </c>
      <c r="B106" s="8" t="s">
        <v>215</v>
      </c>
      <c r="C106" s="104"/>
    </row>
    <row r="107" spans="1:3">
      <c r="A107" s="13" t="s">
        <v>599</v>
      </c>
      <c r="B107" s="5" t="s">
        <v>668</v>
      </c>
      <c r="C107" s="26"/>
    </row>
    <row r="108" spans="1:3">
      <c r="A108" s="13" t="s">
        <v>600</v>
      </c>
      <c r="B108" s="5" t="s">
        <v>668</v>
      </c>
      <c r="C108" s="26"/>
    </row>
    <row r="109" spans="1:3">
      <c r="A109" s="13" t="s">
        <v>601</v>
      </c>
      <c r="B109" s="5" t="s">
        <v>668</v>
      </c>
      <c r="C109" s="26"/>
    </row>
    <row r="110" spans="1:3">
      <c r="A110" s="5" t="s">
        <v>602</v>
      </c>
      <c r="B110" s="5" t="s">
        <v>668</v>
      </c>
      <c r="C110" s="26"/>
    </row>
    <row r="111" spans="1:3">
      <c r="A111" s="5" t="s">
        <v>603</v>
      </c>
      <c r="B111" s="5" t="s">
        <v>668</v>
      </c>
      <c r="C111" s="26"/>
    </row>
    <row r="112" spans="1:3">
      <c r="A112" s="5" t="s">
        <v>604</v>
      </c>
      <c r="B112" s="5" t="s">
        <v>668</v>
      </c>
      <c r="C112" s="26"/>
    </row>
    <row r="113" spans="1:3">
      <c r="A113" s="13" t="s">
        <v>605</v>
      </c>
      <c r="B113" s="5" t="s">
        <v>668</v>
      </c>
      <c r="C113" s="26"/>
    </row>
    <row r="114" spans="1:3">
      <c r="A114" s="13" t="s">
        <v>609</v>
      </c>
      <c r="B114" s="5" t="s">
        <v>668</v>
      </c>
      <c r="C114" s="26"/>
    </row>
    <row r="115" spans="1:3">
      <c r="A115" s="13" t="s">
        <v>607</v>
      </c>
      <c r="B115" s="5" t="s">
        <v>668</v>
      </c>
      <c r="C115" s="26"/>
    </row>
    <row r="116" spans="1:3">
      <c r="A116" s="13" t="s">
        <v>608</v>
      </c>
      <c r="B116" s="5" t="s">
        <v>668</v>
      </c>
      <c r="C116" s="26"/>
    </row>
    <row r="117" spans="1:3" s="98" customFormat="1">
      <c r="A117" s="15" t="s">
        <v>469</v>
      </c>
      <c r="B117" s="7" t="s">
        <v>668</v>
      </c>
      <c r="C117" s="104"/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17"/>
  <sheetViews>
    <sheetView workbookViewId="0">
      <selection sqref="A1:C1"/>
    </sheetView>
  </sheetViews>
  <sheetFormatPr defaultRowHeight="15"/>
  <cols>
    <col min="1" max="1" width="82.5703125" customWidth="1"/>
    <col min="3" max="3" width="16.28515625" customWidth="1"/>
  </cols>
  <sheetData>
    <row r="1" spans="1:3">
      <c r="A1" s="153" t="s">
        <v>705</v>
      </c>
      <c r="B1" s="153"/>
      <c r="C1" s="153"/>
    </row>
    <row r="3" spans="1:3" ht="27" customHeight="1">
      <c r="A3" s="149" t="s">
        <v>680</v>
      </c>
      <c r="B3" s="150"/>
      <c r="C3" s="150"/>
    </row>
    <row r="4" spans="1:3" ht="25.5" customHeight="1">
      <c r="A4" s="159" t="s">
        <v>689</v>
      </c>
      <c r="B4" s="150"/>
      <c r="C4" s="150"/>
    </row>
    <row r="5" spans="1:3" ht="15.75" customHeight="1">
      <c r="A5" s="64"/>
      <c r="B5" s="65"/>
      <c r="C5" s="65"/>
    </row>
    <row r="6" spans="1:3" ht="21" customHeight="1">
      <c r="A6" s="4" t="s">
        <v>1</v>
      </c>
    </row>
    <row r="7" spans="1:3" ht="25.5">
      <c r="A7" s="42" t="s">
        <v>639</v>
      </c>
      <c r="B7" s="3" t="s">
        <v>84</v>
      </c>
      <c r="C7" s="80" t="s">
        <v>26</v>
      </c>
    </row>
    <row r="8" spans="1:3">
      <c r="A8" s="13" t="s">
        <v>610</v>
      </c>
      <c r="B8" s="6" t="s">
        <v>279</v>
      </c>
      <c r="C8" s="26"/>
    </row>
    <row r="9" spans="1:3">
      <c r="A9" s="13" t="s">
        <v>619</v>
      </c>
      <c r="B9" s="6" t="s">
        <v>279</v>
      </c>
      <c r="C9" s="26"/>
    </row>
    <row r="10" spans="1:3" ht="30">
      <c r="A10" s="13" t="s">
        <v>620</v>
      </c>
      <c r="B10" s="6" t="s">
        <v>279</v>
      </c>
      <c r="C10" s="26"/>
    </row>
    <row r="11" spans="1:3">
      <c r="A11" s="13" t="s">
        <v>618</v>
      </c>
      <c r="B11" s="6" t="s">
        <v>279</v>
      </c>
      <c r="C11" s="26"/>
    </row>
    <row r="12" spans="1:3">
      <c r="A12" s="13" t="s">
        <v>617</v>
      </c>
      <c r="B12" s="6" t="s">
        <v>279</v>
      </c>
      <c r="C12" s="26"/>
    </row>
    <row r="13" spans="1:3">
      <c r="A13" s="13" t="s">
        <v>616</v>
      </c>
      <c r="B13" s="6" t="s">
        <v>279</v>
      </c>
      <c r="C13" s="26"/>
    </row>
    <row r="14" spans="1:3">
      <c r="A14" s="13" t="s">
        <v>611</v>
      </c>
      <c r="B14" s="6" t="s">
        <v>279</v>
      </c>
      <c r="C14" s="26"/>
    </row>
    <row r="15" spans="1:3">
      <c r="A15" s="13" t="s">
        <v>612</v>
      </c>
      <c r="B15" s="6" t="s">
        <v>279</v>
      </c>
      <c r="C15" s="26"/>
    </row>
    <row r="16" spans="1:3">
      <c r="A16" s="13" t="s">
        <v>613</v>
      </c>
      <c r="B16" s="6" t="s">
        <v>279</v>
      </c>
      <c r="C16" s="26"/>
    </row>
    <row r="17" spans="1:3">
      <c r="A17" s="13" t="s">
        <v>614</v>
      </c>
      <c r="B17" s="6" t="s">
        <v>279</v>
      </c>
      <c r="C17" s="26"/>
    </row>
    <row r="18" spans="1:3" s="98" customFormat="1" ht="25.5">
      <c r="A18" s="7" t="s">
        <v>478</v>
      </c>
      <c r="B18" s="8" t="s">
        <v>279</v>
      </c>
      <c r="C18" s="104"/>
    </row>
    <row r="19" spans="1:3">
      <c r="A19" s="13" t="s">
        <v>610</v>
      </c>
      <c r="B19" s="6" t="s">
        <v>280</v>
      </c>
      <c r="C19" s="26"/>
    </row>
    <row r="20" spans="1:3">
      <c r="A20" s="13" t="s">
        <v>619</v>
      </c>
      <c r="B20" s="6" t="s">
        <v>280</v>
      </c>
      <c r="C20" s="26"/>
    </row>
    <row r="21" spans="1:3" ht="30">
      <c r="A21" s="13" t="s">
        <v>620</v>
      </c>
      <c r="B21" s="6" t="s">
        <v>280</v>
      </c>
      <c r="C21" s="26"/>
    </row>
    <row r="22" spans="1:3">
      <c r="A22" s="13" t="s">
        <v>618</v>
      </c>
      <c r="B22" s="6" t="s">
        <v>280</v>
      </c>
      <c r="C22" s="26"/>
    </row>
    <row r="23" spans="1:3">
      <c r="A23" s="13" t="s">
        <v>617</v>
      </c>
      <c r="B23" s="6" t="s">
        <v>280</v>
      </c>
      <c r="C23" s="26"/>
    </row>
    <row r="24" spans="1:3">
      <c r="A24" s="13" t="s">
        <v>616</v>
      </c>
      <c r="B24" s="6" t="s">
        <v>280</v>
      </c>
      <c r="C24" s="26"/>
    </row>
    <row r="25" spans="1:3">
      <c r="A25" s="13" t="s">
        <v>611</v>
      </c>
      <c r="B25" s="6" t="s">
        <v>280</v>
      </c>
      <c r="C25" s="26"/>
    </row>
    <row r="26" spans="1:3">
      <c r="A26" s="13" t="s">
        <v>612</v>
      </c>
      <c r="B26" s="6" t="s">
        <v>280</v>
      </c>
      <c r="C26" s="26"/>
    </row>
    <row r="27" spans="1:3">
      <c r="A27" s="13" t="s">
        <v>613</v>
      </c>
      <c r="B27" s="6" t="s">
        <v>280</v>
      </c>
      <c r="C27" s="26"/>
    </row>
    <row r="28" spans="1:3">
      <c r="A28" s="13" t="s">
        <v>614</v>
      </c>
      <c r="B28" s="6" t="s">
        <v>280</v>
      </c>
      <c r="C28" s="26"/>
    </row>
    <row r="29" spans="1:3" s="98" customFormat="1" ht="25.5">
      <c r="A29" s="7" t="s">
        <v>535</v>
      </c>
      <c r="B29" s="8" t="s">
        <v>280</v>
      </c>
      <c r="C29" s="104"/>
    </row>
    <row r="30" spans="1:3">
      <c r="A30" s="13" t="s">
        <v>610</v>
      </c>
      <c r="B30" s="6" t="s">
        <v>281</v>
      </c>
      <c r="C30" s="26">
        <v>81530</v>
      </c>
    </row>
    <row r="31" spans="1:3">
      <c r="A31" s="13" t="s">
        <v>619</v>
      </c>
      <c r="B31" s="6" t="s">
        <v>281</v>
      </c>
      <c r="C31" s="26"/>
    </row>
    <row r="32" spans="1:3" ht="30">
      <c r="A32" s="13" t="s">
        <v>620</v>
      </c>
      <c r="B32" s="6" t="s">
        <v>281</v>
      </c>
      <c r="C32" s="26"/>
    </row>
    <row r="33" spans="1:3">
      <c r="A33" s="13" t="s">
        <v>618</v>
      </c>
      <c r="B33" s="6" t="s">
        <v>281</v>
      </c>
      <c r="C33" s="26"/>
    </row>
    <row r="34" spans="1:3">
      <c r="A34" s="13" t="s">
        <v>617</v>
      </c>
      <c r="B34" s="6" t="s">
        <v>281</v>
      </c>
      <c r="C34" s="26"/>
    </row>
    <row r="35" spans="1:3">
      <c r="A35" s="13" t="s">
        <v>616</v>
      </c>
      <c r="B35" s="6" t="s">
        <v>281</v>
      </c>
      <c r="C35" s="26"/>
    </row>
    <row r="36" spans="1:3">
      <c r="A36" s="13" t="s">
        <v>611</v>
      </c>
      <c r="B36" s="6" t="s">
        <v>281</v>
      </c>
      <c r="C36" s="126"/>
    </row>
    <row r="37" spans="1:3">
      <c r="A37" s="13" t="s">
        <v>612</v>
      </c>
      <c r="B37" s="6" t="s">
        <v>281</v>
      </c>
      <c r="C37" s="126"/>
    </row>
    <row r="38" spans="1:3">
      <c r="A38" s="13" t="s">
        <v>613</v>
      </c>
      <c r="B38" s="6" t="s">
        <v>281</v>
      </c>
      <c r="C38" s="126"/>
    </row>
    <row r="39" spans="1:3">
      <c r="A39" s="13" t="s">
        <v>614</v>
      </c>
      <c r="B39" s="6" t="s">
        <v>281</v>
      </c>
      <c r="C39" s="126"/>
    </row>
    <row r="40" spans="1:3" s="98" customFormat="1">
      <c r="A40" s="7" t="s">
        <v>534</v>
      </c>
      <c r="B40" s="8" t="s">
        <v>281</v>
      </c>
      <c r="C40" s="128">
        <f>SUM(C30:C39)</f>
        <v>81530</v>
      </c>
    </row>
    <row r="41" spans="1:3">
      <c r="A41" s="13" t="s">
        <v>610</v>
      </c>
      <c r="B41" s="6" t="s">
        <v>287</v>
      </c>
      <c r="C41" s="26"/>
    </row>
    <row r="42" spans="1:3">
      <c r="A42" s="13" t="s">
        <v>619</v>
      </c>
      <c r="B42" s="6" t="s">
        <v>287</v>
      </c>
      <c r="C42" s="26"/>
    </row>
    <row r="43" spans="1:3" ht="30">
      <c r="A43" s="13" t="s">
        <v>620</v>
      </c>
      <c r="B43" s="6" t="s">
        <v>287</v>
      </c>
      <c r="C43" s="26"/>
    </row>
    <row r="44" spans="1:3">
      <c r="A44" s="13" t="s">
        <v>618</v>
      </c>
      <c r="B44" s="6" t="s">
        <v>287</v>
      </c>
      <c r="C44" s="26"/>
    </row>
    <row r="45" spans="1:3">
      <c r="A45" s="13" t="s">
        <v>617</v>
      </c>
      <c r="B45" s="6" t="s">
        <v>287</v>
      </c>
      <c r="C45" s="26"/>
    </row>
    <row r="46" spans="1:3">
      <c r="A46" s="13" t="s">
        <v>616</v>
      </c>
      <c r="B46" s="6" t="s">
        <v>287</v>
      </c>
      <c r="C46" s="26"/>
    </row>
    <row r="47" spans="1:3">
      <c r="A47" s="13" t="s">
        <v>611</v>
      </c>
      <c r="B47" s="6" t="s">
        <v>287</v>
      </c>
      <c r="C47" s="26"/>
    </row>
    <row r="48" spans="1:3">
      <c r="A48" s="13" t="s">
        <v>612</v>
      </c>
      <c r="B48" s="6" t="s">
        <v>287</v>
      </c>
      <c r="C48" s="26"/>
    </row>
    <row r="49" spans="1:3">
      <c r="A49" s="13" t="s">
        <v>613</v>
      </c>
      <c r="B49" s="6" t="s">
        <v>287</v>
      </c>
      <c r="C49" s="26"/>
    </row>
    <row r="50" spans="1:3">
      <c r="A50" s="13" t="s">
        <v>614</v>
      </c>
      <c r="B50" s="6" t="s">
        <v>287</v>
      </c>
      <c r="C50" s="26"/>
    </row>
    <row r="51" spans="1:3" s="98" customFormat="1" ht="25.5">
      <c r="A51" s="7" t="s">
        <v>533</v>
      </c>
      <c r="B51" s="8" t="s">
        <v>287</v>
      </c>
      <c r="C51" s="104"/>
    </row>
    <row r="52" spans="1:3">
      <c r="A52" s="13" t="s">
        <v>615</v>
      </c>
      <c r="B52" s="6" t="s">
        <v>288</v>
      </c>
      <c r="C52" s="26"/>
    </row>
    <row r="53" spans="1:3">
      <c r="A53" s="13" t="s">
        <v>619</v>
      </c>
      <c r="B53" s="6" t="s">
        <v>288</v>
      </c>
      <c r="C53" s="26"/>
    </row>
    <row r="54" spans="1:3" ht="30">
      <c r="A54" s="13" t="s">
        <v>620</v>
      </c>
      <c r="B54" s="6" t="s">
        <v>288</v>
      </c>
      <c r="C54" s="26"/>
    </row>
    <row r="55" spans="1:3">
      <c r="A55" s="13" t="s">
        <v>618</v>
      </c>
      <c r="B55" s="6" t="s">
        <v>288</v>
      </c>
      <c r="C55" s="26"/>
    </row>
    <row r="56" spans="1:3">
      <c r="A56" s="13" t="s">
        <v>617</v>
      </c>
      <c r="B56" s="6" t="s">
        <v>288</v>
      </c>
      <c r="C56" s="26"/>
    </row>
    <row r="57" spans="1:3">
      <c r="A57" s="13" t="s">
        <v>616</v>
      </c>
      <c r="B57" s="6" t="s">
        <v>288</v>
      </c>
      <c r="C57" s="26"/>
    </row>
    <row r="58" spans="1:3">
      <c r="A58" s="13" t="s">
        <v>611</v>
      </c>
      <c r="B58" s="6" t="s">
        <v>288</v>
      </c>
      <c r="C58" s="26"/>
    </row>
    <row r="59" spans="1:3">
      <c r="A59" s="13" t="s">
        <v>612</v>
      </c>
      <c r="B59" s="6" t="s">
        <v>288</v>
      </c>
      <c r="C59" s="26"/>
    </row>
    <row r="60" spans="1:3">
      <c r="A60" s="13" t="s">
        <v>613</v>
      </c>
      <c r="B60" s="6" t="s">
        <v>288</v>
      </c>
      <c r="C60" s="26"/>
    </row>
    <row r="61" spans="1:3">
      <c r="A61" s="13" t="s">
        <v>614</v>
      </c>
      <c r="B61" s="6" t="s">
        <v>288</v>
      </c>
      <c r="C61" s="26"/>
    </row>
    <row r="62" spans="1:3" s="98" customFormat="1" ht="25.5">
      <c r="A62" s="7" t="s">
        <v>536</v>
      </c>
      <c r="B62" s="8" t="s">
        <v>288</v>
      </c>
      <c r="C62" s="104"/>
    </row>
    <row r="63" spans="1:3">
      <c r="A63" s="13" t="s">
        <v>610</v>
      </c>
      <c r="B63" s="6" t="s">
        <v>289</v>
      </c>
      <c r="C63" s="26"/>
    </row>
    <row r="64" spans="1:3">
      <c r="A64" s="13" t="s">
        <v>619</v>
      </c>
      <c r="B64" s="6" t="s">
        <v>289</v>
      </c>
      <c r="C64" s="26"/>
    </row>
    <row r="65" spans="1:3" ht="30">
      <c r="A65" s="13" t="s">
        <v>620</v>
      </c>
      <c r="B65" s="6" t="s">
        <v>289</v>
      </c>
      <c r="C65" s="127"/>
    </row>
    <row r="66" spans="1:3">
      <c r="A66" s="13" t="s">
        <v>618</v>
      </c>
      <c r="B66" s="6" t="s">
        <v>289</v>
      </c>
      <c r="C66" s="127"/>
    </row>
    <row r="67" spans="1:3">
      <c r="A67" s="13" t="s">
        <v>617</v>
      </c>
      <c r="B67" s="6" t="s">
        <v>289</v>
      </c>
      <c r="C67" s="127"/>
    </row>
    <row r="68" spans="1:3">
      <c r="A68" s="13" t="s">
        <v>616</v>
      </c>
      <c r="B68" s="6" t="s">
        <v>289</v>
      </c>
      <c r="C68" s="127"/>
    </row>
    <row r="69" spans="1:3">
      <c r="A69" s="13" t="s">
        <v>611</v>
      </c>
      <c r="B69" s="6" t="s">
        <v>289</v>
      </c>
      <c r="C69" s="127"/>
    </row>
    <row r="70" spans="1:3">
      <c r="A70" s="13" t="s">
        <v>612</v>
      </c>
      <c r="B70" s="6" t="s">
        <v>289</v>
      </c>
      <c r="C70" s="127"/>
    </row>
    <row r="71" spans="1:3">
      <c r="A71" s="13" t="s">
        <v>613</v>
      </c>
      <c r="B71" s="6" t="s">
        <v>289</v>
      </c>
      <c r="C71" s="127"/>
    </row>
    <row r="72" spans="1:3">
      <c r="A72" s="13" t="s">
        <v>614</v>
      </c>
      <c r="B72" s="6" t="s">
        <v>289</v>
      </c>
      <c r="C72" s="127"/>
    </row>
    <row r="73" spans="1:3" s="98" customFormat="1">
      <c r="A73" s="7" t="s">
        <v>483</v>
      </c>
      <c r="B73" s="8" t="s">
        <v>289</v>
      </c>
      <c r="C73" s="128"/>
    </row>
    <row r="74" spans="1:3">
      <c r="A74" s="13" t="s">
        <v>621</v>
      </c>
      <c r="B74" s="5" t="s">
        <v>339</v>
      </c>
      <c r="C74" s="26"/>
    </row>
    <row r="75" spans="1:3">
      <c r="A75" s="13" t="s">
        <v>622</v>
      </c>
      <c r="B75" s="5" t="s">
        <v>339</v>
      </c>
      <c r="C75" s="26"/>
    </row>
    <row r="76" spans="1:3">
      <c r="A76" s="13" t="s">
        <v>630</v>
      </c>
      <c r="B76" s="5" t="s">
        <v>339</v>
      </c>
      <c r="C76" s="26">
        <v>0</v>
      </c>
    </row>
    <row r="77" spans="1:3">
      <c r="A77" s="5" t="s">
        <v>629</v>
      </c>
      <c r="B77" s="5" t="s">
        <v>339</v>
      </c>
      <c r="C77" s="26"/>
    </row>
    <row r="78" spans="1:3">
      <c r="A78" s="5" t="s">
        <v>628</v>
      </c>
      <c r="B78" s="5" t="s">
        <v>339</v>
      </c>
      <c r="C78" s="26"/>
    </row>
    <row r="79" spans="1:3">
      <c r="A79" s="5" t="s">
        <v>627</v>
      </c>
      <c r="B79" s="5" t="s">
        <v>339</v>
      </c>
      <c r="C79" s="26"/>
    </row>
    <row r="80" spans="1:3">
      <c r="A80" s="13" t="s">
        <v>626</v>
      </c>
      <c r="B80" s="5" t="s">
        <v>339</v>
      </c>
      <c r="C80" s="26"/>
    </row>
    <row r="81" spans="1:3">
      <c r="A81" s="13" t="s">
        <v>631</v>
      </c>
      <c r="B81" s="5" t="s">
        <v>339</v>
      </c>
      <c r="C81" s="26"/>
    </row>
    <row r="82" spans="1:3">
      <c r="A82" s="13" t="s">
        <v>623</v>
      </c>
      <c r="B82" s="5" t="s">
        <v>339</v>
      </c>
      <c r="C82" s="26"/>
    </row>
    <row r="83" spans="1:3">
      <c r="A83" s="13" t="s">
        <v>624</v>
      </c>
      <c r="B83" s="5" t="s">
        <v>339</v>
      </c>
      <c r="C83" s="26"/>
    </row>
    <row r="84" spans="1:3" s="98" customFormat="1" ht="25.5">
      <c r="A84" s="7" t="s">
        <v>551</v>
      </c>
      <c r="B84" s="8" t="s">
        <v>339</v>
      </c>
      <c r="C84" s="104">
        <v>0</v>
      </c>
    </row>
    <row r="85" spans="1:3">
      <c r="A85" s="13" t="s">
        <v>621</v>
      </c>
      <c r="B85" s="5" t="s">
        <v>672</v>
      </c>
      <c r="C85" s="26"/>
    </row>
    <row r="86" spans="1:3">
      <c r="A86" s="13" t="s">
        <v>622</v>
      </c>
      <c r="B86" s="5" t="s">
        <v>672</v>
      </c>
      <c r="C86" s="26"/>
    </row>
    <row r="87" spans="1:3">
      <c r="A87" s="13" t="s">
        <v>630</v>
      </c>
      <c r="B87" s="5" t="s">
        <v>672</v>
      </c>
      <c r="C87" s="26"/>
    </row>
    <row r="88" spans="1:3">
      <c r="A88" s="5" t="s">
        <v>629</v>
      </c>
      <c r="B88" s="5" t="s">
        <v>672</v>
      </c>
      <c r="C88" s="26"/>
    </row>
    <row r="89" spans="1:3">
      <c r="A89" s="5" t="s">
        <v>628</v>
      </c>
      <c r="B89" s="5" t="s">
        <v>672</v>
      </c>
      <c r="C89" s="26"/>
    </row>
    <row r="90" spans="1:3">
      <c r="A90" s="5" t="s">
        <v>660</v>
      </c>
      <c r="B90" s="5" t="s">
        <v>672</v>
      </c>
      <c r="C90" s="127"/>
    </row>
    <row r="91" spans="1:3">
      <c r="A91" s="13" t="s">
        <v>626</v>
      </c>
      <c r="B91" s="5" t="s">
        <v>672</v>
      </c>
      <c r="C91" s="127"/>
    </row>
    <row r="92" spans="1:3">
      <c r="A92" s="13" t="s">
        <v>625</v>
      </c>
      <c r="B92" s="5" t="s">
        <v>672</v>
      </c>
      <c r="C92" s="127"/>
    </row>
    <row r="93" spans="1:3">
      <c r="A93" s="13" t="s">
        <v>623</v>
      </c>
      <c r="B93" s="5" t="s">
        <v>672</v>
      </c>
      <c r="C93" s="127"/>
    </row>
    <row r="94" spans="1:3">
      <c r="A94" s="13" t="s">
        <v>624</v>
      </c>
      <c r="B94" s="5" t="s">
        <v>672</v>
      </c>
      <c r="C94" s="127"/>
    </row>
    <row r="95" spans="1:3" s="98" customFormat="1">
      <c r="A95" s="15" t="s">
        <v>552</v>
      </c>
      <c r="B95" s="15" t="s">
        <v>672</v>
      </c>
      <c r="C95" s="128">
        <v>531708</v>
      </c>
    </row>
    <row r="96" spans="1:3">
      <c r="A96" s="13" t="s">
        <v>621</v>
      </c>
      <c r="B96" s="5" t="s">
        <v>343</v>
      </c>
      <c r="C96" s="127"/>
    </row>
    <row r="97" spans="1:3">
      <c r="A97" s="13" t="s">
        <v>622</v>
      </c>
      <c r="B97" s="5" t="s">
        <v>343</v>
      </c>
      <c r="C97" s="127"/>
    </row>
    <row r="98" spans="1:3">
      <c r="A98" s="13" t="s">
        <v>630</v>
      </c>
      <c r="B98" s="5" t="s">
        <v>343</v>
      </c>
      <c r="C98" s="26"/>
    </row>
    <row r="99" spans="1:3">
      <c r="A99" s="5" t="s">
        <v>629</v>
      </c>
      <c r="B99" s="5" t="s">
        <v>343</v>
      </c>
      <c r="C99" s="26"/>
    </row>
    <row r="100" spans="1:3">
      <c r="A100" s="5" t="s">
        <v>628</v>
      </c>
      <c r="B100" s="5" t="s">
        <v>343</v>
      </c>
      <c r="C100" s="26"/>
    </row>
    <row r="101" spans="1:3">
      <c r="A101" s="5" t="s">
        <v>627</v>
      </c>
      <c r="B101" s="5" t="s">
        <v>343</v>
      </c>
      <c r="C101" s="26"/>
    </row>
    <row r="102" spans="1:3">
      <c r="A102" s="13" t="s">
        <v>626</v>
      </c>
      <c r="B102" s="5" t="s">
        <v>343</v>
      </c>
      <c r="C102" s="26"/>
    </row>
    <row r="103" spans="1:3">
      <c r="A103" s="13" t="s">
        <v>631</v>
      </c>
      <c r="B103" s="5" t="s">
        <v>343</v>
      </c>
      <c r="C103" s="26"/>
    </row>
    <row r="104" spans="1:3">
      <c r="A104" s="13" t="s">
        <v>623</v>
      </c>
      <c r="B104" s="5" t="s">
        <v>343</v>
      </c>
      <c r="C104" s="26"/>
    </row>
    <row r="105" spans="1:3">
      <c r="A105" s="13" t="s">
        <v>624</v>
      </c>
      <c r="B105" s="5" t="s">
        <v>343</v>
      </c>
      <c r="C105" s="26"/>
    </row>
    <row r="106" spans="1:3" s="98" customFormat="1" ht="25.5">
      <c r="A106" s="7" t="s">
        <v>553</v>
      </c>
      <c r="B106" s="8" t="s">
        <v>343</v>
      </c>
      <c r="C106" s="104"/>
    </row>
    <row r="107" spans="1:3">
      <c r="A107" s="13" t="s">
        <v>621</v>
      </c>
      <c r="B107" s="5" t="s">
        <v>344</v>
      </c>
      <c r="C107" s="26"/>
    </row>
    <row r="108" spans="1:3">
      <c r="A108" s="13" t="s">
        <v>622</v>
      </c>
      <c r="B108" s="5" t="s">
        <v>344</v>
      </c>
      <c r="C108" s="26"/>
    </row>
    <row r="109" spans="1:3">
      <c r="A109" s="13" t="s">
        <v>630</v>
      </c>
      <c r="B109" s="5" t="s">
        <v>344</v>
      </c>
      <c r="C109" s="26"/>
    </row>
    <row r="110" spans="1:3">
      <c r="A110" s="5" t="s">
        <v>629</v>
      </c>
      <c r="B110" s="5" t="s">
        <v>344</v>
      </c>
      <c r="C110" s="26"/>
    </row>
    <row r="111" spans="1:3">
      <c r="A111" s="5" t="s">
        <v>628</v>
      </c>
      <c r="B111" s="5" t="s">
        <v>344</v>
      </c>
      <c r="C111" s="26"/>
    </row>
    <row r="112" spans="1:3">
      <c r="A112" s="5" t="s">
        <v>627</v>
      </c>
      <c r="B112" s="5" t="s">
        <v>344</v>
      </c>
      <c r="C112" s="26"/>
    </row>
    <row r="113" spans="1:3">
      <c r="A113" s="13" t="s">
        <v>626</v>
      </c>
      <c r="B113" s="5" t="s">
        <v>344</v>
      </c>
      <c r="C113" s="26"/>
    </row>
    <row r="114" spans="1:3">
      <c r="A114" s="13" t="s">
        <v>625</v>
      </c>
      <c r="B114" s="5" t="s">
        <v>344</v>
      </c>
      <c r="C114" s="26"/>
    </row>
    <row r="115" spans="1:3">
      <c r="A115" s="13" t="s">
        <v>623</v>
      </c>
      <c r="B115" s="5" t="s">
        <v>344</v>
      </c>
      <c r="C115" s="26"/>
    </row>
    <row r="116" spans="1:3">
      <c r="A116" s="13" t="s">
        <v>624</v>
      </c>
      <c r="B116" s="5" t="s">
        <v>344</v>
      </c>
      <c r="C116" s="26"/>
    </row>
    <row r="117" spans="1:3" s="98" customFormat="1">
      <c r="A117" s="15" t="s">
        <v>554</v>
      </c>
      <c r="B117" s="8" t="s">
        <v>344</v>
      </c>
      <c r="C117" s="104"/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0"/>
  <sheetViews>
    <sheetView workbookViewId="0">
      <selection sqref="A1:C1"/>
    </sheetView>
  </sheetViews>
  <sheetFormatPr defaultRowHeight="15"/>
  <cols>
    <col min="1" max="1" width="100" customWidth="1"/>
    <col min="3" max="3" width="17" customWidth="1"/>
  </cols>
  <sheetData>
    <row r="1" spans="1:3">
      <c r="A1" s="153" t="s">
        <v>706</v>
      </c>
      <c r="B1" s="153"/>
      <c r="C1" s="153"/>
    </row>
    <row r="3" spans="1:3" ht="28.5" customHeight="1">
      <c r="A3" s="149" t="s">
        <v>680</v>
      </c>
      <c r="B3" s="155"/>
      <c r="C3" s="155"/>
    </row>
    <row r="4" spans="1:3" ht="26.25" customHeight="1">
      <c r="A4" s="159" t="s">
        <v>690</v>
      </c>
      <c r="B4" s="159"/>
      <c r="C4" s="159"/>
    </row>
    <row r="5" spans="1:3" ht="18.75" customHeight="1">
      <c r="A5" s="81"/>
      <c r="B5" s="85"/>
      <c r="C5" s="85"/>
    </row>
    <row r="6" spans="1:3" ht="23.25" customHeight="1">
      <c r="A6" s="4" t="s">
        <v>1</v>
      </c>
    </row>
    <row r="7" spans="1:3" ht="25.5">
      <c r="A7" s="42" t="s">
        <v>639</v>
      </c>
      <c r="B7" s="3" t="s">
        <v>84</v>
      </c>
      <c r="C7" s="80" t="s">
        <v>26</v>
      </c>
    </row>
    <row r="8" spans="1:3">
      <c r="A8" s="12" t="s">
        <v>392</v>
      </c>
      <c r="B8" s="6" t="s">
        <v>163</v>
      </c>
      <c r="C8" s="26"/>
    </row>
    <row r="9" spans="1:3">
      <c r="A9" s="12" t="s">
        <v>393</v>
      </c>
      <c r="B9" s="6" t="s">
        <v>163</v>
      </c>
      <c r="C9" s="26"/>
    </row>
    <row r="10" spans="1:3">
      <c r="A10" s="12" t="s">
        <v>394</v>
      </c>
      <c r="B10" s="6" t="s">
        <v>163</v>
      </c>
      <c r="C10" s="26"/>
    </row>
    <row r="11" spans="1:3">
      <c r="A11" s="12" t="s">
        <v>395</v>
      </c>
      <c r="B11" s="6" t="s">
        <v>163</v>
      </c>
      <c r="C11" s="26"/>
    </row>
    <row r="12" spans="1:3">
      <c r="A12" s="13" t="s">
        <v>396</v>
      </c>
      <c r="B12" s="6" t="s">
        <v>163</v>
      </c>
      <c r="C12" s="26"/>
    </row>
    <row r="13" spans="1:3">
      <c r="A13" s="13" t="s">
        <v>397</v>
      </c>
      <c r="B13" s="6" t="s">
        <v>163</v>
      </c>
      <c r="C13" s="26"/>
    </row>
    <row r="14" spans="1:3" s="98" customFormat="1">
      <c r="A14" s="15" t="s">
        <v>32</v>
      </c>
      <c r="B14" s="14" t="s">
        <v>163</v>
      </c>
      <c r="C14" s="104"/>
    </row>
    <row r="15" spans="1:3">
      <c r="A15" s="12" t="s">
        <v>398</v>
      </c>
      <c r="B15" s="6" t="s">
        <v>164</v>
      </c>
      <c r="C15" s="26"/>
    </row>
    <row r="16" spans="1:3" s="98" customFormat="1">
      <c r="A16" s="16" t="s">
        <v>31</v>
      </c>
      <c r="B16" s="14" t="s">
        <v>164</v>
      </c>
      <c r="C16" s="104"/>
    </row>
    <row r="17" spans="1:3">
      <c r="A17" s="12" t="s">
        <v>399</v>
      </c>
      <c r="B17" s="6" t="s">
        <v>165</v>
      </c>
      <c r="C17" s="26"/>
    </row>
    <row r="18" spans="1:3">
      <c r="A18" s="12" t="s">
        <v>400</v>
      </c>
      <c r="B18" s="6" t="s">
        <v>165</v>
      </c>
      <c r="C18" s="26"/>
    </row>
    <row r="19" spans="1:3">
      <c r="A19" s="13" t="s">
        <v>401</v>
      </c>
      <c r="B19" s="6" t="s">
        <v>165</v>
      </c>
      <c r="C19" s="26"/>
    </row>
    <row r="20" spans="1:3">
      <c r="A20" s="13" t="s">
        <v>402</v>
      </c>
      <c r="B20" s="6" t="s">
        <v>165</v>
      </c>
      <c r="C20" s="26"/>
    </row>
    <row r="21" spans="1:3">
      <c r="A21" s="13" t="s">
        <v>403</v>
      </c>
      <c r="B21" s="6" t="s">
        <v>165</v>
      </c>
      <c r="C21" s="26"/>
    </row>
    <row r="22" spans="1:3" ht="30">
      <c r="A22" s="17" t="s">
        <v>404</v>
      </c>
      <c r="B22" s="6" t="s">
        <v>165</v>
      </c>
      <c r="C22" s="26"/>
    </row>
    <row r="23" spans="1:3" s="98" customFormat="1">
      <c r="A23" s="11" t="s">
        <v>30</v>
      </c>
      <c r="B23" s="14" t="s">
        <v>165</v>
      </c>
      <c r="C23" s="104"/>
    </row>
    <row r="24" spans="1:3">
      <c r="A24" s="12" t="s">
        <v>405</v>
      </c>
      <c r="B24" s="6" t="s">
        <v>166</v>
      </c>
      <c r="C24" s="26"/>
    </row>
    <row r="25" spans="1:3">
      <c r="A25" s="12" t="s">
        <v>406</v>
      </c>
      <c r="B25" s="6" t="s">
        <v>166</v>
      </c>
      <c r="C25" s="26"/>
    </row>
    <row r="26" spans="1:3" s="98" customFormat="1">
      <c r="A26" s="11" t="s">
        <v>29</v>
      </c>
      <c r="B26" s="8" t="s">
        <v>166</v>
      </c>
      <c r="C26" s="104"/>
    </row>
    <row r="27" spans="1:3">
      <c r="A27" s="12" t="s">
        <v>407</v>
      </c>
      <c r="B27" s="6" t="s">
        <v>167</v>
      </c>
      <c r="C27" s="26"/>
    </row>
    <row r="28" spans="1:3">
      <c r="A28" s="12" t="s">
        <v>408</v>
      </c>
      <c r="B28" s="6" t="s">
        <v>167</v>
      </c>
      <c r="C28" s="26"/>
    </row>
    <row r="29" spans="1:3">
      <c r="A29" s="13" t="s">
        <v>409</v>
      </c>
      <c r="B29" s="6" t="s">
        <v>167</v>
      </c>
      <c r="C29" s="26"/>
    </row>
    <row r="30" spans="1:3">
      <c r="A30" s="13" t="s">
        <v>410</v>
      </c>
      <c r="B30" s="6" t="s">
        <v>167</v>
      </c>
      <c r="C30" s="26"/>
    </row>
    <row r="31" spans="1:3">
      <c r="A31" s="13" t="s">
        <v>411</v>
      </c>
      <c r="B31" s="6" t="s">
        <v>167</v>
      </c>
      <c r="C31" s="126"/>
    </row>
    <row r="32" spans="1:3">
      <c r="A32" s="13" t="s">
        <v>412</v>
      </c>
      <c r="B32" s="6" t="s">
        <v>167</v>
      </c>
      <c r="C32" s="26"/>
    </row>
    <row r="33" spans="1:3">
      <c r="A33" s="13" t="s">
        <v>661</v>
      </c>
      <c r="B33" s="6" t="s">
        <v>167</v>
      </c>
      <c r="C33" s="26">
        <v>1580000</v>
      </c>
    </row>
    <row r="34" spans="1:3">
      <c r="A34" s="13" t="s">
        <v>413</v>
      </c>
      <c r="B34" s="6" t="s">
        <v>167</v>
      </c>
      <c r="C34" s="26"/>
    </row>
    <row r="35" spans="1:3">
      <c r="A35" s="13" t="s">
        <v>414</v>
      </c>
      <c r="B35" s="6" t="s">
        <v>167</v>
      </c>
      <c r="C35" s="26"/>
    </row>
    <row r="36" spans="1:3">
      <c r="A36" s="13" t="s">
        <v>415</v>
      </c>
      <c r="B36" s="6" t="s">
        <v>167</v>
      </c>
      <c r="C36" s="26"/>
    </row>
    <row r="37" spans="1:3" ht="30">
      <c r="A37" s="13" t="s">
        <v>416</v>
      </c>
      <c r="B37" s="6" t="s">
        <v>167</v>
      </c>
      <c r="C37" s="26"/>
    </row>
    <row r="38" spans="1:3" ht="30">
      <c r="A38" s="13" t="s">
        <v>417</v>
      </c>
      <c r="B38" s="6" t="s">
        <v>167</v>
      </c>
      <c r="C38" s="26"/>
    </row>
    <row r="39" spans="1:3" s="98" customFormat="1">
      <c r="A39" s="11" t="s">
        <v>418</v>
      </c>
      <c r="B39" s="14" t="s">
        <v>167</v>
      </c>
      <c r="C39" s="128">
        <f>SUM(C33:C38)</f>
        <v>1580000</v>
      </c>
    </row>
    <row r="40" spans="1:3" s="98" customFormat="1" ht="15.75">
      <c r="A40" s="18" t="s">
        <v>419</v>
      </c>
      <c r="B40" s="9" t="s">
        <v>168</v>
      </c>
      <c r="C40" s="104">
        <f>SUM(C39)</f>
        <v>1580000</v>
      </c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34"/>
  <sheetViews>
    <sheetView workbookViewId="0">
      <selection sqref="A1:C1"/>
    </sheetView>
  </sheetViews>
  <sheetFormatPr defaultRowHeight="15"/>
  <cols>
    <col min="1" max="1" width="65" customWidth="1"/>
    <col min="3" max="3" width="16.85546875" customWidth="1"/>
  </cols>
  <sheetData>
    <row r="1" spans="1:3">
      <c r="A1" s="153" t="s">
        <v>707</v>
      </c>
      <c r="B1" s="153"/>
      <c r="C1" s="153"/>
    </row>
    <row r="3" spans="1:3" ht="24" customHeight="1">
      <c r="A3" s="149" t="s">
        <v>680</v>
      </c>
      <c r="B3" s="150"/>
      <c r="C3" s="150"/>
    </row>
    <row r="4" spans="1:3" ht="26.25" customHeight="1">
      <c r="A4" s="159" t="s">
        <v>691</v>
      </c>
      <c r="B4" s="150"/>
      <c r="C4" s="150"/>
    </row>
    <row r="6" spans="1:3" ht="25.5">
      <c r="A6" s="42" t="s">
        <v>639</v>
      </c>
      <c r="B6" s="3" t="s">
        <v>84</v>
      </c>
      <c r="C6" s="80" t="s">
        <v>26</v>
      </c>
    </row>
    <row r="7" spans="1:3">
      <c r="A7" s="5" t="s">
        <v>537</v>
      </c>
      <c r="B7" s="5" t="s">
        <v>296</v>
      </c>
      <c r="C7" s="26"/>
    </row>
    <row r="8" spans="1:3">
      <c r="A8" s="5" t="s">
        <v>538</v>
      </c>
      <c r="B8" s="5" t="s">
        <v>296</v>
      </c>
      <c r="C8" s="26"/>
    </row>
    <row r="9" spans="1:3">
      <c r="A9" s="5" t="s">
        <v>539</v>
      </c>
      <c r="B9" s="5" t="s">
        <v>296</v>
      </c>
      <c r="C9" s="127">
        <v>240000</v>
      </c>
    </row>
    <row r="10" spans="1:3">
      <c r="A10" s="5" t="s">
        <v>540</v>
      </c>
      <c r="B10" s="5" t="s">
        <v>296</v>
      </c>
      <c r="C10" s="26"/>
    </row>
    <row r="11" spans="1:3" s="98" customFormat="1">
      <c r="A11" s="7" t="s">
        <v>488</v>
      </c>
      <c r="B11" s="8" t="s">
        <v>296</v>
      </c>
      <c r="C11" s="104">
        <f>SUM(C9:C10)</f>
        <v>240000</v>
      </c>
    </row>
    <row r="12" spans="1:3">
      <c r="A12" s="5" t="s">
        <v>489</v>
      </c>
      <c r="B12" s="6" t="s">
        <v>297</v>
      </c>
      <c r="C12" s="26">
        <v>0</v>
      </c>
    </row>
    <row r="13" spans="1:3" ht="27">
      <c r="A13" s="52" t="s">
        <v>298</v>
      </c>
      <c r="B13" s="52" t="s">
        <v>297</v>
      </c>
      <c r="C13" s="26">
        <v>4650000</v>
      </c>
    </row>
    <row r="14" spans="1:3" ht="27">
      <c r="A14" s="52" t="s">
        <v>299</v>
      </c>
      <c r="B14" s="52" t="s">
        <v>297</v>
      </c>
      <c r="C14" s="26"/>
    </row>
    <row r="15" spans="1:3">
      <c r="A15" s="5" t="s">
        <v>491</v>
      </c>
      <c r="B15" s="6" t="s">
        <v>303</v>
      </c>
      <c r="C15" s="26">
        <v>0</v>
      </c>
    </row>
    <row r="16" spans="1:3" ht="27">
      <c r="A16" s="52" t="s">
        <v>304</v>
      </c>
      <c r="B16" s="52" t="s">
        <v>303</v>
      </c>
      <c r="C16" s="26"/>
    </row>
    <row r="17" spans="1:3" ht="27">
      <c r="A17" s="52" t="s">
        <v>305</v>
      </c>
      <c r="B17" s="52" t="s">
        <v>303</v>
      </c>
      <c r="C17" s="26">
        <v>500000</v>
      </c>
    </row>
    <row r="18" spans="1:3">
      <c r="A18" s="52" t="s">
        <v>306</v>
      </c>
      <c r="B18" s="52" t="s">
        <v>303</v>
      </c>
      <c r="C18" s="26"/>
    </row>
    <row r="19" spans="1:3">
      <c r="A19" s="52" t="s">
        <v>307</v>
      </c>
      <c r="B19" s="52" t="s">
        <v>303</v>
      </c>
      <c r="C19" s="26"/>
    </row>
    <row r="20" spans="1:3">
      <c r="A20" s="5" t="s">
        <v>541</v>
      </c>
      <c r="B20" s="6" t="s">
        <v>308</v>
      </c>
      <c r="C20" s="26">
        <v>0</v>
      </c>
    </row>
    <row r="21" spans="1:3">
      <c r="A21" s="52" t="s">
        <v>309</v>
      </c>
      <c r="B21" s="52" t="s">
        <v>308</v>
      </c>
      <c r="C21" s="26"/>
    </row>
    <row r="22" spans="1:3">
      <c r="A22" s="52" t="s">
        <v>310</v>
      </c>
      <c r="B22" s="52" t="s">
        <v>308</v>
      </c>
      <c r="C22" s="26">
        <v>30000</v>
      </c>
    </row>
    <row r="23" spans="1:3" s="98" customFormat="1">
      <c r="A23" s="7" t="s">
        <v>520</v>
      </c>
      <c r="B23" s="8" t="s">
        <v>311</v>
      </c>
      <c r="C23" s="104">
        <f>SUM(C12:C22)</f>
        <v>5180000</v>
      </c>
    </row>
    <row r="24" spans="1:3">
      <c r="A24" s="5" t="s">
        <v>542</v>
      </c>
      <c r="B24" s="5" t="s">
        <v>312</v>
      </c>
      <c r="C24" s="26">
        <v>0</v>
      </c>
    </row>
    <row r="25" spans="1:3">
      <c r="A25" s="5" t="s">
        <v>543</v>
      </c>
      <c r="B25" s="5" t="s">
        <v>312</v>
      </c>
      <c r="C25" s="26"/>
    </row>
    <row r="26" spans="1:3">
      <c r="A26" s="5" t="s">
        <v>544</v>
      </c>
      <c r="B26" s="5" t="s">
        <v>312</v>
      </c>
      <c r="C26" s="26"/>
    </row>
    <row r="27" spans="1:3">
      <c r="A27" s="5" t="s">
        <v>545</v>
      </c>
      <c r="B27" s="5" t="s">
        <v>312</v>
      </c>
      <c r="C27" s="26"/>
    </row>
    <row r="28" spans="1:3">
      <c r="A28" s="5" t="s">
        <v>546</v>
      </c>
      <c r="B28" s="5" t="s">
        <v>312</v>
      </c>
      <c r="C28" s="26"/>
    </row>
    <row r="29" spans="1:3">
      <c r="A29" s="5" t="s">
        <v>547</v>
      </c>
      <c r="B29" s="5" t="s">
        <v>312</v>
      </c>
      <c r="C29" s="26"/>
    </row>
    <row r="30" spans="1:3">
      <c r="A30" s="5" t="s">
        <v>548</v>
      </c>
      <c r="B30" s="5" t="s">
        <v>312</v>
      </c>
      <c r="C30" s="26"/>
    </row>
    <row r="31" spans="1:3">
      <c r="A31" s="5" t="s">
        <v>549</v>
      </c>
      <c r="B31" s="5" t="s">
        <v>312</v>
      </c>
      <c r="C31" s="26"/>
    </row>
    <row r="32" spans="1:3" ht="45">
      <c r="A32" s="5" t="s">
        <v>550</v>
      </c>
      <c r="B32" s="5" t="s">
        <v>312</v>
      </c>
      <c r="C32" s="26"/>
    </row>
    <row r="33" spans="1:3">
      <c r="A33" s="5" t="s">
        <v>659</v>
      </c>
      <c r="B33" s="5" t="s">
        <v>312</v>
      </c>
      <c r="C33" s="127">
        <v>0</v>
      </c>
    </row>
    <row r="34" spans="1:3" s="98" customFormat="1">
      <c r="A34" s="7" t="s">
        <v>493</v>
      </c>
      <c r="B34" s="8" t="s">
        <v>312</v>
      </c>
      <c r="C34" s="128">
        <v>0</v>
      </c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1"/>
  <sheetViews>
    <sheetView workbookViewId="0">
      <selection activeCell="G9" sqref="G9"/>
    </sheetView>
  </sheetViews>
  <sheetFormatPr defaultRowHeight="1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>
      <c r="C1" s="153" t="s">
        <v>693</v>
      </c>
      <c r="D1" s="153"/>
    </row>
    <row r="3" spans="1:4" ht="22.5" customHeight="1">
      <c r="A3" s="149" t="s">
        <v>680</v>
      </c>
      <c r="B3" s="150"/>
      <c r="C3" s="150"/>
      <c r="D3" s="150"/>
    </row>
    <row r="4" spans="1:4" ht="48.75" customHeight="1">
      <c r="A4" s="152" t="s">
        <v>692</v>
      </c>
      <c r="B4" s="150"/>
      <c r="C4" s="150"/>
      <c r="D4" s="151"/>
    </row>
    <row r="5" spans="1:4" ht="21" customHeight="1">
      <c r="A5" s="64"/>
      <c r="B5" s="65"/>
      <c r="C5" s="65"/>
    </row>
    <row r="6" spans="1:4">
      <c r="A6" s="4" t="s">
        <v>1</v>
      </c>
    </row>
    <row r="7" spans="1:4" ht="25.5">
      <c r="A7" s="42" t="s">
        <v>639</v>
      </c>
      <c r="B7" s="3" t="s">
        <v>84</v>
      </c>
      <c r="C7" s="80" t="s">
        <v>27</v>
      </c>
      <c r="D7" s="80" t="s">
        <v>28</v>
      </c>
    </row>
    <row r="8" spans="1:4">
      <c r="A8" s="12" t="s">
        <v>436</v>
      </c>
      <c r="B8" s="5" t="s">
        <v>221</v>
      </c>
      <c r="C8" s="26"/>
      <c r="D8" s="26"/>
    </row>
    <row r="9" spans="1:4">
      <c r="A9" s="19" t="s">
        <v>222</v>
      </c>
      <c r="B9" s="19" t="s">
        <v>221</v>
      </c>
      <c r="C9" s="26"/>
      <c r="D9" s="26"/>
    </row>
    <row r="10" spans="1:4">
      <c r="A10" s="19" t="s">
        <v>223</v>
      </c>
      <c r="B10" s="19" t="s">
        <v>221</v>
      </c>
      <c r="C10" s="26"/>
      <c r="D10" s="26"/>
    </row>
    <row r="11" spans="1:4" ht="30">
      <c r="A11" s="12" t="s">
        <v>224</v>
      </c>
      <c r="B11" s="5" t="s">
        <v>225</v>
      </c>
      <c r="C11" s="26"/>
      <c r="D11" s="118"/>
    </row>
    <row r="12" spans="1:4">
      <c r="A12" s="12" t="s">
        <v>435</v>
      </c>
      <c r="B12" s="5" t="s">
        <v>226</v>
      </c>
      <c r="C12" s="118"/>
      <c r="D12" s="126"/>
    </row>
    <row r="13" spans="1:4">
      <c r="A13" s="19" t="s">
        <v>222</v>
      </c>
      <c r="B13" s="19" t="s">
        <v>226</v>
      </c>
      <c r="C13" s="26"/>
      <c r="D13" s="126"/>
    </row>
    <row r="14" spans="1:4">
      <c r="A14" s="19" t="s">
        <v>223</v>
      </c>
      <c r="B14" s="19" t="s">
        <v>227</v>
      </c>
      <c r="C14" s="26"/>
      <c r="D14" s="126"/>
    </row>
    <row r="15" spans="1:4" s="98" customFormat="1">
      <c r="A15" s="11" t="s">
        <v>434</v>
      </c>
      <c r="B15" s="7" t="s">
        <v>228</v>
      </c>
      <c r="C15" s="104"/>
      <c r="D15" s="125"/>
    </row>
    <row r="16" spans="1:4">
      <c r="A16" s="21" t="s">
        <v>439</v>
      </c>
      <c r="B16" s="5" t="s">
        <v>229</v>
      </c>
      <c r="C16" s="26"/>
      <c r="D16" s="126"/>
    </row>
    <row r="17" spans="1:4">
      <c r="A17" s="19" t="s">
        <v>230</v>
      </c>
      <c r="B17" s="19" t="s">
        <v>229</v>
      </c>
      <c r="C17" s="26"/>
      <c r="D17" s="118"/>
    </row>
    <row r="18" spans="1:4">
      <c r="A18" s="19" t="s">
        <v>231</v>
      </c>
      <c r="B18" s="19" t="s">
        <v>229</v>
      </c>
      <c r="C18" s="26"/>
      <c r="D18" s="118"/>
    </row>
    <row r="19" spans="1:4">
      <c r="A19" s="21" t="s">
        <v>440</v>
      </c>
      <c r="B19" s="5" t="s">
        <v>232</v>
      </c>
      <c r="C19" s="26"/>
      <c r="D19" s="118"/>
    </row>
    <row r="20" spans="1:4">
      <c r="A20" s="19" t="s">
        <v>223</v>
      </c>
      <c r="B20" s="19" t="s">
        <v>232</v>
      </c>
      <c r="C20" s="26"/>
      <c r="D20" s="118"/>
    </row>
    <row r="21" spans="1:4">
      <c r="A21" s="13" t="s">
        <v>233</v>
      </c>
      <c r="B21" s="5" t="s">
        <v>234</v>
      </c>
      <c r="C21" s="26"/>
      <c r="D21" s="118"/>
    </row>
    <row r="22" spans="1:4">
      <c r="A22" s="13" t="s">
        <v>441</v>
      </c>
      <c r="B22" s="5" t="s">
        <v>235</v>
      </c>
      <c r="C22" s="26"/>
      <c r="D22" s="118"/>
    </row>
    <row r="23" spans="1:4">
      <c r="A23" s="19" t="s">
        <v>231</v>
      </c>
      <c r="B23" s="19" t="s">
        <v>235</v>
      </c>
      <c r="C23" s="26"/>
      <c r="D23" s="126"/>
    </row>
    <row r="24" spans="1:4">
      <c r="A24" s="19" t="s">
        <v>223</v>
      </c>
      <c r="B24" s="19" t="s">
        <v>235</v>
      </c>
      <c r="C24" s="26"/>
      <c r="D24" s="126"/>
    </row>
    <row r="25" spans="1:4" s="98" customFormat="1">
      <c r="A25" s="22" t="s">
        <v>437</v>
      </c>
      <c r="B25" s="7" t="s">
        <v>236</v>
      </c>
      <c r="C25" s="104"/>
      <c r="D25" s="125"/>
    </row>
    <row r="26" spans="1:4">
      <c r="A26" s="21" t="s">
        <v>237</v>
      </c>
      <c r="B26" s="5" t="s">
        <v>238</v>
      </c>
      <c r="C26" s="26"/>
      <c r="D26" s="126"/>
    </row>
    <row r="27" spans="1:4">
      <c r="A27" s="21" t="s">
        <v>239</v>
      </c>
      <c r="B27" s="5" t="s">
        <v>240</v>
      </c>
      <c r="C27" s="26">
        <v>695888</v>
      </c>
      <c r="D27" s="126"/>
    </row>
    <row r="28" spans="1:4">
      <c r="A28" s="21" t="s">
        <v>243</v>
      </c>
      <c r="B28" s="5" t="s">
        <v>244</v>
      </c>
      <c r="C28" s="26"/>
      <c r="D28" s="126"/>
    </row>
    <row r="29" spans="1:4">
      <c r="A29" s="21" t="s">
        <v>245</v>
      </c>
      <c r="B29" s="5" t="s">
        <v>246</v>
      </c>
      <c r="C29" s="26"/>
      <c r="D29" s="126"/>
    </row>
    <row r="30" spans="1:4">
      <c r="A30" s="21" t="s">
        <v>247</v>
      </c>
      <c r="B30" s="5" t="s">
        <v>248</v>
      </c>
      <c r="C30" s="26"/>
      <c r="D30" s="126"/>
    </row>
    <row r="31" spans="1:4" s="98" customFormat="1">
      <c r="A31" s="44" t="s">
        <v>438</v>
      </c>
      <c r="B31" s="45" t="s">
        <v>249</v>
      </c>
      <c r="C31" s="104">
        <f>SUM(C27:C30)</f>
        <v>695888</v>
      </c>
      <c r="D31" s="125"/>
    </row>
    <row r="32" spans="1:4">
      <c r="A32" s="21" t="s">
        <v>250</v>
      </c>
      <c r="B32" s="5" t="s">
        <v>251</v>
      </c>
      <c r="C32" s="26"/>
      <c r="D32" s="118"/>
    </row>
    <row r="33" spans="1:4">
      <c r="A33" s="12" t="s">
        <v>252</v>
      </c>
      <c r="B33" s="5" t="s">
        <v>253</v>
      </c>
      <c r="C33" s="26"/>
      <c r="D33" s="118"/>
    </row>
    <row r="34" spans="1:4">
      <c r="A34" s="21" t="s">
        <v>442</v>
      </c>
      <c r="B34" s="5" t="s">
        <v>254</v>
      </c>
      <c r="C34" s="26"/>
      <c r="D34" s="118"/>
    </row>
    <row r="35" spans="1:4">
      <c r="A35" s="19" t="s">
        <v>223</v>
      </c>
      <c r="B35" s="19" t="s">
        <v>254</v>
      </c>
      <c r="C35" s="26"/>
      <c r="D35" s="118"/>
    </row>
    <row r="36" spans="1:4">
      <c r="A36" s="21" t="s">
        <v>443</v>
      </c>
      <c r="B36" s="5" t="s">
        <v>255</v>
      </c>
      <c r="C36" s="26"/>
      <c r="D36" s="118"/>
    </row>
    <row r="37" spans="1:4">
      <c r="A37" s="19" t="s">
        <v>256</v>
      </c>
      <c r="B37" s="19" t="s">
        <v>255</v>
      </c>
      <c r="C37" s="26"/>
      <c r="D37" s="118"/>
    </row>
    <row r="38" spans="1:4">
      <c r="A38" s="19" t="s">
        <v>257</v>
      </c>
      <c r="B38" s="19" t="s">
        <v>255</v>
      </c>
      <c r="C38" s="26"/>
      <c r="D38" s="118"/>
    </row>
    <row r="39" spans="1:4">
      <c r="A39" s="19" t="s">
        <v>258</v>
      </c>
      <c r="B39" s="19" t="s">
        <v>255</v>
      </c>
      <c r="C39" s="26"/>
      <c r="D39" s="118"/>
    </row>
    <row r="40" spans="1:4">
      <c r="A40" s="19" t="s">
        <v>223</v>
      </c>
      <c r="B40" s="19" t="s">
        <v>255</v>
      </c>
      <c r="C40" s="26"/>
      <c r="D40" s="118"/>
    </row>
    <row r="41" spans="1:4" s="98" customFormat="1">
      <c r="A41" s="44" t="s">
        <v>444</v>
      </c>
      <c r="B41" s="45" t="s">
        <v>259</v>
      </c>
      <c r="C41" s="104"/>
      <c r="D41" s="125"/>
    </row>
    <row r="44" spans="1:4" ht="25.5">
      <c r="A44" s="42" t="s">
        <v>639</v>
      </c>
      <c r="B44" s="3" t="s">
        <v>84</v>
      </c>
      <c r="C44" s="80" t="s">
        <v>27</v>
      </c>
      <c r="D44" s="80"/>
    </row>
    <row r="45" spans="1:4">
      <c r="A45" s="21" t="s">
        <v>507</v>
      </c>
      <c r="B45" s="5" t="s">
        <v>347</v>
      </c>
      <c r="C45" s="26"/>
      <c r="D45" s="26"/>
    </row>
    <row r="46" spans="1:4">
      <c r="A46" s="52" t="s">
        <v>222</v>
      </c>
      <c r="B46" s="52" t="s">
        <v>347</v>
      </c>
      <c r="C46" s="26"/>
      <c r="D46" s="26"/>
    </row>
    <row r="47" spans="1:4" ht="30">
      <c r="A47" s="12" t="s">
        <v>348</v>
      </c>
      <c r="B47" s="5" t="s">
        <v>349</v>
      </c>
      <c r="C47" s="26"/>
      <c r="D47" s="126"/>
    </row>
    <row r="48" spans="1:4">
      <c r="A48" s="21" t="s">
        <v>555</v>
      </c>
      <c r="B48" s="5" t="s">
        <v>350</v>
      </c>
      <c r="C48" s="26"/>
      <c r="D48" s="126"/>
    </row>
    <row r="49" spans="1:4">
      <c r="A49" s="52" t="s">
        <v>222</v>
      </c>
      <c r="B49" s="52" t="s">
        <v>350</v>
      </c>
      <c r="C49" s="26"/>
      <c r="D49" s="126"/>
    </row>
    <row r="50" spans="1:4" s="98" customFormat="1">
      <c r="A50" s="11" t="s">
        <v>527</v>
      </c>
      <c r="B50" s="7" t="s">
        <v>351</v>
      </c>
      <c r="C50" s="104"/>
      <c r="D50" s="125"/>
    </row>
    <row r="51" spans="1:4">
      <c r="A51" s="12" t="s">
        <v>556</v>
      </c>
      <c r="B51" s="5" t="s">
        <v>352</v>
      </c>
      <c r="C51" s="26"/>
      <c r="D51" s="126"/>
    </row>
    <row r="52" spans="1:4">
      <c r="A52" s="52" t="s">
        <v>230</v>
      </c>
      <c r="B52" s="52" t="s">
        <v>352</v>
      </c>
      <c r="C52" s="26"/>
      <c r="D52" s="126"/>
    </row>
    <row r="53" spans="1:4">
      <c r="A53" s="21" t="s">
        <v>353</v>
      </c>
      <c r="B53" s="5" t="s">
        <v>354</v>
      </c>
      <c r="C53" s="26"/>
      <c r="D53" s="126"/>
    </row>
    <row r="54" spans="1:4">
      <c r="A54" s="13" t="s">
        <v>557</v>
      </c>
      <c r="B54" s="5" t="s">
        <v>355</v>
      </c>
      <c r="C54" s="26"/>
      <c r="D54" s="126"/>
    </row>
    <row r="55" spans="1:4">
      <c r="A55" s="52" t="s">
        <v>231</v>
      </c>
      <c r="B55" s="52" t="s">
        <v>355</v>
      </c>
      <c r="C55" s="26"/>
      <c r="D55" s="126"/>
    </row>
    <row r="56" spans="1:4">
      <c r="A56" s="21" t="s">
        <v>356</v>
      </c>
      <c r="B56" s="5" t="s">
        <v>357</v>
      </c>
      <c r="C56" s="26"/>
      <c r="D56" s="126"/>
    </row>
    <row r="57" spans="1:4" s="98" customFormat="1">
      <c r="A57" s="22" t="s">
        <v>528</v>
      </c>
      <c r="B57" s="7" t="s">
        <v>358</v>
      </c>
      <c r="C57" s="104"/>
      <c r="D57" s="125"/>
    </row>
    <row r="58" spans="1:4" s="98" customFormat="1">
      <c r="A58" s="22" t="s">
        <v>362</v>
      </c>
      <c r="B58" s="7" t="s">
        <v>363</v>
      </c>
      <c r="C58" s="104"/>
      <c r="D58" s="125"/>
    </row>
    <row r="59" spans="1:4" s="98" customFormat="1">
      <c r="A59" s="22" t="s">
        <v>364</v>
      </c>
      <c r="B59" s="7" t="s">
        <v>365</v>
      </c>
      <c r="C59" s="104"/>
      <c r="D59" s="125"/>
    </row>
    <row r="60" spans="1:4" s="98" customFormat="1">
      <c r="A60" s="22" t="s">
        <v>368</v>
      </c>
      <c r="B60" s="7" t="s">
        <v>369</v>
      </c>
      <c r="C60" s="104"/>
      <c r="D60" s="125"/>
    </row>
    <row r="61" spans="1:4" s="98" customFormat="1">
      <c r="A61" s="11" t="s">
        <v>0</v>
      </c>
      <c r="B61" s="7" t="s">
        <v>370</v>
      </c>
      <c r="C61" s="104"/>
      <c r="D61" s="125"/>
    </row>
    <row r="62" spans="1:4" s="98" customFormat="1">
      <c r="A62" s="15" t="s">
        <v>371</v>
      </c>
      <c r="B62" s="7" t="s">
        <v>370</v>
      </c>
      <c r="C62" s="104"/>
      <c r="D62" s="125"/>
    </row>
    <row r="63" spans="1:4" s="98" customFormat="1">
      <c r="A63" s="84" t="s">
        <v>530</v>
      </c>
      <c r="B63" s="45" t="s">
        <v>372</v>
      </c>
      <c r="C63" s="104"/>
      <c r="D63" s="125"/>
    </row>
    <row r="64" spans="1:4">
      <c r="A64" s="12" t="s">
        <v>373</v>
      </c>
      <c r="B64" s="5" t="s">
        <v>374</v>
      </c>
      <c r="C64" s="26"/>
      <c r="D64" s="126"/>
    </row>
    <row r="65" spans="1:4">
      <c r="A65" s="13" t="s">
        <v>375</v>
      </c>
      <c r="B65" s="5" t="s">
        <v>376</v>
      </c>
      <c r="C65" s="26"/>
      <c r="D65" s="126"/>
    </row>
    <row r="66" spans="1:4">
      <c r="A66" s="21" t="s">
        <v>377</v>
      </c>
      <c r="B66" s="5" t="s">
        <v>378</v>
      </c>
      <c r="C66" s="26"/>
      <c r="D66" s="126"/>
    </row>
    <row r="67" spans="1:4">
      <c r="A67" s="21" t="s">
        <v>512</v>
      </c>
      <c r="B67" s="5" t="s">
        <v>379</v>
      </c>
      <c r="C67" s="26"/>
      <c r="D67" s="126"/>
    </row>
    <row r="68" spans="1:4">
      <c r="A68" s="52" t="s">
        <v>256</v>
      </c>
      <c r="B68" s="52" t="s">
        <v>379</v>
      </c>
      <c r="C68" s="26"/>
      <c r="D68" s="126"/>
    </row>
    <row r="69" spans="1:4">
      <c r="A69" s="52" t="s">
        <v>257</v>
      </c>
      <c r="B69" s="52" t="s">
        <v>379</v>
      </c>
      <c r="C69" s="26"/>
      <c r="D69" s="126"/>
    </row>
    <row r="70" spans="1:4">
      <c r="A70" s="53" t="s">
        <v>258</v>
      </c>
      <c r="B70" s="53" t="s">
        <v>379</v>
      </c>
      <c r="C70" s="26"/>
      <c r="D70" s="126"/>
    </row>
    <row r="71" spans="1:4" s="98" customFormat="1">
      <c r="A71" s="44" t="s">
        <v>531</v>
      </c>
      <c r="B71" s="45" t="s">
        <v>380</v>
      </c>
      <c r="C71" s="104"/>
      <c r="D71" s="125"/>
    </row>
  </sheetData>
  <mergeCells count="3">
    <mergeCell ref="A3:D3"/>
    <mergeCell ref="A4:D4"/>
    <mergeCell ref="C1:D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4"/>
  <sheetViews>
    <sheetView topLeftCell="A119" workbookViewId="0">
      <selection activeCell="E77" sqref="E77"/>
    </sheetView>
  </sheetViews>
  <sheetFormatPr defaultRowHeight="1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10" max="10" width="2.140625" customWidth="1"/>
    <col min="11" max="11" width="9.140625" hidden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</cols>
  <sheetData>
    <row r="1" spans="1:11">
      <c r="C1" s="153" t="s">
        <v>695</v>
      </c>
      <c r="D1" s="153"/>
      <c r="E1" s="153"/>
      <c r="F1" s="153"/>
      <c r="G1" s="153"/>
      <c r="H1" s="153"/>
      <c r="I1" s="153"/>
      <c r="J1" s="153"/>
      <c r="K1" s="153"/>
    </row>
    <row r="3" spans="1:11" ht="21" customHeight="1">
      <c r="A3" s="149" t="s">
        <v>680</v>
      </c>
      <c r="B3" s="150"/>
      <c r="C3" s="150"/>
      <c r="D3" s="150"/>
      <c r="E3" s="150"/>
      <c r="F3" s="151"/>
    </row>
    <row r="4" spans="1:11" ht="18.75" customHeight="1">
      <c r="A4" s="152" t="s">
        <v>681</v>
      </c>
      <c r="B4" s="150"/>
      <c r="C4" s="150"/>
      <c r="D4" s="150"/>
      <c r="E4" s="150"/>
      <c r="F4" s="151"/>
    </row>
    <row r="5" spans="1:11" ht="18">
      <c r="A5" s="109"/>
    </row>
    <row r="6" spans="1:11">
      <c r="A6" s="97" t="s">
        <v>671</v>
      </c>
      <c r="C6" s="148" t="s">
        <v>655</v>
      </c>
      <c r="D6" s="148"/>
      <c r="E6" s="148"/>
      <c r="F6" s="148"/>
    </row>
    <row r="7" spans="1:11" ht="30">
      <c r="A7" s="2" t="s">
        <v>83</v>
      </c>
      <c r="B7" s="3" t="s">
        <v>84</v>
      </c>
      <c r="C7" s="110" t="s">
        <v>587</v>
      </c>
      <c r="D7" s="110" t="s">
        <v>588</v>
      </c>
      <c r="E7" s="110" t="s">
        <v>41</v>
      </c>
      <c r="F7" s="111" t="s">
        <v>24</v>
      </c>
    </row>
    <row r="8" spans="1:11">
      <c r="A8" s="27" t="s">
        <v>85</v>
      </c>
      <c r="B8" s="28" t="s">
        <v>86</v>
      </c>
      <c r="C8" s="129">
        <v>4496330</v>
      </c>
      <c r="D8" s="129">
        <v>0</v>
      </c>
      <c r="E8" s="129">
        <v>0</v>
      </c>
      <c r="F8" s="130">
        <f>SUM(C8:E8)</f>
        <v>4496330</v>
      </c>
    </row>
    <row r="9" spans="1:11">
      <c r="A9" s="27" t="s">
        <v>87</v>
      </c>
      <c r="B9" s="29" t="s">
        <v>88</v>
      </c>
      <c r="C9" s="129">
        <v>0</v>
      </c>
      <c r="D9" s="129">
        <v>0</v>
      </c>
      <c r="E9" s="129">
        <v>0</v>
      </c>
      <c r="F9" s="130">
        <f t="shared" ref="F9:F72" si="0">SUM(C9:E9)</f>
        <v>0</v>
      </c>
    </row>
    <row r="10" spans="1:11">
      <c r="A10" s="27" t="s">
        <v>89</v>
      </c>
      <c r="B10" s="29" t="s">
        <v>90</v>
      </c>
      <c r="C10" s="129">
        <v>0</v>
      </c>
      <c r="D10" s="129">
        <v>0</v>
      </c>
      <c r="E10" s="129">
        <v>0</v>
      </c>
      <c r="F10" s="130">
        <f t="shared" si="0"/>
        <v>0</v>
      </c>
    </row>
    <row r="11" spans="1:11">
      <c r="A11" s="30" t="s">
        <v>91</v>
      </c>
      <c r="B11" s="29" t="s">
        <v>92</v>
      </c>
      <c r="C11" s="129">
        <v>0</v>
      </c>
      <c r="D11" s="129">
        <v>0</v>
      </c>
      <c r="E11" s="129">
        <v>0</v>
      </c>
      <c r="F11" s="130">
        <f t="shared" si="0"/>
        <v>0</v>
      </c>
    </row>
    <row r="12" spans="1:11">
      <c r="A12" s="30" t="s">
        <v>93</v>
      </c>
      <c r="B12" s="29" t="s">
        <v>94</v>
      </c>
      <c r="C12" s="129">
        <v>0</v>
      </c>
      <c r="D12" s="129">
        <v>0</v>
      </c>
      <c r="E12" s="129">
        <v>0</v>
      </c>
      <c r="F12" s="130">
        <f t="shared" si="0"/>
        <v>0</v>
      </c>
    </row>
    <row r="13" spans="1:11">
      <c r="A13" s="30" t="s">
        <v>95</v>
      </c>
      <c r="B13" s="29" t="s">
        <v>96</v>
      </c>
      <c r="C13" s="129">
        <v>0</v>
      </c>
      <c r="D13" s="129">
        <v>0</v>
      </c>
      <c r="E13" s="129">
        <v>0</v>
      </c>
      <c r="F13" s="130">
        <f t="shared" si="0"/>
        <v>0</v>
      </c>
    </row>
    <row r="14" spans="1:11">
      <c r="A14" s="30" t="s">
        <v>97</v>
      </c>
      <c r="B14" s="29" t="s">
        <v>98</v>
      </c>
      <c r="C14" s="129">
        <v>282000</v>
      </c>
      <c r="D14" s="129">
        <v>0</v>
      </c>
      <c r="E14" s="129">
        <v>0</v>
      </c>
      <c r="F14" s="130">
        <f t="shared" si="0"/>
        <v>282000</v>
      </c>
    </row>
    <row r="15" spans="1:11">
      <c r="A15" s="30" t="s">
        <v>99</v>
      </c>
      <c r="B15" s="29" t="s">
        <v>100</v>
      </c>
      <c r="C15" s="129">
        <v>0</v>
      </c>
      <c r="D15" s="129">
        <v>0</v>
      </c>
      <c r="E15" s="129">
        <v>0</v>
      </c>
      <c r="F15" s="130">
        <f t="shared" si="0"/>
        <v>0</v>
      </c>
    </row>
    <row r="16" spans="1:11">
      <c r="A16" s="5" t="s">
        <v>101</v>
      </c>
      <c r="B16" s="29" t="s">
        <v>102</v>
      </c>
      <c r="C16" s="129">
        <v>0</v>
      </c>
      <c r="D16" s="129">
        <v>0</v>
      </c>
      <c r="E16" s="129">
        <v>0</v>
      </c>
      <c r="F16" s="130">
        <f t="shared" si="0"/>
        <v>0</v>
      </c>
    </row>
    <row r="17" spans="1:6">
      <c r="A17" s="5" t="s">
        <v>103</v>
      </c>
      <c r="B17" s="29" t="s">
        <v>104</v>
      </c>
      <c r="C17" s="129">
        <v>0</v>
      </c>
      <c r="D17" s="129">
        <v>0</v>
      </c>
      <c r="E17" s="129">
        <v>0</v>
      </c>
      <c r="F17" s="130">
        <f t="shared" si="0"/>
        <v>0</v>
      </c>
    </row>
    <row r="18" spans="1:6">
      <c r="A18" s="5" t="s">
        <v>105</v>
      </c>
      <c r="B18" s="29" t="s">
        <v>106</v>
      </c>
      <c r="C18" s="129">
        <v>0</v>
      </c>
      <c r="D18" s="129">
        <v>0</v>
      </c>
      <c r="E18" s="129">
        <v>0</v>
      </c>
      <c r="F18" s="130">
        <f t="shared" si="0"/>
        <v>0</v>
      </c>
    </row>
    <row r="19" spans="1:6">
      <c r="A19" s="5" t="s">
        <v>107</v>
      </c>
      <c r="B19" s="29" t="s">
        <v>108</v>
      </c>
      <c r="C19" s="129">
        <v>0</v>
      </c>
      <c r="D19" s="129">
        <v>0</v>
      </c>
      <c r="E19" s="129">
        <v>0</v>
      </c>
      <c r="F19" s="130">
        <f t="shared" si="0"/>
        <v>0</v>
      </c>
    </row>
    <row r="20" spans="1:6">
      <c r="A20" s="5" t="s">
        <v>445</v>
      </c>
      <c r="B20" s="29" t="s">
        <v>109</v>
      </c>
      <c r="C20" s="129">
        <v>0</v>
      </c>
      <c r="D20" s="129">
        <v>0</v>
      </c>
      <c r="E20" s="129">
        <v>0</v>
      </c>
      <c r="F20" s="130">
        <f t="shared" si="0"/>
        <v>0</v>
      </c>
    </row>
    <row r="21" spans="1:6" s="98" customFormat="1">
      <c r="A21" s="31" t="s">
        <v>384</v>
      </c>
      <c r="B21" s="32" t="s">
        <v>110</v>
      </c>
      <c r="C21" s="131">
        <f>SUM(C8:C20)</f>
        <v>4778330</v>
      </c>
      <c r="D21" s="131">
        <f>SUM(D8:D20)</f>
        <v>0</v>
      </c>
      <c r="E21" s="131">
        <f>SUM(E8:E20)</f>
        <v>0</v>
      </c>
      <c r="F21" s="99">
        <f t="shared" si="0"/>
        <v>4778330</v>
      </c>
    </row>
    <row r="22" spans="1:6">
      <c r="A22" s="5" t="s">
        <v>111</v>
      </c>
      <c r="B22" s="29" t="s">
        <v>112</v>
      </c>
      <c r="C22" s="129">
        <v>3062860</v>
      </c>
      <c r="D22" s="129">
        <v>0</v>
      </c>
      <c r="E22" s="129">
        <v>0</v>
      </c>
      <c r="F22" s="130">
        <f t="shared" si="0"/>
        <v>3062860</v>
      </c>
    </row>
    <row r="23" spans="1:6">
      <c r="A23" s="5" t="s">
        <v>113</v>
      </c>
      <c r="B23" s="29" t="s">
        <v>114</v>
      </c>
      <c r="C23" s="129">
        <v>0</v>
      </c>
      <c r="D23" s="129">
        <v>0</v>
      </c>
      <c r="E23" s="129">
        <v>0</v>
      </c>
      <c r="F23" s="130">
        <f t="shared" si="0"/>
        <v>0</v>
      </c>
    </row>
    <row r="24" spans="1:6">
      <c r="A24" s="6" t="s">
        <v>115</v>
      </c>
      <c r="B24" s="29" t="s">
        <v>116</v>
      </c>
      <c r="C24" s="129">
        <v>760000</v>
      </c>
      <c r="D24" s="129">
        <v>0</v>
      </c>
      <c r="E24" s="129">
        <v>0</v>
      </c>
      <c r="F24" s="130">
        <f t="shared" si="0"/>
        <v>760000</v>
      </c>
    </row>
    <row r="25" spans="1:6" s="98" customFormat="1">
      <c r="A25" s="7" t="s">
        <v>385</v>
      </c>
      <c r="B25" s="32" t="s">
        <v>117</v>
      </c>
      <c r="C25" s="131">
        <f>SUM(C22:C24)</f>
        <v>3822860</v>
      </c>
      <c r="D25" s="131">
        <f>SUM(D22:D24)</f>
        <v>0</v>
      </c>
      <c r="E25" s="131">
        <f>SUM(E22:E24)</f>
        <v>0</v>
      </c>
      <c r="F25" s="99">
        <f t="shared" si="0"/>
        <v>3822860</v>
      </c>
    </row>
    <row r="26" spans="1:6" s="98" customFormat="1" ht="15.75">
      <c r="A26" s="50" t="s">
        <v>474</v>
      </c>
      <c r="B26" s="51" t="s">
        <v>118</v>
      </c>
      <c r="C26" s="132">
        <f>C21+C25</f>
        <v>8601190</v>
      </c>
      <c r="D26" s="132">
        <f>D21+D25</f>
        <v>0</v>
      </c>
      <c r="E26" s="132">
        <f>E21+E25</f>
        <v>0</v>
      </c>
      <c r="F26" s="133">
        <f t="shared" si="0"/>
        <v>8601190</v>
      </c>
    </row>
    <row r="27" spans="1:6" s="98" customFormat="1" ht="15.75">
      <c r="A27" s="38" t="s">
        <v>446</v>
      </c>
      <c r="B27" s="51" t="s">
        <v>119</v>
      </c>
      <c r="C27" s="132">
        <v>1596847</v>
      </c>
      <c r="D27" s="132">
        <v>0</v>
      </c>
      <c r="E27" s="132">
        <v>0</v>
      </c>
      <c r="F27" s="133">
        <f t="shared" si="0"/>
        <v>1596847</v>
      </c>
    </row>
    <row r="28" spans="1:6">
      <c r="A28" s="5" t="s">
        <v>120</v>
      </c>
      <c r="B28" s="29" t="s">
        <v>121</v>
      </c>
      <c r="C28" s="129">
        <v>0</v>
      </c>
      <c r="D28" s="129">
        <v>0</v>
      </c>
      <c r="E28" s="129">
        <v>0</v>
      </c>
      <c r="F28" s="130">
        <f t="shared" si="0"/>
        <v>0</v>
      </c>
    </row>
    <row r="29" spans="1:6">
      <c r="A29" s="5" t="s">
        <v>122</v>
      </c>
      <c r="B29" s="29" t="s">
        <v>123</v>
      </c>
      <c r="C29" s="129">
        <v>1513000</v>
      </c>
      <c r="D29" s="129">
        <v>0</v>
      </c>
      <c r="E29" s="129">
        <v>0</v>
      </c>
      <c r="F29" s="130">
        <f t="shared" si="0"/>
        <v>1513000</v>
      </c>
    </row>
    <row r="30" spans="1:6">
      <c r="A30" s="5" t="s">
        <v>124</v>
      </c>
      <c r="B30" s="29" t="s">
        <v>125</v>
      </c>
      <c r="C30" s="129">
        <v>0</v>
      </c>
      <c r="D30" s="129">
        <v>0</v>
      </c>
      <c r="E30" s="129">
        <v>0</v>
      </c>
      <c r="F30" s="130">
        <f t="shared" si="0"/>
        <v>0</v>
      </c>
    </row>
    <row r="31" spans="1:6" s="98" customFormat="1">
      <c r="A31" s="7" t="s">
        <v>386</v>
      </c>
      <c r="B31" s="32" t="s">
        <v>126</v>
      </c>
      <c r="C31" s="131">
        <f>SUM(C28:C30)</f>
        <v>1513000</v>
      </c>
      <c r="D31" s="131">
        <f>SUM(D28:D30)</f>
        <v>0</v>
      </c>
      <c r="E31" s="131">
        <f>SUM(E28:E30)</f>
        <v>0</v>
      </c>
      <c r="F31" s="99">
        <f t="shared" si="0"/>
        <v>1513000</v>
      </c>
    </row>
    <row r="32" spans="1:6">
      <c r="A32" s="5" t="s">
        <v>127</v>
      </c>
      <c r="B32" s="29" t="s">
        <v>128</v>
      </c>
      <c r="C32" s="129">
        <v>50000</v>
      </c>
      <c r="D32" s="129">
        <v>0</v>
      </c>
      <c r="E32" s="129">
        <v>0</v>
      </c>
      <c r="F32" s="130">
        <f t="shared" si="0"/>
        <v>50000</v>
      </c>
    </row>
    <row r="33" spans="1:6">
      <c r="A33" s="5" t="s">
        <v>129</v>
      </c>
      <c r="B33" s="29" t="s">
        <v>130</v>
      </c>
      <c r="C33" s="129">
        <v>1430000</v>
      </c>
      <c r="D33" s="129">
        <v>0</v>
      </c>
      <c r="E33" s="129">
        <v>0</v>
      </c>
      <c r="F33" s="130">
        <f t="shared" si="0"/>
        <v>1430000</v>
      </c>
    </row>
    <row r="34" spans="1:6" s="98" customFormat="1" ht="15" customHeight="1">
      <c r="A34" s="7" t="s">
        <v>475</v>
      </c>
      <c r="B34" s="32" t="s">
        <v>131</v>
      </c>
      <c r="C34" s="131">
        <f>SUM(C32:C33)</f>
        <v>1480000</v>
      </c>
      <c r="D34" s="131">
        <f>SUM(D32:D33)</f>
        <v>0</v>
      </c>
      <c r="E34" s="131">
        <f>SUM(E32:E33)</f>
        <v>0</v>
      </c>
      <c r="F34" s="99">
        <f t="shared" si="0"/>
        <v>1480000</v>
      </c>
    </row>
    <row r="35" spans="1:6">
      <c r="A35" s="5" t="s">
        <v>132</v>
      </c>
      <c r="B35" s="29" t="s">
        <v>133</v>
      </c>
      <c r="C35" s="129">
        <v>2143920</v>
      </c>
      <c r="D35" s="129">
        <v>0</v>
      </c>
      <c r="E35" s="129">
        <v>0</v>
      </c>
      <c r="F35" s="130">
        <f t="shared" si="0"/>
        <v>2143920</v>
      </c>
    </row>
    <row r="36" spans="1:6">
      <c r="A36" s="5" t="s">
        <v>134</v>
      </c>
      <c r="B36" s="29" t="s">
        <v>135</v>
      </c>
      <c r="C36" s="129">
        <v>0</v>
      </c>
      <c r="D36" s="129">
        <v>0</v>
      </c>
      <c r="E36" s="129">
        <v>0</v>
      </c>
      <c r="F36" s="130">
        <f t="shared" si="0"/>
        <v>0</v>
      </c>
    </row>
    <row r="37" spans="1:6">
      <c r="A37" s="5" t="s">
        <v>447</v>
      </c>
      <c r="B37" s="29" t="s">
        <v>136</v>
      </c>
      <c r="C37" s="129">
        <v>0</v>
      </c>
      <c r="D37" s="129">
        <v>0</v>
      </c>
      <c r="E37" s="129">
        <v>0</v>
      </c>
      <c r="F37" s="130">
        <f t="shared" si="0"/>
        <v>0</v>
      </c>
    </row>
    <row r="38" spans="1:6">
      <c r="A38" s="5" t="s">
        <v>137</v>
      </c>
      <c r="B38" s="29" t="s">
        <v>138</v>
      </c>
      <c r="C38" s="129">
        <v>1080580</v>
      </c>
      <c r="D38" s="129">
        <v>0</v>
      </c>
      <c r="E38" s="129">
        <v>0</v>
      </c>
      <c r="F38" s="130">
        <f t="shared" si="0"/>
        <v>1080580</v>
      </c>
    </row>
    <row r="39" spans="1:6">
      <c r="A39" s="10" t="s">
        <v>448</v>
      </c>
      <c r="B39" s="29" t="s">
        <v>139</v>
      </c>
      <c r="C39" s="129">
        <v>0</v>
      </c>
      <c r="D39" s="129">
        <v>0</v>
      </c>
      <c r="E39" s="129">
        <v>0</v>
      </c>
      <c r="F39" s="130">
        <f t="shared" si="0"/>
        <v>0</v>
      </c>
    </row>
    <row r="40" spans="1:6">
      <c r="A40" s="6" t="s">
        <v>140</v>
      </c>
      <c r="B40" s="29" t="s">
        <v>141</v>
      </c>
      <c r="C40" s="129">
        <v>140000</v>
      </c>
      <c r="D40" s="129">
        <v>0</v>
      </c>
      <c r="E40" s="129">
        <v>0</v>
      </c>
      <c r="F40" s="130">
        <f t="shared" si="0"/>
        <v>140000</v>
      </c>
    </row>
    <row r="41" spans="1:6">
      <c r="A41" s="5" t="s">
        <v>449</v>
      </c>
      <c r="B41" s="29" t="s">
        <v>142</v>
      </c>
      <c r="C41" s="129">
        <v>3250000</v>
      </c>
      <c r="D41" s="129">
        <v>0</v>
      </c>
      <c r="E41" s="129">
        <v>0</v>
      </c>
      <c r="F41" s="130">
        <f t="shared" si="0"/>
        <v>3250000</v>
      </c>
    </row>
    <row r="42" spans="1:6" s="98" customFormat="1">
      <c r="A42" s="7" t="s">
        <v>387</v>
      </c>
      <c r="B42" s="32" t="s">
        <v>143</v>
      </c>
      <c r="C42" s="131">
        <f>SUM(C35:C41)</f>
        <v>6614500</v>
      </c>
      <c r="D42" s="131">
        <f>SUM(D35:D41)</f>
        <v>0</v>
      </c>
      <c r="E42" s="131">
        <f>SUM(E35:E41)</f>
        <v>0</v>
      </c>
      <c r="F42" s="99">
        <f t="shared" si="0"/>
        <v>6614500</v>
      </c>
    </row>
    <row r="43" spans="1:6">
      <c r="A43" s="5" t="s">
        <v>144</v>
      </c>
      <c r="B43" s="29" t="s">
        <v>145</v>
      </c>
      <c r="C43" s="129">
        <v>0</v>
      </c>
      <c r="D43" s="129">
        <v>0</v>
      </c>
      <c r="E43" s="129">
        <v>0</v>
      </c>
      <c r="F43" s="130">
        <f t="shared" si="0"/>
        <v>0</v>
      </c>
    </row>
    <row r="44" spans="1:6">
      <c r="A44" s="5" t="s">
        <v>146</v>
      </c>
      <c r="B44" s="29" t="s">
        <v>147</v>
      </c>
      <c r="C44" s="129">
        <v>0</v>
      </c>
      <c r="D44" s="129">
        <v>0</v>
      </c>
      <c r="E44" s="129">
        <v>0</v>
      </c>
      <c r="F44" s="130">
        <f t="shared" si="0"/>
        <v>0</v>
      </c>
    </row>
    <row r="45" spans="1:6" s="98" customFormat="1">
      <c r="A45" s="7" t="s">
        <v>388</v>
      </c>
      <c r="B45" s="32" t="s">
        <v>148</v>
      </c>
      <c r="C45" s="131">
        <f>SUM(C43:C44)</f>
        <v>0</v>
      </c>
      <c r="D45" s="131">
        <f>SUM(D43:D44)</f>
        <v>0</v>
      </c>
      <c r="E45" s="131">
        <f>SUM(E43:E44)</f>
        <v>0</v>
      </c>
      <c r="F45" s="99">
        <f t="shared" si="0"/>
        <v>0</v>
      </c>
    </row>
    <row r="46" spans="1:6">
      <c r="A46" s="5" t="s">
        <v>149</v>
      </c>
      <c r="B46" s="29" t="s">
        <v>150</v>
      </c>
      <c r="C46" s="129">
        <v>1839580</v>
      </c>
      <c r="D46" s="129">
        <v>0</v>
      </c>
      <c r="E46" s="129">
        <v>3000</v>
      </c>
      <c r="F46" s="130">
        <f t="shared" si="0"/>
        <v>1842580</v>
      </c>
    </row>
    <row r="47" spans="1:6">
      <c r="A47" s="5" t="s">
        <v>151</v>
      </c>
      <c r="B47" s="29" t="s">
        <v>152</v>
      </c>
      <c r="C47" s="129">
        <v>0</v>
      </c>
      <c r="D47" s="129">
        <v>0</v>
      </c>
      <c r="E47" s="129">
        <v>0</v>
      </c>
      <c r="F47" s="130">
        <f t="shared" si="0"/>
        <v>0</v>
      </c>
    </row>
    <row r="48" spans="1:6">
      <c r="A48" s="5" t="s">
        <v>450</v>
      </c>
      <c r="B48" s="29" t="s">
        <v>153</v>
      </c>
      <c r="C48" s="129">
        <v>0</v>
      </c>
      <c r="D48" s="129">
        <v>0</v>
      </c>
      <c r="E48" s="129">
        <v>0</v>
      </c>
      <c r="F48" s="130">
        <f t="shared" si="0"/>
        <v>0</v>
      </c>
    </row>
    <row r="49" spans="1:6">
      <c r="A49" s="5" t="s">
        <v>451</v>
      </c>
      <c r="B49" s="29" t="s">
        <v>154</v>
      </c>
      <c r="C49" s="129">
        <v>0</v>
      </c>
      <c r="D49" s="129">
        <v>0</v>
      </c>
      <c r="E49" s="129">
        <v>0</v>
      </c>
      <c r="F49" s="130">
        <f t="shared" si="0"/>
        <v>0</v>
      </c>
    </row>
    <row r="50" spans="1:6">
      <c r="A50" s="5" t="s">
        <v>155</v>
      </c>
      <c r="B50" s="29" t="s">
        <v>156</v>
      </c>
      <c r="C50" s="119">
        <v>20000</v>
      </c>
      <c r="D50" s="119">
        <v>0</v>
      </c>
      <c r="E50" s="119">
        <v>10000</v>
      </c>
      <c r="F50" s="130">
        <f t="shared" si="0"/>
        <v>30000</v>
      </c>
    </row>
    <row r="51" spans="1:6" s="98" customFormat="1">
      <c r="A51" s="7" t="s">
        <v>389</v>
      </c>
      <c r="B51" s="32" t="s">
        <v>157</v>
      </c>
      <c r="C51" s="131">
        <f>SUM(C46:C50)</f>
        <v>1859580</v>
      </c>
      <c r="D51" s="131">
        <f>SUM(D46:D50)</f>
        <v>0</v>
      </c>
      <c r="E51" s="131">
        <f>SUM(E46:E50)</f>
        <v>13000</v>
      </c>
      <c r="F51" s="99">
        <f t="shared" si="0"/>
        <v>1872580</v>
      </c>
    </row>
    <row r="52" spans="1:6" s="98" customFormat="1" ht="15.75">
      <c r="A52" s="38" t="s">
        <v>390</v>
      </c>
      <c r="B52" s="51" t="s">
        <v>158</v>
      </c>
      <c r="C52" s="132">
        <f>C31+C34+C42+C45+C51</f>
        <v>11467080</v>
      </c>
      <c r="D52" s="132">
        <f>D31+D34+D42+D45+D51</f>
        <v>0</v>
      </c>
      <c r="E52" s="132">
        <f>E31+E34+E42+E45+E51</f>
        <v>13000</v>
      </c>
      <c r="F52" s="99">
        <f t="shared" si="0"/>
        <v>11480080</v>
      </c>
    </row>
    <row r="53" spans="1:6">
      <c r="A53" s="13" t="s">
        <v>159</v>
      </c>
      <c r="B53" s="29" t="s">
        <v>160</v>
      </c>
      <c r="C53" s="129">
        <v>0</v>
      </c>
      <c r="D53" s="129">
        <v>0</v>
      </c>
      <c r="E53" s="129">
        <v>0</v>
      </c>
      <c r="F53" s="130">
        <f t="shared" si="0"/>
        <v>0</v>
      </c>
    </row>
    <row r="54" spans="1:6">
      <c r="A54" s="13" t="s">
        <v>391</v>
      </c>
      <c r="B54" s="29" t="s">
        <v>161</v>
      </c>
      <c r="C54" s="129">
        <v>0</v>
      </c>
      <c r="D54" s="129">
        <v>0</v>
      </c>
      <c r="E54" s="129">
        <v>0</v>
      </c>
      <c r="F54" s="130">
        <v>0</v>
      </c>
    </row>
    <row r="55" spans="1:6">
      <c r="A55" s="17" t="s">
        <v>452</v>
      </c>
      <c r="B55" s="29" t="s">
        <v>162</v>
      </c>
      <c r="C55" s="129">
        <v>0</v>
      </c>
      <c r="D55" s="129">
        <v>0</v>
      </c>
      <c r="E55" s="129">
        <v>0</v>
      </c>
      <c r="F55" s="130">
        <f t="shared" si="0"/>
        <v>0</v>
      </c>
    </row>
    <row r="56" spans="1:6">
      <c r="A56" s="17" t="s">
        <v>453</v>
      </c>
      <c r="B56" s="29" t="s">
        <v>163</v>
      </c>
      <c r="C56" s="129">
        <v>0</v>
      </c>
      <c r="D56" s="129">
        <v>0</v>
      </c>
      <c r="E56" s="129">
        <v>0</v>
      </c>
      <c r="F56" s="130">
        <f t="shared" si="0"/>
        <v>0</v>
      </c>
    </row>
    <row r="57" spans="1:6">
      <c r="A57" s="17" t="s">
        <v>454</v>
      </c>
      <c r="B57" s="29" t="s">
        <v>164</v>
      </c>
      <c r="C57" s="129">
        <v>0</v>
      </c>
      <c r="D57" s="129">
        <v>0</v>
      </c>
      <c r="E57" s="129">
        <v>0</v>
      </c>
      <c r="F57" s="130">
        <f t="shared" si="0"/>
        <v>0</v>
      </c>
    </row>
    <row r="58" spans="1:6">
      <c r="A58" s="13" t="s">
        <v>455</v>
      </c>
      <c r="B58" s="29" t="s">
        <v>165</v>
      </c>
      <c r="C58" s="129">
        <v>0</v>
      </c>
      <c r="D58" s="129">
        <v>0</v>
      </c>
      <c r="E58" s="129">
        <v>0</v>
      </c>
      <c r="F58" s="130">
        <f t="shared" si="0"/>
        <v>0</v>
      </c>
    </row>
    <row r="59" spans="1:6">
      <c r="A59" s="13" t="s">
        <v>456</v>
      </c>
      <c r="B59" s="29" t="s">
        <v>166</v>
      </c>
      <c r="C59" s="129">
        <v>70000</v>
      </c>
      <c r="D59" s="129">
        <v>0</v>
      </c>
      <c r="E59" s="129">
        <v>0</v>
      </c>
      <c r="F59" s="130">
        <f t="shared" si="0"/>
        <v>70000</v>
      </c>
    </row>
    <row r="60" spans="1:6">
      <c r="A60" s="13" t="s">
        <v>457</v>
      </c>
      <c r="B60" s="29" t="s">
        <v>167</v>
      </c>
      <c r="C60" s="129">
        <v>1580000</v>
      </c>
      <c r="D60" s="129">
        <v>0</v>
      </c>
      <c r="E60" s="129">
        <v>0</v>
      </c>
      <c r="F60" s="130">
        <f t="shared" si="0"/>
        <v>1580000</v>
      </c>
    </row>
    <row r="61" spans="1:6" s="98" customFormat="1" ht="15.75">
      <c r="A61" s="48" t="s">
        <v>419</v>
      </c>
      <c r="B61" s="51" t="s">
        <v>168</v>
      </c>
      <c r="C61" s="132">
        <f>SUM(C53:C60)</f>
        <v>1650000</v>
      </c>
      <c r="D61" s="132">
        <f>SUM(D53:D60)</f>
        <v>0</v>
      </c>
      <c r="E61" s="132">
        <f>SUM(E53:E60)</f>
        <v>0</v>
      </c>
      <c r="F61" s="133">
        <f t="shared" si="0"/>
        <v>1650000</v>
      </c>
    </row>
    <row r="62" spans="1:6">
      <c r="A62" s="12" t="s">
        <v>458</v>
      </c>
      <c r="B62" s="29" t="s">
        <v>169</v>
      </c>
      <c r="C62" s="129">
        <v>0</v>
      </c>
      <c r="D62" s="129">
        <v>0</v>
      </c>
      <c r="E62" s="129">
        <v>0</v>
      </c>
      <c r="F62" s="130">
        <f t="shared" si="0"/>
        <v>0</v>
      </c>
    </row>
    <row r="63" spans="1:6">
      <c r="A63" s="12" t="s">
        <v>170</v>
      </c>
      <c r="B63" s="29" t="s">
        <v>171</v>
      </c>
      <c r="C63" s="129">
        <v>0</v>
      </c>
      <c r="D63" s="129">
        <v>0</v>
      </c>
      <c r="E63" s="129">
        <v>0</v>
      </c>
      <c r="F63" s="130">
        <f t="shared" si="0"/>
        <v>0</v>
      </c>
    </row>
    <row r="64" spans="1:6">
      <c r="A64" s="12" t="s">
        <v>172</v>
      </c>
      <c r="B64" s="29" t="s">
        <v>173</v>
      </c>
      <c r="C64" s="129">
        <v>0</v>
      </c>
      <c r="D64" s="129">
        <v>0</v>
      </c>
      <c r="E64" s="129">
        <v>0</v>
      </c>
      <c r="F64" s="130">
        <f t="shared" si="0"/>
        <v>0</v>
      </c>
    </row>
    <row r="65" spans="1:6">
      <c r="A65" s="12" t="s">
        <v>420</v>
      </c>
      <c r="B65" s="29" t="s">
        <v>174</v>
      </c>
      <c r="C65" s="129">
        <v>0</v>
      </c>
      <c r="D65" s="129">
        <v>0</v>
      </c>
      <c r="E65" s="129">
        <v>0</v>
      </c>
      <c r="F65" s="130">
        <f t="shared" si="0"/>
        <v>0</v>
      </c>
    </row>
    <row r="66" spans="1:6">
      <c r="A66" s="12" t="s">
        <v>459</v>
      </c>
      <c r="B66" s="29" t="s">
        <v>175</v>
      </c>
      <c r="C66" s="129">
        <v>0</v>
      </c>
      <c r="D66" s="129">
        <v>0</v>
      </c>
      <c r="E66" s="129">
        <v>0</v>
      </c>
      <c r="F66" s="130">
        <f t="shared" si="0"/>
        <v>0</v>
      </c>
    </row>
    <row r="67" spans="1:6">
      <c r="A67" s="12" t="s">
        <v>422</v>
      </c>
      <c r="B67" s="29" t="s">
        <v>176</v>
      </c>
      <c r="C67" s="129">
        <v>532630</v>
      </c>
      <c r="D67" s="129">
        <v>0</v>
      </c>
      <c r="E67" s="129">
        <v>0</v>
      </c>
      <c r="F67" s="130">
        <f t="shared" si="0"/>
        <v>532630</v>
      </c>
    </row>
    <row r="68" spans="1:6">
      <c r="A68" s="12" t="s">
        <v>460</v>
      </c>
      <c r="B68" s="29" t="s">
        <v>177</v>
      </c>
      <c r="C68" s="129">
        <v>0</v>
      </c>
      <c r="D68" s="129">
        <v>0</v>
      </c>
      <c r="E68" s="129">
        <v>0</v>
      </c>
      <c r="F68" s="130">
        <f t="shared" si="0"/>
        <v>0</v>
      </c>
    </row>
    <row r="69" spans="1:6">
      <c r="A69" s="12" t="s">
        <v>461</v>
      </c>
      <c r="B69" s="29" t="s">
        <v>178</v>
      </c>
      <c r="C69" s="129">
        <v>0</v>
      </c>
      <c r="D69" s="129">
        <v>0</v>
      </c>
      <c r="E69" s="129">
        <v>0</v>
      </c>
      <c r="F69" s="130">
        <f t="shared" si="0"/>
        <v>0</v>
      </c>
    </row>
    <row r="70" spans="1:6">
      <c r="A70" s="12" t="s">
        <v>179</v>
      </c>
      <c r="B70" s="29" t="s">
        <v>180</v>
      </c>
      <c r="C70" s="129">
        <v>0</v>
      </c>
      <c r="D70" s="129">
        <v>0</v>
      </c>
      <c r="E70" s="129">
        <v>0</v>
      </c>
      <c r="F70" s="130">
        <f t="shared" si="0"/>
        <v>0</v>
      </c>
    </row>
    <row r="71" spans="1:6">
      <c r="A71" s="21" t="s">
        <v>181</v>
      </c>
      <c r="B71" s="29" t="s">
        <v>182</v>
      </c>
      <c r="C71" s="129">
        <v>0</v>
      </c>
      <c r="D71" s="129">
        <v>0</v>
      </c>
      <c r="E71" s="129">
        <v>0</v>
      </c>
      <c r="F71" s="130">
        <f t="shared" si="0"/>
        <v>0</v>
      </c>
    </row>
    <row r="72" spans="1:6">
      <c r="A72" s="12" t="s">
        <v>663</v>
      </c>
      <c r="B72" s="29" t="s">
        <v>183</v>
      </c>
      <c r="C72" s="129">
        <v>0</v>
      </c>
      <c r="D72" s="129">
        <v>0</v>
      </c>
      <c r="E72" s="129">
        <v>0</v>
      </c>
      <c r="F72" s="130">
        <f t="shared" si="0"/>
        <v>0</v>
      </c>
    </row>
    <row r="73" spans="1:6">
      <c r="A73" s="21" t="s">
        <v>462</v>
      </c>
      <c r="B73" s="29" t="s">
        <v>184</v>
      </c>
      <c r="C73" s="119">
        <v>0</v>
      </c>
      <c r="D73" s="119">
        <v>0</v>
      </c>
      <c r="E73" s="119">
        <v>0</v>
      </c>
      <c r="F73" s="130">
        <f t="shared" ref="F73:F125" si="1">SUM(C73:E73)</f>
        <v>0</v>
      </c>
    </row>
    <row r="74" spans="1:6">
      <c r="A74" s="21" t="s">
        <v>665</v>
      </c>
      <c r="B74" s="29" t="s">
        <v>664</v>
      </c>
      <c r="C74" s="129">
        <v>4311246</v>
      </c>
      <c r="D74" s="129">
        <v>0</v>
      </c>
      <c r="E74" s="129">
        <v>0</v>
      </c>
      <c r="F74" s="130">
        <v>0</v>
      </c>
    </row>
    <row r="75" spans="1:6" s="98" customFormat="1" ht="15.75">
      <c r="A75" s="48" t="s">
        <v>425</v>
      </c>
      <c r="B75" s="51" t="s">
        <v>185</v>
      </c>
      <c r="C75" s="132">
        <f>SUM(C62:C74)</f>
        <v>4843876</v>
      </c>
      <c r="D75" s="132">
        <f>SUM(D62:D74)</f>
        <v>0</v>
      </c>
      <c r="E75" s="132">
        <f>SUM(E62:E74)</f>
        <v>0</v>
      </c>
      <c r="F75" s="133">
        <f t="shared" si="1"/>
        <v>4843876</v>
      </c>
    </row>
    <row r="76" spans="1:6" s="98" customFormat="1" ht="15.75">
      <c r="A76" s="58" t="s">
        <v>39</v>
      </c>
      <c r="B76" s="51"/>
      <c r="C76" s="129"/>
      <c r="D76" s="129"/>
      <c r="E76" s="129"/>
      <c r="F76" s="130">
        <f t="shared" si="1"/>
        <v>0</v>
      </c>
    </row>
    <row r="77" spans="1:6">
      <c r="A77" s="33" t="s">
        <v>186</v>
      </c>
      <c r="B77" s="29" t="s">
        <v>187</v>
      </c>
      <c r="C77" s="129">
        <v>0</v>
      </c>
      <c r="D77" s="129">
        <v>0</v>
      </c>
      <c r="E77" s="129">
        <v>0</v>
      </c>
      <c r="F77" s="130">
        <f t="shared" si="1"/>
        <v>0</v>
      </c>
    </row>
    <row r="78" spans="1:6">
      <c r="A78" s="33" t="s">
        <v>463</v>
      </c>
      <c r="B78" s="29" t="s">
        <v>188</v>
      </c>
      <c r="C78" s="129">
        <v>3900000</v>
      </c>
      <c r="D78" s="129">
        <v>0</v>
      </c>
      <c r="E78" s="129">
        <v>0</v>
      </c>
      <c r="F78" s="130">
        <f t="shared" si="1"/>
        <v>3900000</v>
      </c>
    </row>
    <row r="79" spans="1:6">
      <c r="A79" s="33" t="s">
        <v>189</v>
      </c>
      <c r="B79" s="29" t="s">
        <v>190</v>
      </c>
      <c r="C79" s="129">
        <v>0</v>
      </c>
      <c r="D79" s="129">
        <v>0</v>
      </c>
      <c r="E79" s="129">
        <v>0</v>
      </c>
      <c r="F79" s="130">
        <f t="shared" si="1"/>
        <v>0</v>
      </c>
    </row>
    <row r="80" spans="1:6">
      <c r="A80" s="33" t="s">
        <v>191</v>
      </c>
      <c r="B80" s="29" t="s">
        <v>192</v>
      </c>
      <c r="C80" s="129">
        <v>1033950</v>
      </c>
      <c r="D80" s="129">
        <v>0</v>
      </c>
      <c r="E80" s="129">
        <v>0</v>
      </c>
      <c r="F80" s="130">
        <f t="shared" si="1"/>
        <v>1033950</v>
      </c>
    </row>
    <row r="81" spans="1:6">
      <c r="A81" s="6" t="s">
        <v>193</v>
      </c>
      <c r="B81" s="29" t="s">
        <v>194</v>
      </c>
      <c r="C81" s="129">
        <v>0</v>
      </c>
      <c r="D81" s="129">
        <v>0</v>
      </c>
      <c r="E81" s="129">
        <v>0</v>
      </c>
      <c r="F81" s="130">
        <f t="shared" si="1"/>
        <v>0</v>
      </c>
    </row>
    <row r="82" spans="1:6">
      <c r="A82" s="6" t="s">
        <v>195</v>
      </c>
      <c r="B82" s="29" t="s">
        <v>196</v>
      </c>
      <c r="C82" s="129">
        <v>0</v>
      </c>
      <c r="D82" s="129">
        <v>0</v>
      </c>
      <c r="E82" s="129">
        <v>0</v>
      </c>
      <c r="F82" s="130">
        <f t="shared" si="1"/>
        <v>0</v>
      </c>
    </row>
    <row r="83" spans="1:6">
      <c r="A83" s="6" t="s">
        <v>197</v>
      </c>
      <c r="B83" s="29" t="s">
        <v>198</v>
      </c>
      <c r="C83" s="129">
        <v>380000</v>
      </c>
      <c r="D83" s="129">
        <v>0</v>
      </c>
      <c r="E83" s="129">
        <v>0</v>
      </c>
      <c r="F83" s="130">
        <f t="shared" si="1"/>
        <v>380000</v>
      </c>
    </row>
    <row r="84" spans="1:6" s="98" customFormat="1" ht="15.75">
      <c r="A84" s="49" t="s">
        <v>427</v>
      </c>
      <c r="B84" s="51" t="s">
        <v>199</v>
      </c>
      <c r="C84" s="132">
        <f>SUM(C77:C83)</f>
        <v>5313950</v>
      </c>
      <c r="D84" s="132">
        <f>SUM(D77:D83)</f>
        <v>0</v>
      </c>
      <c r="E84" s="132">
        <f>SUM(E77:E83)</f>
        <v>0</v>
      </c>
      <c r="F84" s="133">
        <f t="shared" si="1"/>
        <v>5313950</v>
      </c>
    </row>
    <row r="85" spans="1:6">
      <c r="A85" s="13" t="s">
        <v>200</v>
      </c>
      <c r="B85" s="29" t="s">
        <v>201</v>
      </c>
      <c r="C85" s="129">
        <v>27457678</v>
      </c>
      <c r="D85" s="129">
        <v>0</v>
      </c>
      <c r="E85" s="129">
        <v>0</v>
      </c>
      <c r="F85" s="130">
        <f t="shared" si="1"/>
        <v>27457678</v>
      </c>
    </row>
    <row r="86" spans="1:6">
      <c r="A86" s="13" t="s">
        <v>202</v>
      </c>
      <c r="B86" s="29" t="s">
        <v>203</v>
      </c>
      <c r="C86" s="129">
        <v>0</v>
      </c>
      <c r="D86" s="129">
        <v>0</v>
      </c>
      <c r="E86" s="129">
        <v>0</v>
      </c>
      <c r="F86" s="130">
        <f t="shared" si="1"/>
        <v>0</v>
      </c>
    </row>
    <row r="87" spans="1:6">
      <c r="A87" s="13" t="s">
        <v>204</v>
      </c>
      <c r="B87" s="29" t="s">
        <v>205</v>
      </c>
      <c r="C87" s="129">
        <v>4000000</v>
      </c>
      <c r="D87" s="129">
        <v>0</v>
      </c>
      <c r="E87" s="129">
        <v>0</v>
      </c>
      <c r="F87" s="130">
        <f t="shared" si="1"/>
        <v>4000000</v>
      </c>
    </row>
    <row r="88" spans="1:6">
      <c r="A88" s="13" t="s">
        <v>206</v>
      </c>
      <c r="B88" s="29" t="s">
        <v>207</v>
      </c>
      <c r="C88" s="129">
        <v>2000000</v>
      </c>
      <c r="D88" s="129">
        <v>0</v>
      </c>
      <c r="E88" s="129">
        <v>0</v>
      </c>
      <c r="F88" s="130">
        <f t="shared" si="1"/>
        <v>2000000</v>
      </c>
    </row>
    <row r="89" spans="1:6" s="98" customFormat="1" ht="15.75">
      <c r="A89" s="48" t="s">
        <v>428</v>
      </c>
      <c r="B89" s="51" t="s">
        <v>208</v>
      </c>
      <c r="C89" s="132">
        <f>SUM(C85:C88)</f>
        <v>33457678</v>
      </c>
      <c r="D89" s="132">
        <f>SUM(D85:D88)</f>
        <v>0</v>
      </c>
      <c r="E89" s="132">
        <f>SUM(E85:E88)</f>
        <v>0</v>
      </c>
      <c r="F89" s="133">
        <f t="shared" si="1"/>
        <v>33457678</v>
      </c>
    </row>
    <row r="90" spans="1:6">
      <c r="A90" s="13" t="s">
        <v>209</v>
      </c>
      <c r="B90" s="29" t="s">
        <v>210</v>
      </c>
      <c r="C90" s="129">
        <v>0</v>
      </c>
      <c r="D90" s="129">
        <v>0</v>
      </c>
      <c r="E90" s="129">
        <v>0</v>
      </c>
      <c r="F90" s="130">
        <f t="shared" si="1"/>
        <v>0</v>
      </c>
    </row>
    <row r="91" spans="1:6">
      <c r="A91" s="13" t="s">
        <v>464</v>
      </c>
      <c r="B91" s="29" t="s">
        <v>211</v>
      </c>
      <c r="C91" s="129">
        <v>0</v>
      </c>
      <c r="D91" s="129">
        <v>0</v>
      </c>
      <c r="E91" s="129">
        <v>0</v>
      </c>
      <c r="F91" s="130">
        <f t="shared" si="1"/>
        <v>0</v>
      </c>
    </row>
    <row r="92" spans="1:6">
      <c r="A92" s="13" t="s">
        <v>465</v>
      </c>
      <c r="B92" s="29" t="s">
        <v>212</v>
      </c>
      <c r="C92" s="129">
        <v>0</v>
      </c>
      <c r="D92" s="129">
        <v>0</v>
      </c>
      <c r="E92" s="129">
        <v>0</v>
      </c>
      <c r="F92" s="130">
        <f t="shared" si="1"/>
        <v>0</v>
      </c>
    </row>
    <row r="93" spans="1:6">
      <c r="A93" s="13" t="s">
        <v>466</v>
      </c>
      <c r="B93" s="29" t="s">
        <v>213</v>
      </c>
      <c r="C93" s="129">
        <v>0</v>
      </c>
      <c r="D93" s="129">
        <v>0</v>
      </c>
      <c r="E93" s="129">
        <v>0</v>
      </c>
      <c r="F93" s="130">
        <f t="shared" si="1"/>
        <v>0</v>
      </c>
    </row>
    <row r="94" spans="1:6">
      <c r="A94" s="13" t="s">
        <v>467</v>
      </c>
      <c r="B94" s="29" t="s">
        <v>214</v>
      </c>
      <c r="C94" s="129">
        <v>0</v>
      </c>
      <c r="D94" s="129">
        <v>0</v>
      </c>
      <c r="E94" s="129">
        <v>0</v>
      </c>
      <c r="F94" s="130">
        <f t="shared" si="1"/>
        <v>0</v>
      </c>
    </row>
    <row r="95" spans="1:6">
      <c r="A95" s="13" t="s">
        <v>468</v>
      </c>
      <c r="B95" s="29" t="s">
        <v>215</v>
      </c>
      <c r="C95" s="129">
        <v>0</v>
      </c>
      <c r="D95" s="129">
        <v>0</v>
      </c>
      <c r="E95" s="129">
        <v>0</v>
      </c>
      <c r="F95" s="130">
        <f t="shared" si="1"/>
        <v>0</v>
      </c>
    </row>
    <row r="96" spans="1:6">
      <c r="A96" s="13" t="s">
        <v>216</v>
      </c>
      <c r="B96" s="29" t="s">
        <v>217</v>
      </c>
      <c r="C96" s="129">
        <v>0</v>
      </c>
      <c r="D96" s="129">
        <v>0</v>
      </c>
      <c r="E96" s="129">
        <v>0</v>
      </c>
      <c r="F96" s="130">
        <f t="shared" si="1"/>
        <v>0</v>
      </c>
    </row>
    <row r="97" spans="1:6">
      <c r="A97" s="13" t="s">
        <v>666</v>
      </c>
      <c r="B97" s="29" t="s">
        <v>218</v>
      </c>
      <c r="C97" s="129">
        <v>0</v>
      </c>
      <c r="D97" s="129">
        <v>0</v>
      </c>
      <c r="E97" s="129">
        <v>0</v>
      </c>
      <c r="F97" s="130">
        <f t="shared" si="1"/>
        <v>0</v>
      </c>
    </row>
    <row r="98" spans="1:6">
      <c r="A98" s="13" t="s">
        <v>667</v>
      </c>
      <c r="B98" s="29" t="s">
        <v>668</v>
      </c>
      <c r="C98" s="129">
        <v>0</v>
      </c>
      <c r="D98" s="129">
        <v>0</v>
      </c>
      <c r="E98" s="129">
        <v>0</v>
      </c>
      <c r="F98" s="130">
        <f t="shared" si="1"/>
        <v>0</v>
      </c>
    </row>
    <row r="99" spans="1:6" s="98" customFormat="1" ht="15.75">
      <c r="A99" s="48" t="s">
        <v>429</v>
      </c>
      <c r="B99" s="51" t="s">
        <v>219</v>
      </c>
      <c r="C99" s="132">
        <f>SUM(C90:C98)</f>
        <v>0</v>
      </c>
      <c r="D99" s="132">
        <f>SUM(D90:D98)</f>
        <v>0</v>
      </c>
      <c r="E99" s="132">
        <f>SUM(E90:E98)</f>
        <v>0</v>
      </c>
      <c r="F99" s="133">
        <f t="shared" si="1"/>
        <v>0</v>
      </c>
    </row>
    <row r="100" spans="1:6" s="98" customFormat="1" ht="15.75">
      <c r="A100" s="58" t="s">
        <v>40</v>
      </c>
      <c r="B100" s="51"/>
      <c r="C100" s="129"/>
      <c r="D100" s="129"/>
      <c r="E100" s="129"/>
      <c r="F100" s="130">
        <f t="shared" si="1"/>
        <v>0</v>
      </c>
    </row>
    <row r="101" spans="1:6" s="98" customFormat="1" ht="17.25">
      <c r="A101" s="34" t="s">
        <v>476</v>
      </c>
      <c r="B101" s="35" t="s">
        <v>220</v>
      </c>
      <c r="C101" s="134">
        <f>C26+C27+C52+C61+C75+C84+C89+C99</f>
        <v>66930621</v>
      </c>
      <c r="D101" s="134">
        <f>D26+D27+D52+D61+D75+D84+D89+D99</f>
        <v>0</v>
      </c>
      <c r="E101" s="134">
        <f>E26+E27+E52+E61+E75+E84+E89+E99</f>
        <v>13000</v>
      </c>
      <c r="F101" s="133">
        <f t="shared" si="1"/>
        <v>66943621</v>
      </c>
    </row>
    <row r="102" spans="1:6">
      <c r="A102" s="13" t="s">
        <v>669</v>
      </c>
      <c r="B102" s="5" t="s">
        <v>221</v>
      </c>
      <c r="C102" s="129">
        <v>0</v>
      </c>
      <c r="D102" s="129">
        <v>0</v>
      </c>
      <c r="E102" s="129">
        <v>0</v>
      </c>
      <c r="F102" s="130">
        <f t="shared" si="1"/>
        <v>0</v>
      </c>
    </row>
    <row r="103" spans="1:6">
      <c r="A103" s="13" t="s">
        <v>224</v>
      </c>
      <c r="B103" s="5" t="s">
        <v>225</v>
      </c>
      <c r="C103" s="129">
        <v>0</v>
      </c>
      <c r="D103" s="129">
        <v>0</v>
      </c>
      <c r="E103" s="129">
        <v>0</v>
      </c>
      <c r="F103" s="130">
        <f t="shared" si="1"/>
        <v>0</v>
      </c>
    </row>
    <row r="104" spans="1:6">
      <c r="A104" s="13" t="s">
        <v>470</v>
      </c>
      <c r="B104" s="5" t="s">
        <v>226</v>
      </c>
      <c r="C104" s="129">
        <v>0</v>
      </c>
      <c r="D104" s="129">
        <v>0</v>
      </c>
      <c r="E104" s="129">
        <v>0</v>
      </c>
      <c r="F104" s="130">
        <f t="shared" si="1"/>
        <v>0</v>
      </c>
    </row>
    <row r="105" spans="1:6" s="98" customFormat="1">
      <c r="A105" s="15" t="s">
        <v>434</v>
      </c>
      <c r="B105" s="7" t="s">
        <v>228</v>
      </c>
      <c r="C105" s="131">
        <f>SUM(C102:C104)</f>
        <v>0</v>
      </c>
      <c r="D105" s="131">
        <f>SUM(D102:D104)</f>
        <v>0</v>
      </c>
      <c r="E105" s="131">
        <f>SUM(E102:E104)</f>
        <v>0</v>
      </c>
      <c r="F105" s="99">
        <f t="shared" si="1"/>
        <v>0</v>
      </c>
    </row>
    <row r="106" spans="1:6">
      <c r="A106" s="36" t="s">
        <v>471</v>
      </c>
      <c r="B106" s="5" t="s">
        <v>229</v>
      </c>
      <c r="C106" s="129">
        <v>0</v>
      </c>
      <c r="D106" s="129">
        <v>0</v>
      </c>
      <c r="E106" s="129">
        <v>0</v>
      </c>
      <c r="F106" s="130">
        <f t="shared" si="1"/>
        <v>0</v>
      </c>
    </row>
    <row r="107" spans="1:6">
      <c r="A107" s="36" t="s">
        <v>440</v>
      </c>
      <c r="B107" s="5" t="s">
        <v>232</v>
      </c>
      <c r="C107" s="129">
        <v>0</v>
      </c>
      <c r="D107" s="129">
        <v>0</v>
      </c>
      <c r="E107" s="129">
        <v>0</v>
      </c>
      <c r="F107" s="130">
        <f t="shared" si="1"/>
        <v>0</v>
      </c>
    </row>
    <row r="108" spans="1:6">
      <c r="A108" s="13" t="s">
        <v>233</v>
      </c>
      <c r="B108" s="5" t="s">
        <v>234</v>
      </c>
      <c r="C108" s="129">
        <v>0</v>
      </c>
      <c r="D108" s="129">
        <v>0</v>
      </c>
      <c r="E108" s="129">
        <v>0</v>
      </c>
      <c r="F108" s="130">
        <f t="shared" si="1"/>
        <v>0</v>
      </c>
    </row>
    <row r="109" spans="1:6">
      <c r="A109" s="13" t="s">
        <v>472</v>
      </c>
      <c r="B109" s="5" t="s">
        <v>235</v>
      </c>
      <c r="C109" s="129">
        <v>0</v>
      </c>
      <c r="D109" s="129">
        <v>0</v>
      </c>
      <c r="E109" s="129">
        <v>0</v>
      </c>
      <c r="F109" s="130">
        <f t="shared" si="1"/>
        <v>0</v>
      </c>
    </row>
    <row r="110" spans="1:6" s="98" customFormat="1">
      <c r="A110" s="14" t="s">
        <v>437</v>
      </c>
      <c r="B110" s="7" t="s">
        <v>236</v>
      </c>
      <c r="C110" s="131">
        <f>SUM(C106:C109)</f>
        <v>0</v>
      </c>
      <c r="D110" s="131">
        <f>SUM(D106:D109)</f>
        <v>0</v>
      </c>
      <c r="E110" s="131">
        <f>SUM(E106:E109)</f>
        <v>0</v>
      </c>
      <c r="F110" s="99">
        <f t="shared" si="1"/>
        <v>0</v>
      </c>
    </row>
    <row r="111" spans="1:6" s="98" customFormat="1">
      <c r="A111" s="14" t="s">
        <v>237</v>
      </c>
      <c r="B111" s="7" t="s">
        <v>238</v>
      </c>
      <c r="C111" s="131">
        <v>0</v>
      </c>
      <c r="D111" s="131">
        <v>0</v>
      </c>
      <c r="E111" s="131">
        <v>0</v>
      </c>
      <c r="F111" s="99">
        <f t="shared" si="1"/>
        <v>0</v>
      </c>
    </row>
    <row r="112" spans="1:6" s="98" customFormat="1">
      <c r="A112" s="14" t="s">
        <v>239</v>
      </c>
      <c r="B112" s="7" t="s">
        <v>240</v>
      </c>
      <c r="C112" s="131">
        <v>695888</v>
      </c>
      <c r="D112" s="131">
        <v>0</v>
      </c>
      <c r="E112" s="131">
        <v>0</v>
      </c>
      <c r="F112" s="99">
        <f t="shared" si="1"/>
        <v>695888</v>
      </c>
    </row>
    <row r="113" spans="1:6" s="98" customFormat="1">
      <c r="A113" s="14" t="s">
        <v>241</v>
      </c>
      <c r="B113" s="7" t="s">
        <v>242</v>
      </c>
      <c r="C113" s="131">
        <v>0</v>
      </c>
      <c r="D113" s="131">
        <f>SUM(D111:D112)</f>
        <v>0</v>
      </c>
      <c r="E113" s="131">
        <f>SUM(E111:E112)</f>
        <v>0</v>
      </c>
      <c r="F113" s="99">
        <f t="shared" si="1"/>
        <v>0</v>
      </c>
    </row>
    <row r="114" spans="1:6" s="98" customFormat="1">
      <c r="A114" s="14" t="s">
        <v>243</v>
      </c>
      <c r="B114" s="7" t="s">
        <v>244</v>
      </c>
      <c r="C114" s="144">
        <v>0</v>
      </c>
      <c r="D114" s="144">
        <v>0</v>
      </c>
      <c r="E114" s="144">
        <v>0</v>
      </c>
      <c r="F114" s="99">
        <f t="shared" si="1"/>
        <v>0</v>
      </c>
    </row>
    <row r="115" spans="1:6" s="98" customFormat="1">
      <c r="A115" s="14" t="s">
        <v>245</v>
      </c>
      <c r="B115" s="7" t="s">
        <v>246</v>
      </c>
      <c r="C115" s="144">
        <v>0</v>
      </c>
      <c r="D115" s="144">
        <v>0</v>
      </c>
      <c r="E115" s="144">
        <v>0</v>
      </c>
      <c r="F115" s="99">
        <f t="shared" si="1"/>
        <v>0</v>
      </c>
    </row>
    <row r="116" spans="1:6" s="98" customFormat="1">
      <c r="A116" s="14" t="s">
        <v>247</v>
      </c>
      <c r="B116" s="7" t="s">
        <v>248</v>
      </c>
      <c r="C116" s="144">
        <v>0</v>
      </c>
      <c r="D116" s="144">
        <v>0</v>
      </c>
      <c r="E116" s="144">
        <v>0</v>
      </c>
      <c r="F116" s="99">
        <f t="shared" si="1"/>
        <v>0</v>
      </c>
    </row>
    <row r="117" spans="1:6" s="98" customFormat="1" ht="15.75">
      <c r="A117" s="37" t="s">
        <v>438</v>
      </c>
      <c r="B117" s="38" t="s">
        <v>249</v>
      </c>
      <c r="C117" s="145">
        <f>C105+C110+C111+C112+C113+C114+C115+C116</f>
        <v>695888</v>
      </c>
      <c r="D117" s="145">
        <f>D105+D110+D111+D112+D113+D114+D115+D116</f>
        <v>0</v>
      </c>
      <c r="E117" s="145">
        <f>E105+E110+E111+E112+E113+E114+E115+E116</f>
        <v>0</v>
      </c>
      <c r="F117" s="145">
        <f t="shared" si="1"/>
        <v>695888</v>
      </c>
    </row>
    <row r="118" spans="1:6">
      <c r="A118" s="36" t="s">
        <v>250</v>
      </c>
      <c r="B118" s="5" t="s">
        <v>251</v>
      </c>
      <c r="C118" s="129">
        <v>0</v>
      </c>
      <c r="D118" s="129">
        <v>0</v>
      </c>
      <c r="E118" s="129">
        <v>0</v>
      </c>
      <c r="F118" s="130">
        <f t="shared" si="1"/>
        <v>0</v>
      </c>
    </row>
    <row r="119" spans="1:6">
      <c r="A119" s="13" t="s">
        <v>252</v>
      </c>
      <c r="B119" s="5" t="s">
        <v>253</v>
      </c>
      <c r="C119" s="129">
        <v>0</v>
      </c>
      <c r="D119" s="129">
        <v>0</v>
      </c>
      <c r="E119" s="129">
        <v>0</v>
      </c>
      <c r="F119" s="130">
        <f t="shared" si="1"/>
        <v>0</v>
      </c>
    </row>
    <row r="120" spans="1:6">
      <c r="A120" s="36" t="s">
        <v>473</v>
      </c>
      <c r="B120" s="5" t="s">
        <v>254</v>
      </c>
      <c r="C120" s="129">
        <v>0</v>
      </c>
      <c r="D120" s="129">
        <v>0</v>
      </c>
      <c r="E120" s="129">
        <v>0</v>
      </c>
      <c r="F120" s="130">
        <f t="shared" si="1"/>
        <v>0</v>
      </c>
    </row>
    <row r="121" spans="1:6">
      <c r="A121" s="36" t="s">
        <v>443</v>
      </c>
      <c r="B121" s="5" t="s">
        <v>255</v>
      </c>
      <c r="C121" s="129">
        <v>0</v>
      </c>
      <c r="D121" s="129">
        <v>0</v>
      </c>
      <c r="E121" s="129">
        <v>0</v>
      </c>
      <c r="F121" s="130">
        <f t="shared" si="1"/>
        <v>0</v>
      </c>
    </row>
    <row r="122" spans="1:6" s="98" customFormat="1">
      <c r="A122" s="37" t="s">
        <v>444</v>
      </c>
      <c r="B122" s="38" t="s">
        <v>259</v>
      </c>
      <c r="C122" s="131">
        <f>SUM(C118:C121)</f>
        <v>0</v>
      </c>
      <c r="D122" s="131">
        <f>SUM(D118:D121)</f>
        <v>0</v>
      </c>
      <c r="E122" s="131">
        <f>SUM(E118:E121)</f>
        <v>0</v>
      </c>
      <c r="F122" s="99">
        <f t="shared" si="1"/>
        <v>0</v>
      </c>
    </row>
    <row r="123" spans="1:6">
      <c r="A123" s="13" t="s">
        <v>260</v>
      </c>
      <c r="B123" s="5" t="s">
        <v>261</v>
      </c>
      <c r="C123" s="129">
        <v>0</v>
      </c>
      <c r="D123" s="129">
        <v>0</v>
      </c>
      <c r="E123" s="129">
        <v>0</v>
      </c>
      <c r="F123" s="130">
        <f t="shared" si="1"/>
        <v>0</v>
      </c>
    </row>
    <row r="124" spans="1:6" s="98" customFormat="1" ht="15.75">
      <c r="A124" s="39" t="s">
        <v>477</v>
      </c>
      <c r="B124" s="40" t="s">
        <v>262</v>
      </c>
      <c r="C124" s="145">
        <f>C117+C122+C123</f>
        <v>695888</v>
      </c>
      <c r="D124" s="145">
        <f>D117+D122+D123</f>
        <v>0</v>
      </c>
      <c r="E124" s="145">
        <f>E117+E122+E123</f>
        <v>0</v>
      </c>
      <c r="F124" s="145">
        <f t="shared" si="1"/>
        <v>695888</v>
      </c>
    </row>
    <row r="125" spans="1:6" s="98" customFormat="1" ht="17.25">
      <c r="A125" s="100" t="s">
        <v>513</v>
      </c>
      <c r="B125" s="100"/>
      <c r="C125" s="134">
        <f>C101+C124</f>
        <v>67626509</v>
      </c>
      <c r="D125" s="134">
        <f>D101+D124</f>
        <v>0</v>
      </c>
      <c r="E125" s="134">
        <f>E101+E124</f>
        <v>13000</v>
      </c>
      <c r="F125" s="135">
        <f t="shared" si="1"/>
        <v>67639509</v>
      </c>
    </row>
    <row r="126" spans="1:6">
      <c r="B126" s="25"/>
      <c r="C126" s="25"/>
      <c r="D126" s="25"/>
      <c r="E126" s="25"/>
      <c r="F126" s="25"/>
    </row>
    <row r="127" spans="1:6">
      <c r="B127" s="25"/>
      <c r="C127" s="25"/>
      <c r="D127" s="25"/>
      <c r="E127" s="25"/>
      <c r="F127" s="25"/>
    </row>
    <row r="128" spans="1:6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4">
    <mergeCell ref="C6:F6"/>
    <mergeCell ref="A3:F3"/>
    <mergeCell ref="A4:F4"/>
    <mergeCell ref="C1:K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9" orientation="portrait" horizontalDpi="4294967293" verticalDpi="300" r:id="rId1"/>
  <ignoredErrors>
    <ignoredError sqref="C3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8"/>
  <sheetViews>
    <sheetView tabSelected="1" topLeftCell="A13" workbookViewId="0">
      <selection activeCell="B1" sqref="B1:J1"/>
    </sheetView>
  </sheetViews>
  <sheetFormatPr defaultRowHeight="1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0">
      <c r="B1" s="154" t="s">
        <v>696</v>
      </c>
      <c r="C1" s="154"/>
      <c r="D1" s="154"/>
      <c r="E1" s="154"/>
      <c r="F1" s="154"/>
      <c r="G1" s="154"/>
      <c r="H1" s="154"/>
      <c r="I1" s="154"/>
      <c r="J1" s="154"/>
    </row>
    <row r="3" spans="1:10" ht="24" customHeight="1">
      <c r="A3" s="149" t="s">
        <v>680</v>
      </c>
      <c r="B3" s="155"/>
      <c r="C3" s="155"/>
      <c r="D3" s="155"/>
      <c r="E3" s="155"/>
      <c r="F3" s="151"/>
    </row>
    <row r="4" spans="1:10" ht="24" customHeight="1">
      <c r="A4" s="152" t="s">
        <v>682</v>
      </c>
      <c r="B4" s="150"/>
      <c r="C4" s="150"/>
      <c r="D4" s="150"/>
      <c r="E4" s="150"/>
      <c r="F4" s="151"/>
      <c r="H4" s="82"/>
    </row>
    <row r="5" spans="1:10" ht="18">
      <c r="A5" s="109"/>
    </row>
    <row r="6" spans="1:10">
      <c r="A6" s="97" t="s">
        <v>671</v>
      </c>
      <c r="C6" s="148" t="s">
        <v>655</v>
      </c>
      <c r="D6" s="148"/>
      <c r="E6" s="148"/>
      <c r="F6" s="148"/>
    </row>
    <row r="7" spans="1:10" ht="30">
      <c r="A7" s="2" t="s">
        <v>83</v>
      </c>
      <c r="B7" s="3" t="s">
        <v>33</v>
      </c>
      <c r="C7" s="110" t="s">
        <v>587</v>
      </c>
      <c r="D7" s="110" t="s">
        <v>588</v>
      </c>
      <c r="E7" s="110" t="s">
        <v>41</v>
      </c>
      <c r="F7" s="111" t="s">
        <v>24</v>
      </c>
    </row>
    <row r="8" spans="1:10" ht="15" customHeight="1">
      <c r="A8" s="30" t="s">
        <v>263</v>
      </c>
      <c r="B8" s="6" t="s">
        <v>264</v>
      </c>
      <c r="C8" s="96">
        <v>10917211</v>
      </c>
      <c r="D8" s="96">
        <v>0</v>
      </c>
      <c r="E8" s="96">
        <v>0</v>
      </c>
      <c r="F8" s="96">
        <f>SUM(C8:E8)</f>
        <v>10917211</v>
      </c>
    </row>
    <row r="9" spans="1:10" ht="15" customHeight="1">
      <c r="A9" s="5" t="s">
        <v>265</v>
      </c>
      <c r="B9" s="6" t="s">
        <v>266</v>
      </c>
      <c r="C9" s="96">
        <v>0</v>
      </c>
      <c r="D9" s="96">
        <v>0</v>
      </c>
      <c r="E9" s="96">
        <v>0</v>
      </c>
      <c r="F9" s="96">
        <f t="shared" ref="F9:F72" si="0">SUM(C9:E9)</f>
        <v>0</v>
      </c>
    </row>
    <row r="10" spans="1:10" ht="15" customHeight="1">
      <c r="A10" s="5" t="s">
        <v>267</v>
      </c>
      <c r="B10" s="6" t="s">
        <v>268</v>
      </c>
      <c r="C10" s="96">
        <v>4680000</v>
      </c>
      <c r="D10" s="96">
        <v>0</v>
      </c>
      <c r="E10" s="96">
        <v>0</v>
      </c>
      <c r="F10" s="96">
        <f t="shared" si="0"/>
        <v>4680000</v>
      </c>
    </row>
    <row r="11" spans="1:10" ht="15" customHeight="1">
      <c r="A11" s="5" t="s">
        <v>269</v>
      </c>
      <c r="B11" s="6" t="s">
        <v>270</v>
      </c>
      <c r="C11" s="96">
        <v>1800000</v>
      </c>
      <c r="D11" s="96">
        <v>0</v>
      </c>
      <c r="E11" s="96">
        <v>0</v>
      </c>
      <c r="F11" s="96">
        <f t="shared" si="0"/>
        <v>1800000</v>
      </c>
    </row>
    <row r="12" spans="1:10" ht="15" customHeight="1">
      <c r="A12" s="5" t="s">
        <v>271</v>
      </c>
      <c r="B12" s="6" t="s">
        <v>272</v>
      </c>
      <c r="C12" s="96">
        <v>0</v>
      </c>
      <c r="D12" s="96">
        <v>0</v>
      </c>
      <c r="E12" s="96">
        <v>0</v>
      </c>
      <c r="F12" s="96">
        <f t="shared" si="0"/>
        <v>0</v>
      </c>
    </row>
    <row r="13" spans="1:10" ht="15" customHeight="1">
      <c r="A13" s="5" t="s">
        <v>670</v>
      </c>
      <c r="B13" s="6" t="s">
        <v>273</v>
      </c>
      <c r="C13" s="96">
        <v>0</v>
      </c>
      <c r="D13" s="96">
        <v>0</v>
      </c>
      <c r="E13" s="96">
        <v>0</v>
      </c>
      <c r="F13" s="96">
        <f t="shared" si="0"/>
        <v>0</v>
      </c>
    </row>
    <row r="14" spans="1:10" s="98" customFormat="1" ht="15" customHeight="1">
      <c r="A14" s="7" t="s">
        <v>516</v>
      </c>
      <c r="B14" s="8" t="s">
        <v>274</v>
      </c>
      <c r="C14" s="99">
        <f>SUM(C8:C13)</f>
        <v>17397211</v>
      </c>
      <c r="D14" s="99">
        <f>SUM(D8:D13)</f>
        <v>0</v>
      </c>
      <c r="E14" s="99">
        <f>SUM(E8:E13)</f>
        <v>0</v>
      </c>
      <c r="F14" s="99">
        <f t="shared" si="0"/>
        <v>17397211</v>
      </c>
    </row>
    <row r="15" spans="1:10" ht="15" customHeight="1">
      <c r="A15" s="5" t="s">
        <v>275</v>
      </c>
      <c r="B15" s="6" t="s">
        <v>276</v>
      </c>
      <c r="C15" s="96">
        <v>0</v>
      </c>
      <c r="D15" s="96">
        <v>0</v>
      </c>
      <c r="E15" s="96">
        <v>0</v>
      </c>
      <c r="F15" s="96">
        <f t="shared" si="0"/>
        <v>0</v>
      </c>
    </row>
    <row r="16" spans="1:10" ht="15" customHeight="1">
      <c r="A16" s="5" t="s">
        <v>277</v>
      </c>
      <c r="B16" s="6" t="s">
        <v>278</v>
      </c>
      <c r="C16" s="96">
        <v>0</v>
      </c>
      <c r="D16" s="96">
        <v>0</v>
      </c>
      <c r="E16" s="96">
        <v>0</v>
      </c>
      <c r="F16" s="96">
        <f t="shared" si="0"/>
        <v>0</v>
      </c>
    </row>
    <row r="17" spans="1:6" ht="15" customHeight="1">
      <c r="A17" s="5" t="s">
        <v>478</v>
      </c>
      <c r="B17" s="6" t="s">
        <v>279</v>
      </c>
      <c r="C17" s="96">
        <v>0</v>
      </c>
      <c r="D17" s="96">
        <v>0</v>
      </c>
      <c r="E17" s="96">
        <v>0</v>
      </c>
      <c r="F17" s="96">
        <f t="shared" si="0"/>
        <v>0</v>
      </c>
    </row>
    <row r="18" spans="1:6" ht="15" customHeight="1">
      <c r="A18" s="5" t="s">
        <v>479</v>
      </c>
      <c r="B18" s="6" t="s">
        <v>280</v>
      </c>
      <c r="C18" s="96">
        <v>0</v>
      </c>
      <c r="D18" s="96">
        <v>0</v>
      </c>
      <c r="E18" s="96">
        <v>0</v>
      </c>
      <c r="F18" s="96">
        <f t="shared" si="0"/>
        <v>0</v>
      </c>
    </row>
    <row r="19" spans="1:6" ht="15" customHeight="1">
      <c r="A19" s="5" t="s">
        <v>480</v>
      </c>
      <c r="B19" s="6" t="s">
        <v>281</v>
      </c>
      <c r="C19" s="96">
        <v>81530</v>
      </c>
      <c r="D19" s="96">
        <v>0</v>
      </c>
      <c r="E19" s="96">
        <v>0</v>
      </c>
      <c r="F19" s="96">
        <f t="shared" si="0"/>
        <v>81530</v>
      </c>
    </row>
    <row r="20" spans="1:6" s="98" customFormat="1" ht="15" customHeight="1">
      <c r="A20" s="38" t="s">
        <v>517</v>
      </c>
      <c r="B20" s="49" t="s">
        <v>282</v>
      </c>
      <c r="C20" s="133">
        <f>SUM(C14:C19)</f>
        <v>17478741</v>
      </c>
      <c r="D20" s="133">
        <f>SUM(D14:D19)</f>
        <v>0</v>
      </c>
      <c r="E20" s="133">
        <f>SUM(E14:E19)</f>
        <v>0</v>
      </c>
      <c r="F20" s="99">
        <f t="shared" si="0"/>
        <v>17478741</v>
      </c>
    </row>
    <row r="21" spans="1:6" ht="15" customHeight="1">
      <c r="A21" s="5" t="s">
        <v>484</v>
      </c>
      <c r="B21" s="6" t="s">
        <v>291</v>
      </c>
      <c r="C21" s="96">
        <v>0</v>
      </c>
      <c r="D21" s="96">
        <v>0</v>
      </c>
      <c r="E21" s="96">
        <v>0</v>
      </c>
      <c r="F21" s="96">
        <f t="shared" si="0"/>
        <v>0</v>
      </c>
    </row>
    <row r="22" spans="1:6" ht="15" customHeight="1">
      <c r="A22" s="5" t="s">
        <v>485</v>
      </c>
      <c r="B22" s="6" t="s">
        <v>292</v>
      </c>
      <c r="C22" s="96">
        <v>0</v>
      </c>
      <c r="D22" s="96">
        <v>0</v>
      </c>
      <c r="E22" s="96">
        <v>0</v>
      </c>
      <c r="F22" s="96">
        <f t="shared" si="0"/>
        <v>0</v>
      </c>
    </row>
    <row r="23" spans="1:6" s="98" customFormat="1" ht="15" customHeight="1">
      <c r="A23" s="7" t="s">
        <v>519</v>
      </c>
      <c r="B23" s="8" t="s">
        <v>293</v>
      </c>
      <c r="C23" s="99">
        <f>SUM(C21:C22)</f>
        <v>0</v>
      </c>
      <c r="D23" s="99">
        <f>SUM(D21:D22)</f>
        <v>0</v>
      </c>
      <c r="E23" s="99">
        <f>SUM(E21:E22)</f>
        <v>0</v>
      </c>
      <c r="F23" s="99">
        <f t="shared" si="0"/>
        <v>0</v>
      </c>
    </row>
    <row r="24" spans="1:6" ht="15" customHeight="1">
      <c r="A24" s="7" t="s">
        <v>486</v>
      </c>
      <c r="B24" s="8" t="s">
        <v>294</v>
      </c>
      <c r="C24" s="99">
        <v>0</v>
      </c>
      <c r="D24" s="99">
        <v>0</v>
      </c>
      <c r="E24" s="99">
        <v>0</v>
      </c>
      <c r="F24" s="99">
        <f t="shared" si="0"/>
        <v>0</v>
      </c>
    </row>
    <row r="25" spans="1:6" ht="15" customHeight="1">
      <c r="A25" s="7" t="s">
        <v>487</v>
      </c>
      <c r="B25" s="8" t="s">
        <v>295</v>
      </c>
      <c r="C25" s="99">
        <v>0</v>
      </c>
      <c r="D25" s="99">
        <v>0</v>
      </c>
      <c r="E25" s="99">
        <v>0</v>
      </c>
      <c r="F25" s="99">
        <f t="shared" si="0"/>
        <v>0</v>
      </c>
    </row>
    <row r="26" spans="1:6" ht="15" customHeight="1">
      <c r="A26" s="7" t="s">
        <v>488</v>
      </c>
      <c r="B26" s="8" t="s">
        <v>296</v>
      </c>
      <c r="C26" s="99">
        <v>240000</v>
      </c>
      <c r="D26" s="99">
        <v>0</v>
      </c>
      <c r="E26" s="99">
        <v>0</v>
      </c>
      <c r="F26" s="99">
        <f t="shared" si="0"/>
        <v>240000</v>
      </c>
    </row>
    <row r="27" spans="1:6" ht="15" customHeight="1">
      <c r="A27" s="5" t="s">
        <v>489</v>
      </c>
      <c r="B27" s="6" t="s">
        <v>297</v>
      </c>
      <c r="C27" s="96">
        <v>4650000</v>
      </c>
      <c r="D27" s="96">
        <v>0</v>
      </c>
      <c r="E27" s="96">
        <v>0</v>
      </c>
      <c r="F27" s="96">
        <f t="shared" si="0"/>
        <v>4650000</v>
      </c>
    </row>
    <row r="28" spans="1:6" ht="15" customHeight="1">
      <c r="A28" s="5" t="s">
        <v>490</v>
      </c>
      <c r="B28" s="6" t="s">
        <v>300</v>
      </c>
      <c r="C28" s="96">
        <v>0</v>
      </c>
      <c r="D28" s="96">
        <v>0</v>
      </c>
      <c r="E28" s="96">
        <v>0</v>
      </c>
      <c r="F28" s="96">
        <f t="shared" si="0"/>
        <v>0</v>
      </c>
    </row>
    <row r="29" spans="1:6" ht="15" customHeight="1">
      <c r="A29" s="5" t="s">
        <v>301</v>
      </c>
      <c r="B29" s="6" t="s">
        <v>302</v>
      </c>
      <c r="C29" s="96">
        <v>0</v>
      </c>
      <c r="D29" s="96">
        <v>0</v>
      </c>
      <c r="E29" s="96">
        <v>0</v>
      </c>
      <c r="F29" s="96">
        <f t="shared" si="0"/>
        <v>0</v>
      </c>
    </row>
    <row r="30" spans="1:6" ht="15" customHeight="1">
      <c r="A30" s="5" t="s">
        <v>491</v>
      </c>
      <c r="B30" s="6" t="s">
        <v>303</v>
      </c>
      <c r="C30" s="96">
        <v>500000</v>
      </c>
      <c r="D30" s="96">
        <v>0</v>
      </c>
      <c r="E30" s="96">
        <v>0</v>
      </c>
      <c r="F30" s="96">
        <f t="shared" si="0"/>
        <v>500000</v>
      </c>
    </row>
    <row r="31" spans="1:6" ht="15" customHeight="1">
      <c r="A31" s="5" t="s">
        <v>492</v>
      </c>
      <c r="B31" s="6" t="s">
        <v>308</v>
      </c>
      <c r="C31" s="96">
        <v>30000</v>
      </c>
      <c r="D31" s="96">
        <v>0</v>
      </c>
      <c r="E31" s="96">
        <v>0</v>
      </c>
      <c r="F31" s="96">
        <f t="shared" si="0"/>
        <v>30000</v>
      </c>
    </row>
    <row r="32" spans="1:6" s="98" customFormat="1" ht="15" customHeight="1">
      <c r="A32" s="7" t="s">
        <v>520</v>
      </c>
      <c r="B32" s="8" t="s">
        <v>311</v>
      </c>
      <c r="C32" s="99">
        <f>SUM(C27:C31)</f>
        <v>5180000</v>
      </c>
      <c r="D32" s="99">
        <f>SUM(D27:D31)</f>
        <v>0</v>
      </c>
      <c r="E32" s="99">
        <f>SUM(E27:E31)</f>
        <v>0</v>
      </c>
      <c r="F32" s="99">
        <f t="shared" si="0"/>
        <v>5180000</v>
      </c>
    </row>
    <row r="33" spans="1:6" ht="15" customHeight="1">
      <c r="A33" s="7" t="s">
        <v>493</v>
      </c>
      <c r="B33" s="8" t="s">
        <v>312</v>
      </c>
      <c r="C33" s="99">
        <v>0</v>
      </c>
      <c r="D33" s="99">
        <v>0</v>
      </c>
      <c r="E33" s="99">
        <v>0</v>
      </c>
      <c r="F33" s="99">
        <f t="shared" si="0"/>
        <v>0</v>
      </c>
    </row>
    <row r="34" spans="1:6" s="98" customFormat="1" ht="15" customHeight="1">
      <c r="A34" s="38" t="s">
        <v>521</v>
      </c>
      <c r="B34" s="49" t="s">
        <v>313</v>
      </c>
      <c r="C34" s="133">
        <f>C23+C24+C25+C26+C32+C33</f>
        <v>5420000</v>
      </c>
      <c r="D34" s="133">
        <f>D23+D24+D25+D26+D32+D33</f>
        <v>0</v>
      </c>
      <c r="E34" s="133">
        <f>E23+E24+E25+E26+E32+E33</f>
        <v>0</v>
      </c>
      <c r="F34" s="133">
        <f t="shared" si="0"/>
        <v>5420000</v>
      </c>
    </row>
    <row r="35" spans="1:6" ht="15" customHeight="1">
      <c r="A35" s="13" t="s">
        <v>314</v>
      </c>
      <c r="B35" s="6" t="s">
        <v>315</v>
      </c>
      <c r="C35" s="96">
        <v>0</v>
      </c>
      <c r="D35" s="96">
        <v>0</v>
      </c>
      <c r="E35" s="96">
        <v>0</v>
      </c>
      <c r="F35" s="96">
        <f t="shared" si="0"/>
        <v>0</v>
      </c>
    </row>
    <row r="36" spans="1:6" ht="15" customHeight="1">
      <c r="A36" s="13" t="s">
        <v>494</v>
      </c>
      <c r="B36" s="6" t="s">
        <v>316</v>
      </c>
      <c r="C36" s="96">
        <v>0</v>
      </c>
      <c r="D36" s="96">
        <v>0</v>
      </c>
      <c r="E36" s="96">
        <v>0</v>
      </c>
      <c r="F36" s="96">
        <f t="shared" si="0"/>
        <v>0</v>
      </c>
    </row>
    <row r="37" spans="1:6" ht="15" customHeight="1">
      <c r="A37" s="13" t="s">
        <v>495</v>
      </c>
      <c r="B37" s="6" t="s">
        <v>317</v>
      </c>
      <c r="C37" s="96">
        <v>120000</v>
      </c>
      <c r="D37" s="96">
        <v>0</v>
      </c>
      <c r="E37" s="96">
        <v>0</v>
      </c>
      <c r="F37" s="96">
        <f t="shared" si="0"/>
        <v>120000</v>
      </c>
    </row>
    <row r="38" spans="1:6" ht="15" customHeight="1">
      <c r="A38" s="13" t="s">
        <v>496</v>
      </c>
      <c r="B38" s="6" t="s">
        <v>318</v>
      </c>
      <c r="C38" s="96">
        <v>0</v>
      </c>
      <c r="D38" s="96">
        <v>0</v>
      </c>
      <c r="E38" s="96">
        <v>0</v>
      </c>
      <c r="F38" s="96">
        <f t="shared" si="0"/>
        <v>0</v>
      </c>
    </row>
    <row r="39" spans="1:6" ht="15" customHeight="1">
      <c r="A39" s="13" t="s">
        <v>319</v>
      </c>
      <c r="B39" s="6" t="s">
        <v>320</v>
      </c>
      <c r="C39" s="96">
        <v>0</v>
      </c>
      <c r="D39" s="96">
        <v>0</v>
      </c>
      <c r="E39" s="96">
        <v>0</v>
      </c>
      <c r="F39" s="96">
        <f t="shared" si="0"/>
        <v>0</v>
      </c>
    </row>
    <row r="40" spans="1:6" ht="15" customHeight="1">
      <c r="A40" s="13" t="s">
        <v>321</v>
      </c>
      <c r="B40" s="6" t="s">
        <v>322</v>
      </c>
      <c r="C40" s="96">
        <v>0</v>
      </c>
      <c r="D40" s="96">
        <v>0</v>
      </c>
      <c r="E40" s="96">
        <v>0</v>
      </c>
      <c r="F40" s="96">
        <f t="shared" si="0"/>
        <v>0</v>
      </c>
    </row>
    <row r="41" spans="1:6" ht="15" customHeight="1">
      <c r="A41" s="13" t="s">
        <v>323</v>
      </c>
      <c r="B41" s="6" t="s">
        <v>324</v>
      </c>
      <c r="C41" s="96">
        <v>0</v>
      </c>
      <c r="D41" s="96">
        <v>0</v>
      </c>
      <c r="E41" s="96">
        <v>0</v>
      </c>
      <c r="F41" s="96">
        <f t="shared" si="0"/>
        <v>0</v>
      </c>
    </row>
    <row r="42" spans="1:6" ht="15" customHeight="1">
      <c r="A42" s="13" t="s">
        <v>497</v>
      </c>
      <c r="B42" s="6" t="s">
        <v>325</v>
      </c>
      <c r="C42" s="96">
        <v>0</v>
      </c>
      <c r="D42" s="96">
        <v>0</v>
      </c>
      <c r="E42" s="96">
        <v>0</v>
      </c>
      <c r="F42" s="96">
        <v>0</v>
      </c>
    </row>
    <row r="43" spans="1:6" ht="15" customHeight="1">
      <c r="A43" s="13" t="s">
        <v>498</v>
      </c>
      <c r="B43" s="6" t="s">
        <v>326</v>
      </c>
      <c r="C43" s="96">
        <v>0</v>
      </c>
      <c r="D43" s="96">
        <v>0</v>
      </c>
      <c r="E43" s="96">
        <v>0</v>
      </c>
      <c r="F43" s="96">
        <f t="shared" si="0"/>
        <v>0</v>
      </c>
    </row>
    <row r="44" spans="1:6" ht="15" customHeight="1">
      <c r="A44" s="13" t="s">
        <v>499</v>
      </c>
      <c r="B44" s="6" t="s">
        <v>327</v>
      </c>
      <c r="C44" s="96">
        <v>0</v>
      </c>
      <c r="D44" s="96">
        <v>0</v>
      </c>
      <c r="E44" s="96">
        <v>0</v>
      </c>
      <c r="F44" s="96">
        <v>0</v>
      </c>
    </row>
    <row r="45" spans="1:6" s="98" customFormat="1" ht="15" customHeight="1">
      <c r="A45" s="48" t="s">
        <v>522</v>
      </c>
      <c r="B45" s="49" t="s">
        <v>328</v>
      </c>
      <c r="C45" s="133">
        <f>SUM(C35:C44)</f>
        <v>120000</v>
      </c>
      <c r="D45" s="133">
        <f>SUM(D35:D44)</f>
        <v>0</v>
      </c>
      <c r="E45" s="133">
        <f>SUM(E35:E44)</f>
        <v>0</v>
      </c>
      <c r="F45" s="133">
        <f t="shared" si="0"/>
        <v>120000</v>
      </c>
    </row>
    <row r="46" spans="1:6" ht="15" customHeight="1">
      <c r="A46" s="13" t="s">
        <v>337</v>
      </c>
      <c r="B46" s="6" t="s">
        <v>338</v>
      </c>
      <c r="C46" s="96">
        <v>0</v>
      </c>
      <c r="D46" s="96">
        <v>0</v>
      </c>
      <c r="E46" s="96">
        <v>0</v>
      </c>
      <c r="F46" s="96">
        <f t="shared" si="0"/>
        <v>0</v>
      </c>
    </row>
    <row r="47" spans="1:6" ht="15" customHeight="1">
      <c r="A47" s="5" t="s">
        <v>503</v>
      </c>
      <c r="B47" s="6" t="s">
        <v>339</v>
      </c>
      <c r="C47" s="96">
        <v>0</v>
      </c>
      <c r="D47" s="96">
        <v>0</v>
      </c>
      <c r="E47" s="96">
        <v>0</v>
      </c>
      <c r="F47" s="96">
        <v>0</v>
      </c>
    </row>
    <row r="48" spans="1:6" ht="15" customHeight="1">
      <c r="A48" s="13" t="s">
        <v>504</v>
      </c>
      <c r="B48" s="6" t="s">
        <v>672</v>
      </c>
      <c r="C48" s="96">
        <v>531708</v>
      </c>
      <c r="D48" s="96">
        <v>0</v>
      </c>
      <c r="E48" s="96">
        <v>0</v>
      </c>
      <c r="F48" s="96">
        <f t="shared" si="0"/>
        <v>531708</v>
      </c>
    </row>
    <row r="49" spans="1:6" s="98" customFormat="1" ht="15" customHeight="1">
      <c r="A49" s="38" t="s">
        <v>524</v>
      </c>
      <c r="B49" s="49" t="s">
        <v>340</v>
      </c>
      <c r="C49" s="133">
        <f>SUM(C46:C48)</f>
        <v>531708</v>
      </c>
      <c r="D49" s="133">
        <f>SUM(D46:D48)</f>
        <v>0</v>
      </c>
      <c r="E49" s="133">
        <f>SUM(E46:E48)</f>
        <v>0</v>
      </c>
      <c r="F49" s="133">
        <f t="shared" si="0"/>
        <v>531708</v>
      </c>
    </row>
    <row r="50" spans="1:6" s="98" customFormat="1" ht="15" customHeight="1">
      <c r="A50" s="58" t="s">
        <v>42</v>
      </c>
      <c r="B50" s="60"/>
      <c r="C50" s="99"/>
      <c r="D50" s="99"/>
      <c r="E50" s="99"/>
      <c r="F50" s="96">
        <f t="shared" si="0"/>
        <v>0</v>
      </c>
    </row>
    <row r="51" spans="1:6" ht="15" customHeight="1">
      <c r="A51" s="5" t="s">
        <v>283</v>
      </c>
      <c r="B51" s="6" t="s">
        <v>284</v>
      </c>
      <c r="C51" s="96">
        <v>0</v>
      </c>
      <c r="D51" s="96">
        <v>0</v>
      </c>
      <c r="E51" s="96">
        <v>0</v>
      </c>
      <c r="F51" s="96">
        <f t="shared" si="0"/>
        <v>0</v>
      </c>
    </row>
    <row r="52" spans="1:6" ht="15" customHeight="1">
      <c r="A52" s="5" t="s">
        <v>285</v>
      </c>
      <c r="B52" s="6" t="s">
        <v>286</v>
      </c>
      <c r="C52" s="96">
        <v>0</v>
      </c>
      <c r="D52" s="96">
        <v>0</v>
      </c>
      <c r="E52" s="96">
        <v>0</v>
      </c>
      <c r="F52" s="96">
        <f t="shared" si="0"/>
        <v>0</v>
      </c>
    </row>
    <row r="53" spans="1:6" ht="15" customHeight="1">
      <c r="A53" s="5" t="s">
        <v>481</v>
      </c>
      <c r="B53" s="6" t="s">
        <v>287</v>
      </c>
      <c r="C53" s="96">
        <v>0</v>
      </c>
      <c r="D53" s="96">
        <v>0</v>
      </c>
      <c r="E53" s="96">
        <v>0</v>
      </c>
      <c r="F53" s="96">
        <f t="shared" si="0"/>
        <v>0</v>
      </c>
    </row>
    <row r="54" spans="1:6" ht="15" customHeight="1">
      <c r="A54" s="5" t="s">
        <v>482</v>
      </c>
      <c r="B54" s="6" t="s">
        <v>288</v>
      </c>
      <c r="C54" s="96">
        <v>0</v>
      </c>
      <c r="D54" s="96">
        <v>0</v>
      </c>
      <c r="E54" s="96">
        <v>0</v>
      </c>
      <c r="F54" s="96">
        <f t="shared" si="0"/>
        <v>0</v>
      </c>
    </row>
    <row r="55" spans="1:6" ht="15" customHeight="1">
      <c r="A55" s="5" t="s">
        <v>483</v>
      </c>
      <c r="B55" s="6" t="s">
        <v>289</v>
      </c>
      <c r="C55" s="96">
        <v>0</v>
      </c>
      <c r="D55" s="96">
        <v>0</v>
      </c>
      <c r="E55" s="96">
        <v>0</v>
      </c>
      <c r="F55" s="96">
        <f t="shared" si="0"/>
        <v>0</v>
      </c>
    </row>
    <row r="56" spans="1:6" s="98" customFormat="1" ht="15" customHeight="1">
      <c r="A56" s="38" t="s">
        <v>518</v>
      </c>
      <c r="B56" s="49" t="s">
        <v>290</v>
      </c>
      <c r="C56" s="99">
        <v>28153988</v>
      </c>
      <c r="D56" s="99">
        <f>SUM(D51:D55)</f>
        <v>0</v>
      </c>
      <c r="E56" s="99">
        <f>SUM(E51:E55)</f>
        <v>0</v>
      </c>
      <c r="F56" s="99">
        <f t="shared" si="0"/>
        <v>28153988</v>
      </c>
    </row>
    <row r="57" spans="1:6" ht="15" customHeight="1">
      <c r="A57" s="13" t="s">
        <v>500</v>
      </c>
      <c r="B57" s="6" t="s">
        <v>329</v>
      </c>
      <c r="C57" s="96">
        <v>0</v>
      </c>
      <c r="D57" s="96">
        <v>0</v>
      </c>
      <c r="E57" s="96">
        <v>0</v>
      </c>
      <c r="F57" s="96">
        <f t="shared" si="0"/>
        <v>0</v>
      </c>
    </row>
    <row r="58" spans="1:6" ht="15" customHeight="1">
      <c r="A58" s="13" t="s">
        <v>501</v>
      </c>
      <c r="B58" s="6" t="s">
        <v>330</v>
      </c>
      <c r="C58" s="96">
        <v>0</v>
      </c>
      <c r="D58" s="96">
        <v>0</v>
      </c>
      <c r="E58" s="96">
        <v>0</v>
      </c>
      <c r="F58" s="96">
        <f t="shared" si="0"/>
        <v>0</v>
      </c>
    </row>
    <row r="59" spans="1:6" ht="15" customHeight="1">
      <c r="A59" s="13" t="s">
        <v>331</v>
      </c>
      <c r="B59" s="6" t="s">
        <v>332</v>
      </c>
      <c r="C59" s="96">
        <v>0</v>
      </c>
      <c r="D59" s="96">
        <v>0</v>
      </c>
      <c r="E59" s="96">
        <v>0</v>
      </c>
      <c r="F59" s="96">
        <f t="shared" si="0"/>
        <v>0</v>
      </c>
    </row>
    <row r="60" spans="1:6" ht="15" customHeight="1">
      <c r="A60" s="13" t="s">
        <v>502</v>
      </c>
      <c r="B60" s="6" t="s">
        <v>333</v>
      </c>
      <c r="C60" s="96">
        <v>0</v>
      </c>
      <c r="D60" s="96">
        <v>0</v>
      </c>
      <c r="E60" s="96">
        <v>0</v>
      </c>
      <c r="F60" s="96">
        <f t="shared" si="0"/>
        <v>0</v>
      </c>
    </row>
    <row r="61" spans="1:6" ht="15" customHeight="1">
      <c r="A61" s="13" t="s">
        <v>334</v>
      </c>
      <c r="B61" s="6" t="s">
        <v>335</v>
      </c>
      <c r="C61" s="96">
        <v>0</v>
      </c>
      <c r="D61" s="96">
        <v>0</v>
      </c>
      <c r="E61" s="96">
        <v>0</v>
      </c>
      <c r="F61" s="96">
        <f t="shared" si="0"/>
        <v>0</v>
      </c>
    </row>
    <row r="62" spans="1:6" s="98" customFormat="1" ht="15" customHeight="1">
      <c r="A62" s="38" t="s">
        <v>523</v>
      </c>
      <c r="B62" s="49" t="s">
        <v>336</v>
      </c>
      <c r="C62" s="99">
        <f>SUM(C57:C61)</f>
        <v>0</v>
      </c>
      <c r="D62" s="99">
        <f>SUM(D57:D61)</f>
        <v>0</v>
      </c>
      <c r="E62" s="99">
        <f>SUM(E57:E61)</f>
        <v>0</v>
      </c>
      <c r="F62" s="99">
        <f t="shared" si="0"/>
        <v>0</v>
      </c>
    </row>
    <row r="63" spans="1:6" ht="15" customHeight="1">
      <c r="A63" s="13" t="s">
        <v>341</v>
      </c>
      <c r="B63" s="6" t="s">
        <v>342</v>
      </c>
      <c r="C63" s="96">
        <v>0</v>
      </c>
      <c r="D63" s="96">
        <v>0</v>
      </c>
      <c r="E63" s="96">
        <v>0</v>
      </c>
      <c r="F63" s="96">
        <f t="shared" si="0"/>
        <v>0</v>
      </c>
    </row>
    <row r="64" spans="1:6" ht="15" customHeight="1">
      <c r="A64" s="5" t="s">
        <v>505</v>
      </c>
      <c r="B64" s="6" t="s">
        <v>343</v>
      </c>
      <c r="C64" s="96">
        <v>0</v>
      </c>
      <c r="D64" s="96">
        <v>0</v>
      </c>
      <c r="E64" s="96">
        <v>0</v>
      </c>
      <c r="F64" s="96">
        <f t="shared" si="0"/>
        <v>0</v>
      </c>
    </row>
    <row r="65" spans="1:6" ht="15" customHeight="1">
      <c r="A65" s="13" t="s">
        <v>506</v>
      </c>
      <c r="B65" s="6" t="s">
        <v>344</v>
      </c>
      <c r="C65" s="96">
        <v>0</v>
      </c>
      <c r="D65" s="96">
        <v>0</v>
      </c>
      <c r="E65" s="96">
        <v>0</v>
      </c>
      <c r="F65" s="96">
        <f t="shared" si="0"/>
        <v>0</v>
      </c>
    </row>
    <row r="66" spans="1:6" s="98" customFormat="1" ht="15" customHeight="1">
      <c r="A66" s="38" t="s">
        <v>526</v>
      </c>
      <c r="B66" s="49" t="s">
        <v>345</v>
      </c>
      <c r="C66" s="99">
        <f>SUM(C63:C65)</f>
        <v>0</v>
      </c>
      <c r="D66" s="99">
        <f>SUM(D63:D65)</f>
        <v>0</v>
      </c>
      <c r="E66" s="99">
        <f>SUM(E63:E65)</f>
        <v>0</v>
      </c>
      <c r="F66" s="99">
        <f t="shared" si="0"/>
        <v>0</v>
      </c>
    </row>
    <row r="67" spans="1:6" s="98" customFormat="1" ht="15" customHeight="1">
      <c r="A67" s="58" t="s">
        <v>43</v>
      </c>
      <c r="B67" s="60"/>
      <c r="C67" s="99"/>
      <c r="D67" s="99"/>
      <c r="E67" s="99"/>
      <c r="F67" s="96">
        <f t="shared" si="0"/>
        <v>0</v>
      </c>
    </row>
    <row r="68" spans="1:6" s="98" customFormat="1" ht="15.75">
      <c r="A68" s="46" t="s">
        <v>525</v>
      </c>
      <c r="B68" s="34" t="s">
        <v>346</v>
      </c>
      <c r="C68" s="133">
        <f>C20+C34+C45+C49+C56+C62+C66</f>
        <v>51704437</v>
      </c>
      <c r="D68" s="133">
        <f>D20+D34+D45+D49+D56+D62+D66</f>
        <v>0</v>
      </c>
      <c r="E68" s="133">
        <f>E20+E34+E45+E49+E56+E62+E66</f>
        <v>0</v>
      </c>
      <c r="F68" s="133">
        <f t="shared" si="0"/>
        <v>51704437</v>
      </c>
    </row>
    <row r="69" spans="1:6" s="98" customFormat="1" ht="15.75">
      <c r="A69" s="101" t="s">
        <v>44</v>
      </c>
      <c r="B69" s="89"/>
      <c r="C69" s="99"/>
      <c r="D69" s="99"/>
      <c r="E69" s="99"/>
      <c r="F69" s="96">
        <f t="shared" si="0"/>
        <v>0</v>
      </c>
    </row>
    <row r="70" spans="1:6" s="98" customFormat="1" ht="15.75">
      <c r="A70" s="101" t="s">
        <v>45</v>
      </c>
      <c r="B70" s="89"/>
      <c r="C70" s="99"/>
      <c r="D70" s="99"/>
      <c r="E70" s="99"/>
      <c r="F70" s="96">
        <f t="shared" si="0"/>
        <v>0</v>
      </c>
    </row>
    <row r="71" spans="1:6">
      <c r="A71" s="36" t="s">
        <v>507</v>
      </c>
      <c r="B71" s="5" t="s">
        <v>347</v>
      </c>
      <c r="C71" s="96">
        <v>0</v>
      </c>
      <c r="D71" s="96">
        <v>0</v>
      </c>
      <c r="E71" s="96">
        <v>0</v>
      </c>
      <c r="F71" s="96">
        <f t="shared" si="0"/>
        <v>0</v>
      </c>
    </row>
    <row r="72" spans="1:6">
      <c r="A72" s="13" t="s">
        <v>348</v>
      </c>
      <c r="B72" s="5" t="s">
        <v>349</v>
      </c>
      <c r="C72" s="96">
        <v>0</v>
      </c>
      <c r="D72" s="96">
        <v>0</v>
      </c>
      <c r="E72" s="96">
        <v>0</v>
      </c>
      <c r="F72" s="96">
        <f t="shared" si="0"/>
        <v>0</v>
      </c>
    </row>
    <row r="73" spans="1:6">
      <c r="A73" s="36" t="s">
        <v>508</v>
      </c>
      <c r="B73" s="5" t="s">
        <v>350</v>
      </c>
      <c r="C73" s="96">
        <v>0</v>
      </c>
      <c r="D73" s="96">
        <v>0</v>
      </c>
      <c r="E73" s="96">
        <v>0</v>
      </c>
      <c r="F73" s="96">
        <f t="shared" ref="F73:F98" si="1">SUM(C73:E73)</f>
        <v>0</v>
      </c>
    </row>
    <row r="74" spans="1:6" s="98" customFormat="1">
      <c r="A74" s="15" t="s">
        <v>527</v>
      </c>
      <c r="B74" s="7" t="s">
        <v>351</v>
      </c>
      <c r="C74" s="99">
        <f>SUM(C71:C73)</f>
        <v>0</v>
      </c>
      <c r="D74" s="99">
        <f>SUM(D71:D73)</f>
        <v>0</v>
      </c>
      <c r="E74" s="99">
        <f>SUM(E71:E73)</f>
        <v>0</v>
      </c>
      <c r="F74" s="99">
        <f t="shared" si="1"/>
        <v>0</v>
      </c>
    </row>
    <row r="75" spans="1:6">
      <c r="A75" s="13" t="s">
        <v>509</v>
      </c>
      <c r="B75" s="5" t="s">
        <v>352</v>
      </c>
      <c r="C75" s="96">
        <v>0</v>
      </c>
      <c r="D75" s="96">
        <v>0</v>
      </c>
      <c r="E75" s="96">
        <v>0</v>
      </c>
      <c r="F75" s="96">
        <f t="shared" si="1"/>
        <v>0</v>
      </c>
    </row>
    <row r="76" spans="1:6">
      <c r="A76" s="36" t="s">
        <v>353</v>
      </c>
      <c r="B76" s="5" t="s">
        <v>354</v>
      </c>
      <c r="C76" s="96">
        <v>0</v>
      </c>
      <c r="D76" s="96">
        <v>0</v>
      </c>
      <c r="E76" s="96">
        <v>0</v>
      </c>
      <c r="F76" s="96">
        <f t="shared" si="1"/>
        <v>0</v>
      </c>
    </row>
    <row r="77" spans="1:6">
      <c r="A77" s="13" t="s">
        <v>510</v>
      </c>
      <c r="B77" s="5" t="s">
        <v>355</v>
      </c>
      <c r="C77" s="96">
        <v>0</v>
      </c>
      <c r="D77" s="96">
        <v>0</v>
      </c>
      <c r="E77" s="96">
        <v>0</v>
      </c>
      <c r="F77" s="96">
        <f t="shared" si="1"/>
        <v>0</v>
      </c>
    </row>
    <row r="78" spans="1:6">
      <c r="A78" s="36" t="s">
        <v>356</v>
      </c>
      <c r="B78" s="5" t="s">
        <v>357</v>
      </c>
      <c r="C78" s="96">
        <v>0</v>
      </c>
      <c r="D78" s="96">
        <v>0</v>
      </c>
      <c r="E78" s="96">
        <v>0</v>
      </c>
      <c r="F78" s="96">
        <f t="shared" si="1"/>
        <v>0</v>
      </c>
    </row>
    <row r="79" spans="1:6" s="98" customFormat="1">
      <c r="A79" s="14" t="s">
        <v>528</v>
      </c>
      <c r="B79" s="7" t="s">
        <v>358</v>
      </c>
      <c r="C79" s="99">
        <f>SUM(C75:C78)</f>
        <v>0</v>
      </c>
      <c r="D79" s="99">
        <f>SUM(D75:D78)</f>
        <v>0</v>
      </c>
      <c r="E79" s="99">
        <f>SUM(E75:E78)</f>
        <v>0</v>
      </c>
      <c r="F79" s="99">
        <f t="shared" si="1"/>
        <v>0</v>
      </c>
    </row>
    <row r="80" spans="1:6">
      <c r="A80" s="5" t="s">
        <v>636</v>
      </c>
      <c r="B80" s="5" t="s">
        <v>359</v>
      </c>
      <c r="C80" s="96">
        <v>15935072</v>
      </c>
      <c r="D80" s="96">
        <v>0</v>
      </c>
      <c r="E80" s="96">
        <v>0</v>
      </c>
      <c r="F80" s="96">
        <f t="shared" si="1"/>
        <v>15935072</v>
      </c>
    </row>
    <row r="81" spans="1:6">
      <c r="A81" s="5" t="s">
        <v>637</v>
      </c>
      <c r="B81" s="5" t="s">
        <v>359</v>
      </c>
      <c r="C81" s="96">
        <v>0</v>
      </c>
      <c r="D81" s="96">
        <v>0</v>
      </c>
      <c r="E81" s="96">
        <v>0</v>
      </c>
      <c r="F81" s="96">
        <f t="shared" si="1"/>
        <v>0</v>
      </c>
    </row>
    <row r="82" spans="1:6">
      <c r="A82" s="5" t="s">
        <v>634</v>
      </c>
      <c r="B82" s="5" t="s">
        <v>360</v>
      </c>
      <c r="C82" s="96">
        <v>0</v>
      </c>
      <c r="D82" s="96">
        <v>0</v>
      </c>
      <c r="E82" s="96">
        <v>0</v>
      </c>
      <c r="F82" s="96">
        <f t="shared" si="1"/>
        <v>0</v>
      </c>
    </row>
    <row r="83" spans="1:6">
      <c r="A83" s="5" t="s">
        <v>635</v>
      </c>
      <c r="B83" s="5" t="s">
        <v>360</v>
      </c>
      <c r="C83" s="96">
        <v>0</v>
      </c>
      <c r="D83" s="96">
        <v>0</v>
      </c>
      <c r="E83" s="96">
        <v>0</v>
      </c>
      <c r="F83" s="96">
        <f t="shared" si="1"/>
        <v>0</v>
      </c>
    </row>
    <row r="84" spans="1:6" s="98" customFormat="1">
      <c r="A84" s="7" t="s">
        <v>529</v>
      </c>
      <c r="B84" s="7" t="s">
        <v>361</v>
      </c>
      <c r="C84" s="99">
        <f>SUM(C80:C83)</f>
        <v>15935072</v>
      </c>
      <c r="D84" s="99">
        <f>SUM(D80:D83)</f>
        <v>0</v>
      </c>
      <c r="E84" s="99">
        <f>SUM(E80:E83)</f>
        <v>0</v>
      </c>
      <c r="F84" s="99">
        <f t="shared" si="1"/>
        <v>15935072</v>
      </c>
    </row>
    <row r="85" spans="1:6" s="98" customFormat="1">
      <c r="A85" s="14" t="s">
        <v>362</v>
      </c>
      <c r="B85" s="7" t="s">
        <v>363</v>
      </c>
      <c r="C85" s="99">
        <v>0</v>
      </c>
      <c r="D85" s="99">
        <v>0</v>
      </c>
      <c r="E85" s="99">
        <v>0</v>
      </c>
      <c r="F85" s="99">
        <f t="shared" si="1"/>
        <v>0</v>
      </c>
    </row>
    <row r="86" spans="1:6" s="98" customFormat="1">
      <c r="A86" s="14" t="s">
        <v>364</v>
      </c>
      <c r="B86" s="7" t="s">
        <v>365</v>
      </c>
      <c r="C86" s="99">
        <v>0</v>
      </c>
      <c r="D86" s="99">
        <v>0</v>
      </c>
      <c r="E86" s="99">
        <v>0</v>
      </c>
      <c r="F86" s="99">
        <f t="shared" si="1"/>
        <v>0</v>
      </c>
    </row>
    <row r="87" spans="1:6" s="98" customFormat="1">
      <c r="A87" s="14" t="s">
        <v>366</v>
      </c>
      <c r="B87" s="7" t="s">
        <v>367</v>
      </c>
      <c r="C87" s="99">
        <v>0</v>
      </c>
      <c r="D87" s="99">
        <v>0</v>
      </c>
      <c r="E87" s="99">
        <v>0</v>
      </c>
      <c r="F87" s="99">
        <f t="shared" si="1"/>
        <v>0</v>
      </c>
    </row>
    <row r="88" spans="1:6" s="98" customFormat="1">
      <c r="A88" s="14" t="s">
        <v>368</v>
      </c>
      <c r="B88" s="7" t="s">
        <v>369</v>
      </c>
      <c r="C88" s="99">
        <v>0</v>
      </c>
      <c r="D88" s="99">
        <v>0</v>
      </c>
      <c r="E88" s="99">
        <v>0</v>
      </c>
      <c r="F88" s="99">
        <f t="shared" si="1"/>
        <v>0</v>
      </c>
    </row>
    <row r="89" spans="1:6" s="98" customFormat="1">
      <c r="A89" s="15" t="s">
        <v>511</v>
      </c>
      <c r="B89" s="7" t="s">
        <v>370</v>
      </c>
      <c r="C89" s="99">
        <v>0</v>
      </c>
      <c r="D89" s="99">
        <v>0</v>
      </c>
      <c r="E89" s="99">
        <v>0</v>
      </c>
      <c r="F89" s="99">
        <f t="shared" si="1"/>
        <v>0</v>
      </c>
    </row>
    <row r="90" spans="1:6" s="98" customFormat="1" ht="15.75">
      <c r="A90" s="48" t="s">
        <v>530</v>
      </c>
      <c r="B90" s="38" t="s">
        <v>372</v>
      </c>
      <c r="C90" s="133">
        <f>C74+C79+C84+C85+C87+C86+C88+C89</f>
        <v>15935072</v>
      </c>
      <c r="D90" s="133">
        <f>D74+D79+D84+D85+D87+D86+D88+D89</f>
        <v>0</v>
      </c>
      <c r="E90" s="133">
        <f>E74+E79+E84+E85+E87+E86+E88+E89</f>
        <v>0</v>
      </c>
      <c r="F90" s="133">
        <f t="shared" si="1"/>
        <v>15935072</v>
      </c>
    </row>
    <row r="91" spans="1:6">
      <c r="A91" s="13" t="s">
        <v>373</v>
      </c>
      <c r="B91" s="5" t="s">
        <v>374</v>
      </c>
      <c r="C91" s="96">
        <v>0</v>
      </c>
      <c r="D91" s="96">
        <v>0</v>
      </c>
      <c r="E91" s="96">
        <v>0</v>
      </c>
      <c r="F91" s="96">
        <f t="shared" si="1"/>
        <v>0</v>
      </c>
    </row>
    <row r="92" spans="1:6">
      <c r="A92" s="13" t="s">
        <v>375</v>
      </c>
      <c r="B92" s="5" t="s">
        <v>376</v>
      </c>
      <c r="C92" s="96">
        <v>0</v>
      </c>
      <c r="D92" s="96">
        <v>0</v>
      </c>
      <c r="E92" s="96">
        <v>0</v>
      </c>
      <c r="F92" s="96">
        <f t="shared" si="1"/>
        <v>0</v>
      </c>
    </row>
    <row r="93" spans="1:6">
      <c r="A93" s="36" t="s">
        <v>377</v>
      </c>
      <c r="B93" s="5" t="s">
        <v>378</v>
      </c>
      <c r="C93" s="96">
        <v>0</v>
      </c>
      <c r="D93" s="96">
        <v>0</v>
      </c>
      <c r="E93" s="96">
        <v>0</v>
      </c>
      <c r="F93" s="96">
        <f t="shared" si="1"/>
        <v>0</v>
      </c>
    </row>
    <row r="94" spans="1:6">
      <c r="A94" s="36" t="s">
        <v>512</v>
      </c>
      <c r="B94" s="5" t="s">
        <v>379</v>
      </c>
      <c r="C94" s="96">
        <v>0</v>
      </c>
      <c r="D94" s="96">
        <v>0</v>
      </c>
      <c r="E94" s="96">
        <v>0</v>
      </c>
      <c r="F94" s="96">
        <f t="shared" si="1"/>
        <v>0</v>
      </c>
    </row>
    <row r="95" spans="1:6" s="98" customFormat="1">
      <c r="A95" s="14" t="s">
        <v>531</v>
      </c>
      <c r="B95" s="7" t="s">
        <v>380</v>
      </c>
      <c r="C95" s="99">
        <v>0</v>
      </c>
      <c r="D95" s="99">
        <v>0</v>
      </c>
      <c r="E95" s="99">
        <v>0</v>
      </c>
      <c r="F95" s="99">
        <f t="shared" si="1"/>
        <v>0</v>
      </c>
    </row>
    <row r="96" spans="1:6" s="98" customFormat="1">
      <c r="A96" s="15" t="s">
        <v>381</v>
      </c>
      <c r="B96" s="7" t="s">
        <v>382</v>
      </c>
      <c r="C96" s="99">
        <v>0</v>
      </c>
      <c r="D96" s="99">
        <v>0</v>
      </c>
      <c r="E96" s="99">
        <v>0</v>
      </c>
      <c r="F96" s="99">
        <f t="shared" si="1"/>
        <v>0</v>
      </c>
    </row>
    <row r="97" spans="1:6" s="98" customFormat="1" ht="15.75">
      <c r="A97" s="39" t="s">
        <v>532</v>
      </c>
      <c r="B97" s="40" t="s">
        <v>383</v>
      </c>
      <c r="C97" s="133">
        <f>C90+C95+C96</f>
        <v>15935072</v>
      </c>
      <c r="D97" s="133">
        <f>D90+D95+D96</f>
        <v>0</v>
      </c>
      <c r="E97" s="133">
        <f>E90+E95+E96</f>
        <v>0</v>
      </c>
      <c r="F97" s="133">
        <f t="shared" si="1"/>
        <v>15935072</v>
      </c>
    </row>
    <row r="98" spans="1:6" s="98" customFormat="1" ht="17.25">
      <c r="A98" s="100" t="s">
        <v>514</v>
      </c>
      <c r="B98" s="100"/>
      <c r="C98" s="135">
        <f>C68+C97</f>
        <v>67639509</v>
      </c>
      <c r="D98" s="135">
        <f>D68+D97</f>
        <v>0</v>
      </c>
      <c r="E98" s="135">
        <f>E68+E97</f>
        <v>0</v>
      </c>
      <c r="F98" s="146">
        <f t="shared" si="1"/>
        <v>67639509</v>
      </c>
    </row>
  </sheetData>
  <mergeCells count="4">
    <mergeCell ref="B1:J1"/>
    <mergeCell ref="A3:F3"/>
    <mergeCell ref="A4:F4"/>
    <mergeCell ref="C6:F6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4"/>
  <sheetViews>
    <sheetView topLeftCell="A52" workbookViewId="0">
      <selection sqref="A1:E1"/>
    </sheetView>
  </sheetViews>
  <sheetFormatPr defaultColWidth="22.42578125" defaultRowHeight="15"/>
  <cols>
    <col min="1" max="1" width="64.7109375" customWidth="1"/>
    <col min="2" max="2" width="9.42578125" customWidth="1"/>
    <col min="3" max="3" width="22.42578125" customWidth="1"/>
    <col min="4" max="4" width="18" customWidth="1"/>
    <col min="5" max="5" width="18.7109375" style="136" customWidth="1"/>
    <col min="6" max="253" width="9.140625" customWidth="1"/>
    <col min="254" max="254" width="64.7109375" customWidth="1"/>
    <col min="255" max="255" width="9.42578125" customWidth="1"/>
  </cols>
  <sheetData>
    <row r="1" spans="1:5">
      <c r="A1" s="153" t="s">
        <v>697</v>
      </c>
      <c r="B1" s="153"/>
      <c r="C1" s="153"/>
      <c r="D1" s="153"/>
      <c r="E1" s="153"/>
    </row>
    <row r="3" spans="1:5" ht="21.75" customHeight="1">
      <c r="A3" s="149" t="s">
        <v>680</v>
      </c>
      <c r="B3" s="155"/>
      <c r="C3" s="155"/>
      <c r="D3" s="155"/>
      <c r="E3" s="155"/>
    </row>
    <row r="4" spans="1:5" ht="26.25" customHeight="1">
      <c r="A4" s="152" t="s">
        <v>683</v>
      </c>
      <c r="B4" s="150"/>
      <c r="C4" s="150"/>
      <c r="D4" s="150"/>
      <c r="E4" s="150"/>
    </row>
    <row r="6" spans="1:5" ht="30">
      <c r="A6" s="2" t="s">
        <v>83</v>
      </c>
      <c r="B6" s="3" t="s">
        <v>84</v>
      </c>
      <c r="C6" s="110" t="s">
        <v>1</v>
      </c>
      <c r="D6" s="112" t="s">
        <v>3</v>
      </c>
    </row>
    <row r="7" spans="1:5">
      <c r="A7" s="26"/>
      <c r="B7" s="26"/>
      <c r="C7" s="96"/>
      <c r="D7" s="96"/>
    </row>
    <row r="8" spans="1:5">
      <c r="A8" s="26"/>
      <c r="B8" s="26"/>
      <c r="C8" s="96"/>
      <c r="D8" s="96"/>
    </row>
    <row r="9" spans="1:5">
      <c r="A9" s="26"/>
      <c r="B9" s="26"/>
      <c r="C9" s="96"/>
      <c r="D9" s="96"/>
    </row>
    <row r="10" spans="1:5">
      <c r="A10" s="26"/>
      <c r="B10" s="26"/>
      <c r="C10" s="96"/>
      <c r="D10" s="96"/>
    </row>
    <row r="11" spans="1:5">
      <c r="A11" s="13" t="s">
        <v>186</v>
      </c>
      <c r="B11" s="6" t="s">
        <v>187</v>
      </c>
      <c r="C11" s="96"/>
      <c r="D11" s="96"/>
    </row>
    <row r="12" spans="1:5">
      <c r="A12" s="13"/>
      <c r="B12" s="6"/>
      <c r="C12" s="96"/>
      <c r="D12" s="96"/>
    </row>
    <row r="13" spans="1:5">
      <c r="A13" s="13"/>
      <c r="B13" s="6"/>
      <c r="C13" s="96"/>
      <c r="D13" s="96"/>
    </row>
    <row r="14" spans="1:5">
      <c r="A14" s="13"/>
      <c r="B14" s="6"/>
      <c r="C14" s="96"/>
      <c r="D14" s="96"/>
    </row>
    <row r="15" spans="1:5">
      <c r="A15" s="13"/>
      <c r="B15" s="6"/>
      <c r="C15" s="96"/>
      <c r="D15" s="96"/>
    </row>
    <row r="16" spans="1:5">
      <c r="A16" s="13" t="s">
        <v>426</v>
      </c>
      <c r="B16" s="6" t="s">
        <v>188</v>
      </c>
      <c r="C16" s="96"/>
      <c r="D16" s="96"/>
    </row>
    <row r="17" spans="1:5">
      <c r="A17" s="13"/>
      <c r="B17" s="6"/>
      <c r="C17" s="96"/>
      <c r="D17" s="96"/>
    </row>
    <row r="18" spans="1:5">
      <c r="A18" s="13"/>
      <c r="B18" s="6"/>
      <c r="C18" s="96"/>
      <c r="D18" s="96"/>
    </row>
    <row r="19" spans="1:5">
      <c r="A19" s="13"/>
      <c r="B19" s="6"/>
      <c r="C19" s="96"/>
      <c r="D19" s="96"/>
    </row>
    <row r="20" spans="1:5">
      <c r="A20" s="13"/>
      <c r="B20" s="6"/>
      <c r="C20" s="96"/>
      <c r="D20" s="96"/>
    </row>
    <row r="21" spans="1:5">
      <c r="A21" s="5" t="s">
        <v>189</v>
      </c>
      <c r="B21" s="6" t="s">
        <v>190</v>
      </c>
      <c r="C21" s="96"/>
      <c r="D21" s="96"/>
    </row>
    <row r="22" spans="1:5">
      <c r="A22" s="5" t="s">
        <v>674</v>
      </c>
      <c r="B22" s="6"/>
      <c r="C22" s="96">
        <v>0</v>
      </c>
      <c r="D22" s="96">
        <f>SUM(C22)</f>
        <v>0</v>
      </c>
    </row>
    <row r="23" spans="1:5">
      <c r="A23" s="5" t="s">
        <v>673</v>
      </c>
      <c r="B23" s="6"/>
      <c r="C23" s="96">
        <v>0</v>
      </c>
      <c r="D23" s="96">
        <f>SUM(C23)</f>
        <v>0</v>
      </c>
      <c r="E23" s="147"/>
    </row>
    <row r="24" spans="1:5">
      <c r="A24" s="5" t="s">
        <v>675</v>
      </c>
      <c r="B24" s="6"/>
      <c r="C24" s="96">
        <v>0</v>
      </c>
      <c r="D24" s="96">
        <f>SUM(C24)</f>
        <v>0</v>
      </c>
    </row>
    <row r="25" spans="1:5">
      <c r="A25" s="13" t="s">
        <v>191</v>
      </c>
      <c r="B25" s="6" t="s">
        <v>192</v>
      </c>
      <c r="C25" s="96">
        <f>'2. melléklet'!C80</f>
        <v>1033950</v>
      </c>
      <c r="D25" s="96">
        <f>SUM(C25)</f>
        <v>1033950</v>
      </c>
    </row>
    <row r="26" spans="1:5">
      <c r="B26" s="6"/>
      <c r="C26" s="96"/>
      <c r="D26" s="96"/>
    </row>
    <row r="27" spans="1:5">
      <c r="A27" s="13"/>
      <c r="B27" s="6"/>
      <c r="C27" s="96"/>
      <c r="D27" s="96"/>
    </row>
    <row r="28" spans="1:5">
      <c r="A28" s="13" t="s">
        <v>193</v>
      </c>
      <c r="B28" s="6" t="s">
        <v>194</v>
      </c>
      <c r="C28" s="96"/>
      <c r="D28" s="96"/>
    </row>
    <row r="29" spans="1:5">
      <c r="A29" s="13"/>
      <c r="B29" s="6"/>
      <c r="C29" s="96"/>
      <c r="D29" s="96"/>
    </row>
    <row r="30" spans="1:5">
      <c r="A30" s="13"/>
      <c r="B30" s="6"/>
      <c r="C30" s="96"/>
      <c r="D30" s="96"/>
    </row>
    <row r="31" spans="1:5">
      <c r="A31" s="5" t="s">
        <v>195</v>
      </c>
      <c r="B31" s="6" t="s">
        <v>196</v>
      </c>
      <c r="C31" s="96"/>
      <c r="D31" s="96"/>
    </row>
    <row r="32" spans="1:5">
      <c r="A32" s="5" t="s">
        <v>197</v>
      </c>
      <c r="B32" s="6" t="s">
        <v>198</v>
      </c>
      <c r="C32" s="119">
        <f>'2. melléklet'!C83</f>
        <v>380000</v>
      </c>
      <c r="D32" s="119">
        <f>SUM(C32)</f>
        <v>380000</v>
      </c>
    </row>
    <row r="33" spans="1:5" s="98" customFormat="1" ht="15.75">
      <c r="A33" s="20" t="s">
        <v>427</v>
      </c>
      <c r="B33" s="9" t="s">
        <v>199</v>
      </c>
      <c r="C33" s="144">
        <f>SUM(C19:C32)</f>
        <v>1413950</v>
      </c>
      <c r="D33" s="144">
        <f>SUM(D20:D32)</f>
        <v>1413950</v>
      </c>
    </row>
    <row r="34" spans="1:5" ht="15.75">
      <c r="A34" s="24"/>
      <c r="B34" s="8"/>
      <c r="C34" s="96"/>
      <c r="D34" s="96"/>
    </row>
    <row r="35" spans="1:5">
      <c r="A35" s="5" t="s">
        <v>676</v>
      </c>
      <c r="B35" s="8"/>
      <c r="C35" s="96">
        <v>0</v>
      </c>
      <c r="D35" s="96">
        <f>SUM(C35)</f>
        <v>0</v>
      </c>
    </row>
    <row r="36" spans="1:5">
      <c r="A36" s="5" t="s">
        <v>677</v>
      </c>
      <c r="B36" s="8"/>
      <c r="C36" s="96">
        <v>0</v>
      </c>
      <c r="D36" s="96">
        <f>SUM(C36)</f>
        <v>0</v>
      </c>
    </row>
    <row r="37" spans="1:5">
      <c r="A37" s="5" t="s">
        <v>678</v>
      </c>
      <c r="B37" s="8"/>
      <c r="C37" s="96">
        <v>0</v>
      </c>
      <c r="D37" s="96">
        <f>SUM(C37)</f>
        <v>0</v>
      </c>
      <c r="E37" s="147"/>
    </row>
    <row r="38" spans="1:5">
      <c r="A38" s="13" t="s">
        <v>200</v>
      </c>
      <c r="B38" s="6" t="s">
        <v>201</v>
      </c>
      <c r="C38" s="119">
        <f>'2. melléklet'!C85</f>
        <v>27457678</v>
      </c>
      <c r="D38" s="96">
        <f>SUM(C38)</f>
        <v>27457678</v>
      </c>
    </row>
    <row r="39" spans="1:5">
      <c r="A39" s="13"/>
      <c r="B39" s="6"/>
      <c r="C39" s="96"/>
      <c r="D39" s="96"/>
    </row>
    <row r="40" spans="1:5">
      <c r="A40" s="13"/>
      <c r="B40" s="6"/>
      <c r="C40" s="96"/>
      <c r="D40" s="96"/>
    </row>
    <row r="41" spans="1:5">
      <c r="A41" s="13"/>
      <c r="B41" s="6"/>
      <c r="C41" s="96"/>
      <c r="D41" s="96"/>
    </row>
    <row r="42" spans="1:5">
      <c r="A42" s="13"/>
      <c r="B42" s="6"/>
      <c r="C42" s="96"/>
      <c r="D42" s="96"/>
    </row>
    <row r="43" spans="1:5">
      <c r="A43" s="13" t="s">
        <v>202</v>
      </c>
      <c r="B43" s="6" t="s">
        <v>203</v>
      </c>
      <c r="C43" s="96"/>
      <c r="D43" s="96"/>
    </row>
    <row r="44" spans="1:5">
      <c r="A44" s="13"/>
      <c r="B44" s="6"/>
      <c r="C44" s="96"/>
      <c r="D44" s="96"/>
    </row>
    <row r="45" spans="1:5">
      <c r="A45" s="13"/>
      <c r="B45" s="6"/>
      <c r="C45" s="96"/>
      <c r="D45" s="96"/>
    </row>
    <row r="46" spans="1:5">
      <c r="A46" s="13"/>
      <c r="B46" s="6"/>
      <c r="C46" s="96"/>
      <c r="D46" s="96"/>
    </row>
    <row r="47" spans="1:5">
      <c r="A47" s="13"/>
      <c r="B47" s="6"/>
      <c r="C47" s="96"/>
      <c r="D47" s="96"/>
    </row>
    <row r="48" spans="1:5">
      <c r="A48" s="13" t="s">
        <v>204</v>
      </c>
      <c r="B48" s="6" t="s">
        <v>205</v>
      </c>
      <c r="C48" s="96">
        <v>4000000</v>
      </c>
      <c r="D48" s="96">
        <v>4000000</v>
      </c>
    </row>
    <row r="49" spans="1:5">
      <c r="A49" s="13" t="s">
        <v>206</v>
      </c>
      <c r="B49" s="6" t="s">
        <v>207</v>
      </c>
      <c r="C49" s="96">
        <f>'2. melléklet'!C88</f>
        <v>2000000</v>
      </c>
      <c r="D49" s="96">
        <v>2000000</v>
      </c>
    </row>
    <row r="50" spans="1:5" s="98" customFormat="1" ht="15.75">
      <c r="A50" s="20" t="s">
        <v>428</v>
      </c>
      <c r="B50" s="9" t="s">
        <v>208</v>
      </c>
      <c r="C50" s="133">
        <f>SUM(C34:C49)</f>
        <v>33457678</v>
      </c>
      <c r="D50" s="133">
        <f>SUM(D35:D49)</f>
        <v>33457678</v>
      </c>
    </row>
    <row r="53" spans="1:5">
      <c r="A53" s="102" t="s">
        <v>639</v>
      </c>
      <c r="B53" s="102" t="s">
        <v>656</v>
      </c>
      <c r="C53" s="102" t="s">
        <v>640</v>
      </c>
      <c r="D53" s="102" t="s">
        <v>641</v>
      </c>
      <c r="E53" s="139" t="s">
        <v>642</v>
      </c>
    </row>
    <row r="54" spans="1:5">
      <c r="A54" s="113"/>
      <c r="B54" s="113"/>
      <c r="C54" s="141"/>
      <c r="D54" s="141"/>
      <c r="E54" s="137"/>
    </row>
    <row r="55" spans="1:5">
      <c r="A55" s="113"/>
      <c r="B55" s="113"/>
      <c r="C55" s="141"/>
      <c r="D55" s="141"/>
      <c r="E55" s="137"/>
    </row>
    <row r="56" spans="1:5">
      <c r="A56" s="113"/>
      <c r="B56" s="113"/>
      <c r="C56" s="141"/>
      <c r="D56" s="141"/>
      <c r="E56" s="137"/>
    </row>
    <row r="57" spans="1:5">
      <c r="A57" s="113"/>
      <c r="B57" s="113"/>
      <c r="C57" s="141"/>
      <c r="D57" s="141"/>
      <c r="E57" s="137"/>
    </row>
    <row r="58" spans="1:5">
      <c r="A58" s="13" t="s">
        <v>186</v>
      </c>
      <c r="B58" s="6" t="s">
        <v>187</v>
      </c>
      <c r="C58" s="141"/>
      <c r="D58" s="141"/>
      <c r="E58" s="137"/>
    </row>
    <row r="59" spans="1:5">
      <c r="A59" s="13"/>
      <c r="B59" s="6"/>
      <c r="C59" s="141"/>
      <c r="D59" s="141"/>
      <c r="E59" s="137"/>
    </row>
    <row r="60" spans="1:5">
      <c r="A60" s="13"/>
      <c r="B60" s="6"/>
      <c r="C60" s="141"/>
      <c r="D60" s="141"/>
      <c r="E60" s="137"/>
    </row>
    <row r="61" spans="1:5">
      <c r="A61" s="13"/>
      <c r="B61" s="6"/>
      <c r="C61" s="141"/>
      <c r="D61" s="141"/>
      <c r="E61" s="137"/>
    </row>
    <row r="62" spans="1:5">
      <c r="A62" s="13"/>
      <c r="B62" s="6"/>
      <c r="C62" s="141"/>
      <c r="D62" s="141"/>
      <c r="E62" s="137"/>
    </row>
    <row r="63" spans="1:5">
      <c r="A63" s="13" t="s">
        <v>426</v>
      </c>
      <c r="B63" s="6" t="s">
        <v>188</v>
      </c>
      <c r="C63" s="141">
        <v>3900000</v>
      </c>
      <c r="D63" s="141"/>
      <c r="E63" s="137"/>
    </row>
    <row r="64" spans="1:5">
      <c r="A64" s="13"/>
      <c r="B64" s="6"/>
      <c r="C64" s="141"/>
      <c r="D64" s="141"/>
      <c r="E64" s="137"/>
    </row>
    <row r="65" spans="1:5">
      <c r="A65" s="13"/>
      <c r="B65" s="6"/>
      <c r="C65" s="141"/>
      <c r="D65" s="141"/>
      <c r="E65" s="137"/>
    </row>
    <row r="66" spans="1:5">
      <c r="A66" s="13"/>
      <c r="B66" s="6"/>
      <c r="C66" s="141"/>
      <c r="D66" s="141"/>
      <c r="E66" s="137"/>
    </row>
    <row r="67" spans="1:5">
      <c r="A67" s="13"/>
      <c r="B67" s="6"/>
      <c r="C67" s="141"/>
      <c r="D67" s="141"/>
      <c r="E67" s="137"/>
    </row>
    <row r="68" spans="1:5">
      <c r="A68" s="5" t="s">
        <v>189</v>
      </c>
      <c r="B68" s="6" t="s">
        <v>190</v>
      </c>
      <c r="C68" s="141"/>
      <c r="D68" s="141"/>
      <c r="E68" s="137"/>
    </row>
    <row r="69" spans="1:5">
      <c r="A69" s="5"/>
      <c r="B69" s="6"/>
      <c r="C69" s="141"/>
      <c r="D69" s="141"/>
      <c r="E69" s="137"/>
    </row>
    <row r="70" spans="1:5">
      <c r="A70" s="5"/>
      <c r="B70" s="6"/>
      <c r="C70" s="118"/>
      <c r="D70" s="118"/>
      <c r="E70" s="118"/>
    </row>
    <row r="71" spans="1:5">
      <c r="A71" s="13" t="s">
        <v>191</v>
      </c>
      <c r="B71" s="6" t="s">
        <v>192</v>
      </c>
      <c r="C71" s="127">
        <v>1033950</v>
      </c>
      <c r="D71" s="127"/>
      <c r="E71" s="127">
        <f>SUM(C71:D71)</f>
        <v>1033950</v>
      </c>
    </row>
    <row r="72" spans="1:5" s="98" customFormat="1" ht="15.75">
      <c r="A72" s="20" t="s">
        <v>427</v>
      </c>
      <c r="B72" s="9" t="s">
        <v>199</v>
      </c>
      <c r="C72" s="139">
        <f>SUM(C62:C71)</f>
        <v>4933950</v>
      </c>
      <c r="D72" s="139"/>
      <c r="E72" s="139">
        <f>SUM(E71)</f>
        <v>1033950</v>
      </c>
    </row>
    <row r="73" spans="1:5" ht="15.75">
      <c r="A73" s="24"/>
      <c r="B73" s="8"/>
      <c r="C73" s="141"/>
      <c r="D73" s="141"/>
      <c r="E73" s="137"/>
    </row>
    <row r="74" spans="1:5" ht="15.75">
      <c r="A74" s="24"/>
      <c r="B74" s="8"/>
      <c r="C74" s="141"/>
      <c r="D74" s="141"/>
      <c r="E74" s="137"/>
    </row>
    <row r="75" spans="1:5" s="138" customFormat="1">
      <c r="A75" s="13" t="s">
        <v>654</v>
      </c>
      <c r="B75" s="6"/>
      <c r="C75" s="141"/>
      <c r="D75" s="141"/>
      <c r="E75" s="137"/>
    </row>
    <row r="76" spans="1:5" ht="15.75">
      <c r="A76" s="24"/>
      <c r="B76" s="8"/>
      <c r="C76" s="141"/>
      <c r="D76" s="141"/>
      <c r="E76" s="137"/>
    </row>
    <row r="77" spans="1:5">
      <c r="A77" s="13" t="s">
        <v>200</v>
      </c>
      <c r="B77" s="6" t="s">
        <v>201</v>
      </c>
      <c r="C77" s="96">
        <v>27457678</v>
      </c>
      <c r="D77" s="141"/>
      <c r="E77" s="137">
        <f>SUM(C77:D77)</f>
        <v>27457678</v>
      </c>
    </row>
    <row r="78" spans="1:5">
      <c r="A78" s="13"/>
      <c r="B78" s="6"/>
      <c r="C78" s="141"/>
      <c r="D78" s="141"/>
      <c r="E78" s="137"/>
    </row>
    <row r="79" spans="1:5">
      <c r="A79" s="13"/>
      <c r="B79" s="6"/>
      <c r="C79" s="141"/>
      <c r="D79" s="141"/>
      <c r="E79" s="137"/>
    </row>
    <row r="80" spans="1:5">
      <c r="A80" s="13"/>
      <c r="B80" s="6"/>
      <c r="C80" s="141"/>
      <c r="D80" s="141"/>
      <c r="E80" s="137"/>
    </row>
    <row r="81" spans="1:5">
      <c r="A81" s="13"/>
      <c r="B81" s="6"/>
      <c r="C81" s="141"/>
      <c r="D81" s="141"/>
      <c r="E81" s="137"/>
    </row>
    <row r="82" spans="1:5">
      <c r="A82" s="13" t="s">
        <v>202</v>
      </c>
      <c r="B82" s="6" t="s">
        <v>203</v>
      </c>
      <c r="C82" s="141"/>
      <c r="D82" s="141"/>
      <c r="E82" s="137"/>
    </row>
    <row r="83" spans="1:5">
      <c r="A83" s="13"/>
      <c r="B83" s="6"/>
      <c r="C83" s="141"/>
      <c r="D83" s="141"/>
      <c r="E83" s="137"/>
    </row>
    <row r="84" spans="1:5">
      <c r="A84" s="13"/>
      <c r="B84" s="6"/>
      <c r="C84" s="141"/>
      <c r="D84" s="141"/>
      <c r="E84" s="137"/>
    </row>
    <row r="85" spans="1:5">
      <c r="A85" s="13"/>
      <c r="B85" s="6"/>
      <c r="C85" s="141"/>
      <c r="D85" s="141"/>
      <c r="E85" s="137"/>
    </row>
    <row r="86" spans="1:5">
      <c r="A86" s="13"/>
      <c r="B86" s="6"/>
      <c r="C86" s="141"/>
      <c r="D86" s="141"/>
      <c r="E86" s="137"/>
    </row>
    <row r="87" spans="1:5">
      <c r="A87" s="13" t="s">
        <v>204</v>
      </c>
      <c r="B87" s="6" t="s">
        <v>205</v>
      </c>
      <c r="C87" s="141">
        <v>4000000</v>
      </c>
      <c r="D87" s="141"/>
      <c r="E87" s="137">
        <v>4000000</v>
      </c>
    </row>
    <row r="88" spans="1:5" s="98" customFormat="1" ht="15.75">
      <c r="A88" s="20" t="s">
        <v>428</v>
      </c>
      <c r="B88" s="9" t="s">
        <v>208</v>
      </c>
      <c r="C88" s="142">
        <f>SUM(C73:C87)</f>
        <v>31457678</v>
      </c>
      <c r="D88" s="142"/>
      <c r="E88" s="140">
        <f>SUM(E74:E87)</f>
        <v>31457678</v>
      </c>
    </row>
    <row r="89" spans="1:5">
      <c r="A89" s="97"/>
      <c r="B89" s="97"/>
      <c r="C89" s="97"/>
      <c r="D89" s="97"/>
    </row>
    <row r="90" spans="1:5">
      <c r="A90" s="97"/>
      <c r="B90" s="97"/>
      <c r="C90" s="97"/>
      <c r="D90" s="97"/>
    </row>
    <row r="91" spans="1:5">
      <c r="A91" s="97"/>
      <c r="B91" s="97"/>
      <c r="C91" s="97"/>
      <c r="D91" s="97"/>
    </row>
    <row r="92" spans="1:5">
      <c r="A92" s="97"/>
      <c r="B92" s="97"/>
      <c r="C92" s="97"/>
      <c r="D92" s="97"/>
    </row>
    <row r="93" spans="1:5">
      <c r="A93" s="97"/>
      <c r="B93" s="97"/>
      <c r="C93" s="97"/>
      <c r="D93" s="97"/>
    </row>
    <row r="94" spans="1:5">
      <c r="A94" s="97"/>
      <c r="B94" s="97"/>
      <c r="C94" s="97"/>
      <c r="D94" s="97"/>
    </row>
  </sheetData>
  <mergeCells count="3">
    <mergeCell ref="A1:E1"/>
    <mergeCell ref="A3:E3"/>
    <mergeCell ref="A4:E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6"/>
  <sheetViews>
    <sheetView topLeftCell="A4" workbookViewId="0">
      <selection activeCell="C1" sqref="C1:E1"/>
    </sheetView>
  </sheetViews>
  <sheetFormatPr defaultRowHeight="15"/>
  <cols>
    <col min="1" max="1" width="86.28515625" customWidth="1"/>
    <col min="2" max="2" width="28.28515625" customWidth="1"/>
    <col min="3" max="3" width="29.140625" customWidth="1"/>
    <col min="4" max="4" width="29.42578125" customWidth="1"/>
    <col min="5" max="5" width="18.42578125" customWidth="1"/>
  </cols>
  <sheetData>
    <row r="1" spans="1:5">
      <c r="C1" s="153" t="s">
        <v>698</v>
      </c>
      <c r="D1" s="153"/>
      <c r="E1" s="153"/>
    </row>
    <row r="3" spans="1:5" ht="25.5" customHeight="1">
      <c r="A3" s="149" t="s">
        <v>680</v>
      </c>
      <c r="B3" s="155"/>
      <c r="C3" s="155"/>
      <c r="D3" s="155"/>
      <c r="E3" s="155"/>
    </row>
    <row r="4" spans="1:5" ht="23.25" customHeight="1">
      <c r="A4" s="159" t="s">
        <v>586</v>
      </c>
      <c r="B4" s="160"/>
      <c r="C4" s="160"/>
      <c r="D4" s="160"/>
      <c r="E4" s="160"/>
    </row>
    <row r="5" spans="1:5">
      <c r="A5" s="1"/>
    </row>
    <row r="6" spans="1:5">
      <c r="A6" s="1"/>
    </row>
    <row r="7" spans="1:5" ht="51" customHeight="1">
      <c r="A7" s="55" t="s">
        <v>585</v>
      </c>
      <c r="B7" s="56" t="s">
        <v>632</v>
      </c>
      <c r="C7" s="56" t="s">
        <v>633</v>
      </c>
      <c r="D7" s="56" t="s">
        <v>633</v>
      </c>
      <c r="E7" s="66" t="s">
        <v>3</v>
      </c>
    </row>
    <row r="8" spans="1:5" ht="15" customHeight="1">
      <c r="A8" s="56" t="s">
        <v>559</v>
      </c>
      <c r="B8" s="57"/>
      <c r="C8" s="57"/>
      <c r="D8" s="57"/>
      <c r="E8" s="26">
        <f>SUM(B8:D8)</f>
        <v>0</v>
      </c>
    </row>
    <row r="9" spans="1:5" ht="15" customHeight="1">
      <c r="A9" s="56" t="s">
        <v>560</v>
      </c>
      <c r="B9" s="57"/>
      <c r="C9" s="57"/>
      <c r="D9" s="57"/>
      <c r="E9" s="26">
        <f t="shared" ref="E9:E34" si="0">SUM(B9:D9)</f>
        <v>0</v>
      </c>
    </row>
    <row r="10" spans="1:5" ht="15" customHeight="1">
      <c r="A10" s="56" t="s">
        <v>561</v>
      </c>
      <c r="B10" s="57"/>
      <c r="C10" s="57"/>
      <c r="D10" s="57"/>
      <c r="E10" s="26">
        <f t="shared" si="0"/>
        <v>0</v>
      </c>
    </row>
    <row r="11" spans="1:5" ht="15" customHeight="1">
      <c r="A11" s="56" t="s">
        <v>562</v>
      </c>
      <c r="B11" s="57"/>
      <c r="C11" s="57"/>
      <c r="D11" s="57"/>
      <c r="E11" s="26">
        <f t="shared" si="0"/>
        <v>0</v>
      </c>
    </row>
    <row r="12" spans="1:5" s="98" customFormat="1" ht="15" customHeight="1">
      <c r="A12" s="55" t="s">
        <v>580</v>
      </c>
      <c r="B12" s="103">
        <f>SUM(B8:B11)</f>
        <v>0</v>
      </c>
      <c r="C12" s="103">
        <f>SUM(C8:C11)</f>
        <v>0</v>
      </c>
      <c r="D12" s="103">
        <f>SUM(D8:D11)</f>
        <v>0</v>
      </c>
      <c r="E12" s="104">
        <f t="shared" si="0"/>
        <v>0</v>
      </c>
    </row>
    <row r="13" spans="1:5" ht="15" customHeight="1">
      <c r="A13" s="56" t="s">
        <v>563</v>
      </c>
      <c r="B13" s="57"/>
      <c r="C13" s="57"/>
      <c r="D13" s="57"/>
      <c r="E13" s="26">
        <f t="shared" si="0"/>
        <v>0</v>
      </c>
    </row>
    <row r="14" spans="1:5" ht="33" customHeight="1">
      <c r="A14" s="56" t="s">
        <v>564</v>
      </c>
      <c r="B14" s="57"/>
      <c r="C14" s="57"/>
      <c r="D14" s="57"/>
      <c r="E14" s="26">
        <f t="shared" si="0"/>
        <v>0</v>
      </c>
    </row>
    <row r="15" spans="1:5" ht="15" customHeight="1">
      <c r="A15" s="56" t="s">
        <v>565</v>
      </c>
      <c r="B15" s="57"/>
      <c r="C15" s="57"/>
      <c r="D15" s="57"/>
      <c r="E15" s="26">
        <f t="shared" si="0"/>
        <v>0</v>
      </c>
    </row>
    <row r="16" spans="1:5" ht="15" customHeight="1">
      <c r="A16" s="56" t="s">
        <v>566</v>
      </c>
      <c r="B16" s="57">
        <v>0</v>
      </c>
      <c r="C16" s="57"/>
      <c r="D16" s="57"/>
      <c r="E16" s="26">
        <f t="shared" si="0"/>
        <v>0</v>
      </c>
    </row>
    <row r="17" spans="1:5" ht="15" customHeight="1">
      <c r="A17" s="56" t="s">
        <v>567</v>
      </c>
      <c r="B17" s="57"/>
      <c r="C17" s="57"/>
      <c r="D17" s="57"/>
      <c r="E17" s="26">
        <f t="shared" si="0"/>
        <v>0</v>
      </c>
    </row>
    <row r="18" spans="1:5" ht="15" customHeight="1">
      <c r="A18" s="56" t="s">
        <v>568</v>
      </c>
      <c r="B18" s="57"/>
      <c r="C18" s="57"/>
      <c r="D18" s="57"/>
      <c r="E18" s="26">
        <f t="shared" si="0"/>
        <v>0</v>
      </c>
    </row>
    <row r="19" spans="1:5" ht="15" customHeight="1">
      <c r="A19" s="56" t="s">
        <v>569</v>
      </c>
      <c r="B19" s="57"/>
      <c r="C19" s="57"/>
      <c r="D19" s="57"/>
      <c r="E19" s="26">
        <f t="shared" si="0"/>
        <v>0</v>
      </c>
    </row>
    <row r="20" spans="1:5" s="98" customFormat="1" ht="15" customHeight="1">
      <c r="A20" s="55" t="s">
        <v>581</v>
      </c>
      <c r="B20" s="103">
        <f>SUM(B13:B19)</f>
        <v>0</v>
      </c>
      <c r="C20" s="103">
        <f>SUM(C13:C19)</f>
        <v>0</v>
      </c>
      <c r="D20" s="103">
        <f>SUM(D13:D19)</f>
        <v>0</v>
      </c>
      <c r="E20" s="104">
        <f t="shared" si="0"/>
        <v>0</v>
      </c>
    </row>
    <row r="21" spans="1:5" ht="15" customHeight="1">
      <c r="A21" s="56" t="s">
        <v>570</v>
      </c>
      <c r="B21" s="57">
        <v>2</v>
      </c>
      <c r="C21" s="57"/>
      <c r="D21" s="57"/>
      <c r="E21" s="26">
        <f t="shared" si="0"/>
        <v>2</v>
      </c>
    </row>
    <row r="22" spans="1:5" ht="15" customHeight="1">
      <c r="A22" s="56" t="s">
        <v>571</v>
      </c>
      <c r="B22" s="57"/>
      <c r="C22" s="57"/>
      <c r="D22" s="57"/>
      <c r="E22" s="26">
        <f t="shared" si="0"/>
        <v>0</v>
      </c>
    </row>
    <row r="23" spans="1:5" ht="15" customHeight="1">
      <c r="A23" s="56" t="s">
        <v>572</v>
      </c>
      <c r="B23" s="57">
        <v>1</v>
      </c>
      <c r="C23" s="57"/>
      <c r="D23" s="57"/>
      <c r="E23" s="26">
        <f t="shared" si="0"/>
        <v>1</v>
      </c>
    </row>
    <row r="24" spans="1:5" s="98" customFormat="1" ht="15" customHeight="1">
      <c r="A24" s="55" t="s">
        <v>582</v>
      </c>
      <c r="B24" s="103">
        <f>SUM(B21:B23)</f>
        <v>3</v>
      </c>
      <c r="C24" s="103">
        <f>SUM(C21:C23)</f>
        <v>0</v>
      </c>
      <c r="D24" s="103">
        <f>SUM(D21:D23)</f>
        <v>0</v>
      </c>
      <c r="E24" s="104">
        <f t="shared" si="0"/>
        <v>3</v>
      </c>
    </row>
    <row r="25" spans="1:5" ht="15" customHeight="1">
      <c r="A25" s="56" t="s">
        <v>573</v>
      </c>
      <c r="B25" s="57">
        <v>1</v>
      </c>
      <c r="C25" s="57"/>
      <c r="D25" s="57"/>
      <c r="E25" s="26">
        <f t="shared" si="0"/>
        <v>1</v>
      </c>
    </row>
    <row r="26" spans="1:5" ht="15" customHeight="1">
      <c r="A26" s="56" t="s">
        <v>574</v>
      </c>
      <c r="B26" s="57">
        <v>3</v>
      </c>
      <c r="C26" s="57"/>
      <c r="D26" s="57"/>
      <c r="E26" s="26">
        <f t="shared" si="0"/>
        <v>3</v>
      </c>
    </row>
    <row r="27" spans="1:5" ht="15" customHeight="1">
      <c r="A27" s="56" t="s">
        <v>575</v>
      </c>
      <c r="B27" s="57">
        <v>1</v>
      </c>
      <c r="C27" s="57"/>
      <c r="D27" s="57"/>
      <c r="E27" s="26">
        <f t="shared" si="0"/>
        <v>1</v>
      </c>
    </row>
    <row r="28" spans="1:5" s="98" customFormat="1" ht="15" customHeight="1">
      <c r="A28" s="55" t="s">
        <v>583</v>
      </c>
      <c r="B28" s="103">
        <f>SUM(B25:B27)</f>
        <v>5</v>
      </c>
      <c r="C28" s="103">
        <f>SUM(C25:C27)</f>
        <v>0</v>
      </c>
      <c r="D28" s="103">
        <f>SUM(D25:D27)</f>
        <v>0</v>
      </c>
      <c r="E28" s="104">
        <f t="shared" si="0"/>
        <v>5</v>
      </c>
    </row>
    <row r="29" spans="1:5" s="98" customFormat="1" ht="37.5" customHeight="1">
      <c r="A29" s="55" t="s">
        <v>584</v>
      </c>
      <c r="B29" s="75">
        <f>SUM(B28,B24,B20,B12)</f>
        <v>8</v>
      </c>
      <c r="C29" s="50">
        <f>SUM(C28,C24,C20,C12)</f>
        <v>0</v>
      </c>
      <c r="D29" s="50">
        <f>SUM(D28,D24,D20,D12)</f>
        <v>0</v>
      </c>
      <c r="E29" s="104">
        <f t="shared" si="0"/>
        <v>8</v>
      </c>
    </row>
    <row r="30" spans="1:5" ht="30" customHeight="1">
      <c r="A30" s="56" t="s">
        <v>576</v>
      </c>
      <c r="B30" s="57"/>
      <c r="C30" s="57"/>
      <c r="D30" s="57"/>
      <c r="E30" s="26">
        <f t="shared" si="0"/>
        <v>0</v>
      </c>
    </row>
    <row r="31" spans="1:5" ht="32.25" customHeight="1">
      <c r="A31" s="56" t="s">
        <v>577</v>
      </c>
      <c r="B31" s="57"/>
      <c r="C31" s="57"/>
      <c r="D31" s="57"/>
      <c r="E31" s="26">
        <f t="shared" si="0"/>
        <v>0</v>
      </c>
    </row>
    <row r="32" spans="1:5" ht="33.75" customHeight="1">
      <c r="A32" s="56" t="s">
        <v>578</v>
      </c>
      <c r="B32" s="57"/>
      <c r="C32" s="57"/>
      <c r="D32" s="57"/>
      <c r="E32" s="26">
        <f t="shared" si="0"/>
        <v>0</v>
      </c>
    </row>
    <row r="33" spans="1:5" ht="18.75" customHeight="1">
      <c r="A33" s="56" t="s">
        <v>579</v>
      </c>
      <c r="B33" s="57"/>
      <c r="C33" s="57"/>
      <c r="D33" s="57"/>
      <c r="E33" s="26">
        <f t="shared" si="0"/>
        <v>0</v>
      </c>
    </row>
    <row r="34" spans="1:5" s="98" customFormat="1" ht="33" customHeight="1">
      <c r="A34" s="55" t="s">
        <v>46</v>
      </c>
      <c r="B34" s="103">
        <f>SUM(B30:B33)</f>
        <v>0</v>
      </c>
      <c r="C34" s="103">
        <f>SUM(C30:C33)</f>
        <v>0</v>
      </c>
      <c r="D34" s="103">
        <f>SUM(D30:D33)</f>
        <v>0</v>
      </c>
      <c r="E34" s="104">
        <f t="shared" si="0"/>
        <v>0</v>
      </c>
    </row>
    <row r="35" spans="1:5">
      <c r="A35" s="156"/>
      <c r="B35" s="157"/>
      <c r="C35" s="157"/>
      <c r="D35" s="157"/>
    </row>
    <row r="36" spans="1:5">
      <c r="A36" s="158"/>
      <c r="B36" s="157"/>
      <c r="C36" s="157"/>
      <c r="D36" s="157"/>
    </row>
  </sheetData>
  <mergeCells count="5">
    <mergeCell ref="C1:E1"/>
    <mergeCell ref="A35:D35"/>
    <mergeCell ref="A36:D36"/>
    <mergeCell ref="A3:E3"/>
    <mergeCell ref="A4:E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4"/>
  <sheetViews>
    <sheetView workbookViewId="0">
      <selection sqref="A1:B1"/>
    </sheetView>
  </sheetViews>
  <sheetFormatPr defaultRowHeight="15"/>
  <cols>
    <col min="1" max="1" width="83.28515625" customWidth="1"/>
    <col min="2" max="2" width="19.5703125" customWidth="1"/>
  </cols>
  <sheetData>
    <row r="1" spans="1:7">
      <c r="A1" s="153" t="s">
        <v>699</v>
      </c>
      <c r="B1" s="153"/>
    </row>
    <row r="3" spans="1:7" ht="27" customHeight="1">
      <c r="A3" s="149" t="s">
        <v>680</v>
      </c>
      <c r="B3" s="155"/>
    </row>
    <row r="4" spans="1:7" ht="71.25" customHeight="1">
      <c r="A4" s="159" t="s">
        <v>684</v>
      </c>
      <c r="B4" s="159"/>
      <c r="C4" s="68"/>
      <c r="D4" s="68"/>
      <c r="E4" s="68"/>
      <c r="F4" s="68"/>
      <c r="G4" s="68"/>
    </row>
    <row r="5" spans="1:7" ht="24" customHeight="1">
      <c r="A5" s="64"/>
      <c r="B5" s="64"/>
      <c r="C5" s="68"/>
      <c r="D5" s="68"/>
      <c r="E5" s="68"/>
      <c r="F5" s="68"/>
      <c r="G5" s="68"/>
    </row>
    <row r="6" spans="1:7" ht="22.5" customHeight="1">
      <c r="A6" s="4" t="s">
        <v>1</v>
      </c>
    </row>
    <row r="7" spans="1:7" ht="18" hidden="1">
      <c r="A7" s="43" t="s">
        <v>658</v>
      </c>
      <c r="B7" s="42" t="s">
        <v>10</v>
      </c>
    </row>
    <row r="8" spans="1:7" hidden="1">
      <c r="A8" s="41" t="s">
        <v>65</v>
      </c>
      <c r="B8" s="41"/>
    </row>
    <row r="9" spans="1:7" hidden="1">
      <c r="A9" s="69" t="s">
        <v>66</v>
      </c>
      <c r="B9" s="41"/>
    </row>
    <row r="10" spans="1:7" hidden="1">
      <c r="A10" s="41" t="s">
        <v>67</v>
      </c>
      <c r="B10" s="120"/>
    </row>
    <row r="11" spans="1:7" hidden="1">
      <c r="A11" s="41" t="s">
        <v>68</v>
      </c>
      <c r="B11" s="120"/>
    </row>
    <row r="12" spans="1:7" hidden="1">
      <c r="A12" s="41" t="s">
        <v>69</v>
      </c>
      <c r="B12" s="120"/>
    </row>
    <row r="13" spans="1:7" hidden="1">
      <c r="A13" s="41" t="s">
        <v>70</v>
      </c>
      <c r="B13" s="120"/>
    </row>
    <row r="14" spans="1:7" hidden="1">
      <c r="A14" s="41" t="s">
        <v>71</v>
      </c>
      <c r="B14" s="120"/>
    </row>
    <row r="15" spans="1:7" hidden="1">
      <c r="A15" s="41" t="s">
        <v>72</v>
      </c>
      <c r="B15" s="120"/>
    </row>
    <row r="16" spans="1:7" s="98" customFormat="1" hidden="1">
      <c r="A16" s="105" t="s">
        <v>13</v>
      </c>
      <c r="B16" s="121"/>
    </row>
    <row r="17" spans="1:2" ht="30" hidden="1">
      <c r="A17" s="70" t="s">
        <v>5</v>
      </c>
      <c r="B17" s="120"/>
    </row>
    <row r="18" spans="1:2" ht="30" hidden="1">
      <c r="A18" s="70" t="s">
        <v>6</v>
      </c>
      <c r="B18" s="120"/>
    </row>
    <row r="19" spans="1:2" hidden="1">
      <c r="A19" s="71" t="s">
        <v>7</v>
      </c>
      <c r="B19" s="41"/>
    </row>
    <row r="20" spans="1:2" hidden="1">
      <c r="A20" s="71" t="s">
        <v>8</v>
      </c>
      <c r="B20" s="41"/>
    </row>
    <row r="21" spans="1:2" hidden="1">
      <c r="A21" s="41" t="s">
        <v>11</v>
      </c>
      <c r="B21" s="41"/>
    </row>
    <row r="22" spans="1:2" s="98" customFormat="1" hidden="1">
      <c r="A22" s="48" t="s">
        <v>9</v>
      </c>
      <c r="B22" s="102"/>
    </row>
    <row r="23" spans="1:2" s="98" customFormat="1" ht="31.5" hidden="1">
      <c r="A23" s="72" t="s">
        <v>12</v>
      </c>
      <c r="B23" s="23"/>
    </row>
    <row r="24" spans="1:2" s="98" customFormat="1" ht="15.75" hidden="1">
      <c r="A24" s="100" t="s">
        <v>558</v>
      </c>
      <c r="B24" s="100"/>
    </row>
    <row r="25" spans="1:2" hidden="1"/>
    <row r="26" spans="1:2" hidden="1"/>
    <row r="27" spans="1:2" ht="18">
      <c r="A27" s="43" t="s">
        <v>4</v>
      </c>
      <c r="B27" s="42" t="s">
        <v>10</v>
      </c>
    </row>
    <row r="28" spans="1:2">
      <c r="A28" s="41" t="s">
        <v>65</v>
      </c>
      <c r="B28" s="41"/>
    </row>
    <row r="29" spans="1:2">
      <c r="A29" s="69" t="s">
        <v>66</v>
      </c>
      <c r="B29" s="41"/>
    </row>
    <row r="30" spans="1:2">
      <c r="A30" s="41" t="s">
        <v>67</v>
      </c>
      <c r="B30" s="41"/>
    </row>
    <row r="31" spans="1:2">
      <c r="A31" s="41" t="s">
        <v>68</v>
      </c>
      <c r="B31" s="41"/>
    </row>
    <row r="32" spans="1:2">
      <c r="A32" s="41" t="s">
        <v>69</v>
      </c>
      <c r="B32" s="41"/>
    </row>
    <row r="33" spans="1:2">
      <c r="A33" s="41" t="s">
        <v>70</v>
      </c>
      <c r="B33" s="41"/>
    </row>
    <row r="34" spans="1:2">
      <c r="A34" s="41" t="s">
        <v>71</v>
      </c>
      <c r="B34" s="41"/>
    </row>
    <row r="35" spans="1:2">
      <c r="A35" s="41" t="s">
        <v>72</v>
      </c>
      <c r="B35" s="41"/>
    </row>
    <row r="36" spans="1:2" s="98" customFormat="1">
      <c r="A36" s="105" t="s">
        <v>13</v>
      </c>
      <c r="B36" s="105">
        <f>SUM(B28:B35)</f>
        <v>0</v>
      </c>
    </row>
    <row r="37" spans="1:2" ht="30">
      <c r="A37" s="70" t="s">
        <v>5</v>
      </c>
      <c r="B37" s="41"/>
    </row>
    <row r="38" spans="1:2" ht="30">
      <c r="A38" s="70" t="s">
        <v>6</v>
      </c>
      <c r="B38" s="41"/>
    </row>
    <row r="39" spans="1:2">
      <c r="A39" s="71" t="s">
        <v>7</v>
      </c>
      <c r="B39" s="41"/>
    </row>
    <row r="40" spans="1:2">
      <c r="A40" s="71" t="s">
        <v>8</v>
      </c>
      <c r="B40" s="41"/>
    </row>
    <row r="41" spans="1:2">
      <c r="A41" s="41" t="s">
        <v>11</v>
      </c>
      <c r="B41" s="41"/>
    </row>
    <row r="42" spans="1:2" s="98" customFormat="1">
      <c r="A42" s="48" t="s">
        <v>9</v>
      </c>
      <c r="B42" s="102">
        <f>SUM(B37:B41)</f>
        <v>0</v>
      </c>
    </row>
    <row r="43" spans="1:2" s="98" customFormat="1" ht="31.5">
      <c r="A43" s="72" t="s">
        <v>12</v>
      </c>
      <c r="B43" s="23"/>
    </row>
    <row r="44" spans="1:2" s="98" customFormat="1" ht="15.75">
      <c r="A44" s="100" t="s">
        <v>558</v>
      </c>
      <c r="B44" s="100">
        <f>SUM(B42,B43,)</f>
        <v>0</v>
      </c>
    </row>
  </sheetData>
  <mergeCells count="3">
    <mergeCell ref="A4:B4"/>
    <mergeCell ref="A3:B3"/>
    <mergeCell ref="A1:B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topLeftCell="A31" workbookViewId="0">
      <selection activeCell="H1" sqref="H1:J1"/>
    </sheetView>
  </sheetViews>
  <sheetFormatPr defaultRowHeight="1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</cols>
  <sheetData>
    <row r="1" spans="1:12" ht="30" customHeight="1">
      <c r="H1" s="154" t="s">
        <v>700</v>
      </c>
      <c r="I1" s="154"/>
      <c r="J1" s="154"/>
    </row>
    <row r="2" spans="1:12" ht="46.5" customHeight="1">
      <c r="A2" s="149" t="s">
        <v>680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12" ht="16.5" customHeight="1">
      <c r="A3" s="152" t="s">
        <v>47</v>
      </c>
      <c r="B3" s="150"/>
      <c r="C3" s="150"/>
      <c r="D3" s="150"/>
      <c r="E3" s="150"/>
      <c r="F3" s="150"/>
      <c r="G3" s="150"/>
      <c r="H3" s="150"/>
      <c r="I3" s="150"/>
      <c r="J3" s="150"/>
    </row>
    <row r="4" spans="1:12" ht="18">
      <c r="A4" s="108"/>
      <c r="B4" s="65"/>
      <c r="C4" s="65"/>
      <c r="D4" s="65"/>
      <c r="E4" s="65"/>
      <c r="F4" s="65"/>
      <c r="G4" s="65"/>
      <c r="H4" s="65"/>
      <c r="I4" s="65"/>
      <c r="J4" s="65"/>
    </row>
    <row r="5" spans="1:12" ht="61.5" customHeight="1">
      <c r="A5" s="97" t="s">
        <v>1</v>
      </c>
    </row>
    <row r="6" spans="1:12" ht="60">
      <c r="A6" s="2" t="s">
        <v>83</v>
      </c>
      <c r="B6" s="3" t="s">
        <v>84</v>
      </c>
      <c r="C6" s="94" t="s">
        <v>643</v>
      </c>
      <c r="D6" s="94" t="s">
        <v>646</v>
      </c>
      <c r="E6" s="94" t="s">
        <v>647</v>
      </c>
      <c r="F6" s="94" t="s">
        <v>648</v>
      </c>
      <c r="G6" s="94" t="s">
        <v>652</v>
      </c>
      <c r="H6" s="94" t="s">
        <v>644</v>
      </c>
      <c r="I6" s="94" t="s">
        <v>645</v>
      </c>
      <c r="J6" s="94" t="s">
        <v>649</v>
      </c>
    </row>
    <row r="7" spans="1:12" ht="25.5">
      <c r="A7" s="113"/>
      <c r="B7" s="113"/>
      <c r="C7" s="113"/>
      <c r="D7" s="113"/>
      <c r="E7" s="113"/>
      <c r="F7" s="62" t="s">
        <v>653</v>
      </c>
      <c r="G7" s="61"/>
      <c r="H7" s="113"/>
      <c r="I7" s="113"/>
      <c r="J7" s="113"/>
    </row>
    <row r="8" spans="1:12">
      <c r="A8" s="113"/>
      <c r="B8" s="113"/>
      <c r="C8" s="113"/>
      <c r="D8" s="113"/>
      <c r="E8" s="113"/>
      <c r="F8" s="113"/>
      <c r="G8" s="113"/>
      <c r="H8" s="113"/>
      <c r="I8" s="113"/>
      <c r="J8" s="113"/>
    </row>
    <row r="9" spans="1:12">
      <c r="A9" s="113"/>
      <c r="B9" s="113"/>
      <c r="C9" s="113"/>
      <c r="D9" s="113"/>
      <c r="E9" s="113"/>
      <c r="F9" s="113"/>
      <c r="G9" s="113"/>
      <c r="H9" s="113"/>
      <c r="I9" s="113"/>
      <c r="J9" s="113"/>
    </row>
    <row r="10" spans="1:12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L10" s="123"/>
    </row>
    <row r="11" spans="1:12">
      <c r="A11" s="13" t="s">
        <v>186</v>
      </c>
      <c r="B11" s="6" t="s">
        <v>187</v>
      </c>
      <c r="C11" s="113"/>
      <c r="D11" s="113"/>
      <c r="E11" s="113"/>
      <c r="F11" s="113"/>
      <c r="G11" s="113"/>
      <c r="H11" s="113"/>
      <c r="I11" s="113"/>
      <c r="J11" s="113"/>
    </row>
    <row r="12" spans="1:12">
      <c r="A12" s="13"/>
      <c r="B12" s="6"/>
      <c r="C12" s="113"/>
      <c r="D12" s="113"/>
      <c r="E12" s="113"/>
      <c r="F12" s="113"/>
      <c r="G12" s="113"/>
      <c r="H12" s="113"/>
      <c r="I12" s="113"/>
      <c r="J12" s="113"/>
    </row>
    <row r="13" spans="1:12">
      <c r="A13" s="13"/>
      <c r="B13" s="6"/>
      <c r="C13" s="113"/>
      <c r="D13" s="113"/>
      <c r="E13" s="113"/>
      <c r="F13" s="113"/>
      <c r="G13" s="113"/>
      <c r="H13" s="113"/>
      <c r="I13" s="113"/>
      <c r="J13" s="113"/>
    </row>
    <row r="14" spans="1:12">
      <c r="A14" s="13"/>
      <c r="B14" s="6"/>
      <c r="C14" s="113"/>
      <c r="D14" s="113"/>
      <c r="E14" s="113"/>
      <c r="F14" s="113"/>
      <c r="G14" s="113"/>
      <c r="H14" s="113"/>
      <c r="I14" s="113"/>
      <c r="J14" s="113"/>
    </row>
    <row r="15" spans="1:12">
      <c r="A15" s="13"/>
      <c r="B15" s="6"/>
      <c r="C15" s="113"/>
      <c r="D15" s="113"/>
      <c r="E15" s="113"/>
      <c r="F15" s="113"/>
      <c r="G15" s="113"/>
      <c r="H15" s="113"/>
      <c r="I15" s="113"/>
      <c r="J15" s="113"/>
    </row>
    <row r="16" spans="1:12">
      <c r="A16" s="13" t="s">
        <v>426</v>
      </c>
      <c r="B16" s="6" t="s">
        <v>188</v>
      </c>
      <c r="C16" s="113"/>
      <c r="D16" s="113"/>
      <c r="E16" s="113"/>
      <c r="F16" s="113"/>
      <c r="G16" s="113"/>
      <c r="H16" s="113"/>
      <c r="I16" s="113"/>
      <c r="J16" s="113"/>
    </row>
    <row r="17" spans="1:10">
      <c r="A17" s="13"/>
      <c r="B17" s="6"/>
      <c r="C17" s="113"/>
      <c r="D17" s="113"/>
      <c r="E17" s="113"/>
      <c r="F17" s="113"/>
      <c r="G17" s="113"/>
      <c r="H17" s="113"/>
      <c r="I17" s="113"/>
      <c r="J17" s="113"/>
    </row>
    <row r="18" spans="1:10">
      <c r="A18" s="13"/>
      <c r="B18" s="6"/>
      <c r="C18" s="113"/>
      <c r="D18" s="113"/>
      <c r="E18" s="113"/>
      <c r="F18" s="113"/>
      <c r="G18" s="113"/>
      <c r="H18" s="113"/>
      <c r="I18" s="113"/>
      <c r="J18" s="113"/>
    </row>
    <row r="19" spans="1:10">
      <c r="A19" s="13"/>
      <c r="B19" s="6"/>
      <c r="C19" s="113"/>
      <c r="D19" s="113"/>
      <c r="E19" s="113"/>
      <c r="F19" s="113"/>
      <c r="G19" s="113"/>
      <c r="H19" s="113"/>
      <c r="I19" s="113"/>
      <c r="J19" s="113"/>
    </row>
    <row r="20" spans="1:10">
      <c r="A20" s="13"/>
      <c r="B20" s="6"/>
      <c r="C20" s="113"/>
      <c r="D20" s="113"/>
      <c r="E20" s="113"/>
      <c r="F20" s="113"/>
      <c r="G20" s="113"/>
      <c r="H20" s="113"/>
      <c r="I20" s="113"/>
      <c r="J20" s="113"/>
    </row>
    <row r="21" spans="1:10">
      <c r="A21" s="5" t="s">
        <v>189</v>
      </c>
      <c r="B21" s="6" t="s">
        <v>190</v>
      </c>
      <c r="C21" s="113"/>
      <c r="D21" s="113"/>
      <c r="E21" s="113"/>
      <c r="F21" s="113"/>
      <c r="G21" s="113"/>
      <c r="H21" s="113"/>
      <c r="I21" s="113"/>
      <c r="J21" s="113"/>
    </row>
    <row r="22" spans="1:10">
      <c r="A22" s="5"/>
      <c r="B22" s="6"/>
      <c r="C22" s="113"/>
      <c r="D22" s="113"/>
      <c r="E22" s="113"/>
      <c r="F22" s="113"/>
      <c r="G22" s="113"/>
      <c r="H22" s="114"/>
      <c r="I22" s="114"/>
      <c r="J22" s="122"/>
    </row>
    <row r="23" spans="1:10">
      <c r="A23" s="5"/>
      <c r="B23" s="6"/>
      <c r="C23" s="113"/>
      <c r="D23" s="113"/>
      <c r="E23" s="113"/>
      <c r="F23" s="113"/>
      <c r="G23" s="113"/>
      <c r="H23" s="114"/>
      <c r="I23" s="114"/>
      <c r="J23" s="122"/>
    </row>
    <row r="24" spans="1:10">
      <c r="A24" s="13" t="s">
        <v>191</v>
      </c>
      <c r="B24" s="6" t="s">
        <v>192</v>
      </c>
      <c r="C24" s="113"/>
      <c r="D24" s="113"/>
      <c r="E24" s="113"/>
      <c r="F24" s="113"/>
      <c r="G24" s="113"/>
      <c r="H24" s="113"/>
      <c r="I24" s="113"/>
      <c r="J24" s="122"/>
    </row>
    <row r="25" spans="1:10">
      <c r="A25" s="13"/>
      <c r="B25" s="6"/>
      <c r="C25" s="113"/>
      <c r="D25" s="113"/>
      <c r="E25" s="113"/>
      <c r="F25" s="113"/>
      <c r="G25" s="113"/>
      <c r="H25" s="113"/>
      <c r="I25" s="113"/>
      <c r="J25" s="113"/>
    </row>
    <row r="26" spans="1:10">
      <c r="A26" s="13"/>
      <c r="B26" s="6"/>
      <c r="C26" s="113"/>
      <c r="D26" s="113"/>
      <c r="E26" s="113"/>
      <c r="F26" s="113"/>
      <c r="G26" s="113"/>
      <c r="H26" s="113"/>
      <c r="I26" s="113"/>
      <c r="J26" s="113"/>
    </row>
    <row r="27" spans="1:10">
      <c r="A27" s="13" t="s">
        <v>193</v>
      </c>
      <c r="B27" s="6" t="s">
        <v>194</v>
      </c>
      <c r="C27" s="113"/>
      <c r="D27" s="113"/>
      <c r="E27" s="113"/>
      <c r="F27" s="113"/>
      <c r="G27" s="113"/>
      <c r="H27" s="113"/>
      <c r="I27" s="113"/>
      <c r="J27" s="113"/>
    </row>
    <row r="28" spans="1:10">
      <c r="A28" s="13"/>
      <c r="B28" s="6"/>
      <c r="C28" s="113"/>
      <c r="D28" s="113"/>
      <c r="E28" s="113"/>
      <c r="F28" s="113"/>
      <c r="G28" s="113"/>
      <c r="H28" s="113"/>
      <c r="I28" s="113"/>
      <c r="J28" s="113"/>
    </row>
    <row r="29" spans="1:10">
      <c r="A29" s="13"/>
      <c r="B29" s="6"/>
      <c r="C29" s="113"/>
      <c r="D29" s="113"/>
      <c r="E29" s="113"/>
      <c r="F29" s="113"/>
      <c r="G29" s="113"/>
      <c r="H29" s="113"/>
      <c r="I29" s="113"/>
      <c r="J29" s="113"/>
    </row>
    <row r="30" spans="1:10">
      <c r="A30" s="5" t="s">
        <v>195</v>
      </c>
      <c r="B30" s="6" t="s">
        <v>196</v>
      </c>
      <c r="C30" s="113"/>
      <c r="D30" s="113"/>
      <c r="E30" s="113"/>
      <c r="F30" s="113"/>
      <c r="G30" s="113"/>
      <c r="H30" s="113"/>
      <c r="I30" s="113"/>
      <c r="J30" s="113"/>
    </row>
    <row r="31" spans="1:10" s="98" customFormat="1">
      <c r="A31" s="5" t="s">
        <v>197</v>
      </c>
      <c r="B31" s="6" t="s">
        <v>198</v>
      </c>
      <c r="C31" s="113"/>
      <c r="D31" s="113"/>
      <c r="E31" s="113"/>
      <c r="F31" s="113"/>
      <c r="G31" s="113"/>
      <c r="H31" s="113"/>
      <c r="I31" s="113"/>
      <c r="J31" s="113"/>
    </row>
    <row r="32" spans="1:10" ht="15.75">
      <c r="A32" s="20" t="s">
        <v>427</v>
      </c>
      <c r="B32" s="9" t="s">
        <v>199</v>
      </c>
      <c r="C32" s="102">
        <f>SUM(C11,C16,C21,C24,C27,C30,C31,)</f>
        <v>0</v>
      </c>
      <c r="D32" s="102">
        <f t="shared" ref="D32:J32" si="0">SUM(D11,D16,D21,D24,D27,D30,D31,)</f>
        <v>0</v>
      </c>
      <c r="E32" s="102">
        <f t="shared" si="0"/>
        <v>0</v>
      </c>
      <c r="F32" s="102">
        <f t="shared" si="0"/>
        <v>0</v>
      </c>
      <c r="G32" s="102">
        <f t="shared" si="0"/>
        <v>0</v>
      </c>
      <c r="H32" s="102">
        <f t="shared" si="0"/>
        <v>0</v>
      </c>
      <c r="I32" s="102">
        <f t="shared" si="0"/>
        <v>0</v>
      </c>
      <c r="J32" s="102">
        <f t="shared" si="0"/>
        <v>0</v>
      </c>
    </row>
    <row r="33" spans="1:10" ht="15.75">
      <c r="A33" s="24"/>
      <c r="B33" s="8"/>
      <c r="C33" s="113"/>
      <c r="D33" s="113"/>
      <c r="E33" s="113"/>
      <c r="F33" s="113"/>
      <c r="G33" s="113"/>
      <c r="H33" s="113"/>
      <c r="I33" s="113"/>
      <c r="J33" s="113"/>
    </row>
    <row r="34" spans="1:10" ht="15.75">
      <c r="A34" s="24"/>
      <c r="B34" s="8"/>
      <c r="C34" s="113"/>
      <c r="D34" s="113"/>
      <c r="E34" s="113"/>
      <c r="F34" s="113"/>
      <c r="G34" s="113"/>
      <c r="H34" s="113"/>
      <c r="I34" s="113"/>
      <c r="J34" s="113"/>
    </row>
    <row r="35" spans="1:10" ht="15.75">
      <c r="A35" s="24"/>
      <c r="B35" s="8"/>
      <c r="C35" s="113"/>
      <c r="D35" s="113"/>
      <c r="E35" s="113"/>
      <c r="F35" s="113"/>
      <c r="G35" s="113"/>
      <c r="H35" s="113"/>
      <c r="I35" s="113"/>
      <c r="J35" s="113"/>
    </row>
    <row r="36" spans="1:10" ht="15.75">
      <c r="A36" s="24"/>
      <c r="B36" s="8"/>
      <c r="C36" s="113"/>
      <c r="D36" s="113"/>
      <c r="E36" s="113"/>
      <c r="F36" s="113"/>
      <c r="G36" s="113"/>
      <c r="H36" s="113"/>
      <c r="I36" s="113"/>
      <c r="J36" s="113"/>
    </row>
    <row r="37" spans="1:10">
      <c r="A37" s="13" t="s">
        <v>200</v>
      </c>
      <c r="B37" s="6" t="s">
        <v>201</v>
      </c>
      <c r="C37" s="113"/>
      <c r="D37" s="113"/>
      <c r="E37" s="113"/>
      <c r="F37" s="113"/>
      <c r="G37" s="113"/>
      <c r="H37" s="113"/>
      <c r="I37" s="113"/>
      <c r="J37" s="113"/>
    </row>
    <row r="38" spans="1:10">
      <c r="A38" s="13"/>
      <c r="B38" s="6"/>
      <c r="C38" s="113"/>
      <c r="D38" s="113"/>
      <c r="E38" s="113"/>
      <c r="F38" s="113"/>
      <c r="G38" s="113"/>
      <c r="H38" s="113"/>
      <c r="I38" s="113"/>
      <c r="J38" s="113"/>
    </row>
    <row r="39" spans="1:10">
      <c r="A39" s="13"/>
      <c r="B39" s="6"/>
      <c r="C39" s="113"/>
      <c r="D39" s="113"/>
      <c r="E39" s="113"/>
      <c r="F39" s="113"/>
      <c r="G39" s="113"/>
      <c r="H39" s="113"/>
      <c r="I39" s="113"/>
      <c r="J39" s="113"/>
    </row>
    <row r="40" spans="1:10">
      <c r="A40" s="13"/>
      <c r="B40" s="6"/>
      <c r="C40" s="113"/>
      <c r="D40" s="113"/>
      <c r="E40" s="113"/>
      <c r="F40" s="113"/>
      <c r="G40" s="113"/>
      <c r="H40" s="113"/>
      <c r="I40" s="113"/>
      <c r="J40" s="113"/>
    </row>
    <row r="41" spans="1:10">
      <c r="A41" s="13"/>
      <c r="B41" s="6"/>
      <c r="C41" s="113"/>
      <c r="D41" s="113"/>
      <c r="E41" s="113"/>
      <c r="F41" s="113"/>
      <c r="G41" s="113"/>
      <c r="H41" s="113"/>
      <c r="I41" s="113"/>
      <c r="J41" s="113"/>
    </row>
    <row r="42" spans="1:10">
      <c r="A42" s="13" t="s">
        <v>202</v>
      </c>
      <c r="B42" s="6" t="s">
        <v>203</v>
      </c>
      <c r="C42" s="113"/>
      <c r="D42" s="113"/>
      <c r="E42" s="113"/>
      <c r="F42" s="113"/>
      <c r="G42" s="113"/>
      <c r="H42" s="113"/>
      <c r="I42" s="113"/>
      <c r="J42" s="113"/>
    </row>
    <row r="43" spans="1:10">
      <c r="A43" s="13"/>
      <c r="B43" s="6"/>
      <c r="C43" s="113"/>
      <c r="D43" s="113"/>
      <c r="E43" s="113"/>
      <c r="F43" s="113"/>
      <c r="G43" s="113"/>
      <c r="H43" s="113"/>
      <c r="I43" s="113"/>
      <c r="J43" s="113"/>
    </row>
    <row r="44" spans="1:10">
      <c r="A44" s="13"/>
      <c r="B44" s="6"/>
      <c r="C44" s="113"/>
      <c r="D44" s="113"/>
      <c r="E44" s="113"/>
      <c r="F44" s="113"/>
      <c r="G44" s="113"/>
      <c r="H44" s="113"/>
      <c r="I44" s="113"/>
      <c r="J44" s="113"/>
    </row>
    <row r="45" spans="1:10">
      <c r="A45" s="13"/>
      <c r="B45" s="6"/>
      <c r="C45" s="113"/>
      <c r="D45" s="113"/>
      <c r="E45" s="113"/>
      <c r="F45" s="113"/>
      <c r="G45" s="113"/>
      <c r="H45" s="113"/>
      <c r="I45" s="113"/>
      <c r="J45" s="113"/>
    </row>
    <row r="46" spans="1:10">
      <c r="A46" s="13"/>
      <c r="B46" s="6"/>
      <c r="C46" s="113"/>
      <c r="D46" s="113"/>
      <c r="E46" s="113"/>
      <c r="F46" s="113"/>
      <c r="G46" s="113"/>
      <c r="H46" s="113"/>
      <c r="I46" s="113"/>
      <c r="J46" s="113"/>
    </row>
    <row r="47" spans="1:10">
      <c r="A47" s="13" t="s">
        <v>204</v>
      </c>
      <c r="B47" s="6" t="s">
        <v>205</v>
      </c>
      <c r="C47" s="113"/>
      <c r="D47" s="113"/>
      <c r="E47" s="113"/>
      <c r="F47" s="113"/>
      <c r="G47" s="113"/>
      <c r="H47" s="113"/>
      <c r="I47" s="113"/>
      <c r="J47" s="113"/>
    </row>
    <row r="48" spans="1:10" s="98" customFormat="1">
      <c r="A48" s="13" t="s">
        <v>206</v>
      </c>
      <c r="B48" s="6" t="s">
        <v>207</v>
      </c>
      <c r="C48" s="113"/>
      <c r="D48" s="113"/>
      <c r="E48" s="113"/>
      <c r="F48" s="113"/>
      <c r="G48" s="113"/>
      <c r="H48" s="113"/>
      <c r="I48" s="113"/>
      <c r="J48" s="113"/>
    </row>
    <row r="49" spans="1:10" s="98" customFormat="1" ht="15.75">
      <c r="A49" s="20" t="s">
        <v>428</v>
      </c>
      <c r="B49" s="9" t="s">
        <v>208</v>
      </c>
      <c r="C49" s="102">
        <f>SUM(C37,C42,C47,C48,)</f>
        <v>0</v>
      </c>
      <c r="D49" s="102">
        <f t="shared" ref="D49:J49" si="1">SUM(D37,D42,D47,D48,)</f>
        <v>0</v>
      </c>
      <c r="E49" s="102">
        <f t="shared" si="1"/>
        <v>0</v>
      </c>
      <c r="F49" s="102">
        <f t="shared" si="1"/>
        <v>0</v>
      </c>
      <c r="G49" s="102">
        <f t="shared" si="1"/>
        <v>0</v>
      </c>
      <c r="H49" s="102">
        <f t="shared" si="1"/>
        <v>0</v>
      </c>
      <c r="I49" s="102">
        <f t="shared" si="1"/>
        <v>0</v>
      </c>
      <c r="J49" s="102">
        <f t="shared" si="1"/>
        <v>0</v>
      </c>
    </row>
    <row r="50" spans="1:10" ht="78.75">
      <c r="A50" s="106" t="s">
        <v>54</v>
      </c>
      <c r="B50" s="104"/>
      <c r="C50" s="104"/>
      <c r="D50" s="104"/>
      <c r="E50" s="104"/>
      <c r="F50" s="104"/>
      <c r="G50" s="104"/>
      <c r="H50" s="104"/>
      <c r="I50" s="104"/>
      <c r="J50" s="104"/>
    </row>
    <row r="51" spans="1:10" ht="15.75">
      <c r="A51" s="94" t="s">
        <v>55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>
      <c r="A52" s="94" t="s">
        <v>55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>
      <c r="A53" s="94" t="s">
        <v>55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>
      <c r="A56" s="90" t="s">
        <v>53</v>
      </c>
    </row>
    <row r="57" spans="1:10">
      <c r="A57" s="92"/>
    </row>
    <row r="58" spans="1:10" ht="25.5">
      <c r="A58" s="91" t="s">
        <v>61</v>
      </c>
    </row>
    <row r="59" spans="1:10" ht="51">
      <c r="A59" s="91" t="s">
        <v>48</v>
      </c>
    </row>
    <row r="60" spans="1:10" ht="25.5">
      <c r="A60" s="91" t="s">
        <v>49</v>
      </c>
    </row>
    <row r="61" spans="1:10" ht="25.5">
      <c r="A61" s="91" t="s">
        <v>50</v>
      </c>
    </row>
    <row r="62" spans="1:10" ht="38.25">
      <c r="A62" s="91" t="s">
        <v>51</v>
      </c>
    </row>
    <row r="63" spans="1:10" ht="25.5">
      <c r="A63" s="91" t="s">
        <v>52</v>
      </c>
    </row>
    <row r="64" spans="1:10" ht="38.25">
      <c r="A64" s="91" t="s">
        <v>62</v>
      </c>
    </row>
    <row r="65" spans="1:1" ht="51">
      <c r="A65" s="115" t="s">
        <v>63</v>
      </c>
    </row>
  </sheetData>
  <mergeCells count="3">
    <mergeCell ref="H1:J1"/>
    <mergeCell ref="A2:J2"/>
    <mergeCell ref="A3:J3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topLeftCell="A16" workbookViewId="0">
      <selection activeCell="E1" sqref="E1:H1"/>
    </sheetView>
  </sheetViews>
  <sheetFormatPr defaultRowHeight="1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3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9">
      <c r="E1" s="154" t="s">
        <v>701</v>
      </c>
      <c r="F1" s="154"/>
      <c r="G1" s="154"/>
      <c r="H1" s="154"/>
    </row>
    <row r="3" spans="1:9" ht="25.5" customHeight="1">
      <c r="A3" s="149" t="s">
        <v>680</v>
      </c>
      <c r="B3" s="155"/>
      <c r="C3" s="155"/>
      <c r="D3" s="155"/>
      <c r="E3" s="155"/>
      <c r="F3" s="155"/>
      <c r="G3" s="155"/>
      <c r="H3" s="155"/>
    </row>
    <row r="4" spans="1:9" ht="82.5" customHeight="1">
      <c r="A4" s="152" t="s">
        <v>685</v>
      </c>
      <c r="B4" s="152"/>
      <c r="C4" s="152"/>
      <c r="D4" s="152"/>
      <c r="E4" s="152"/>
      <c r="F4" s="152"/>
      <c r="G4" s="152"/>
      <c r="H4" s="152"/>
    </row>
    <row r="5" spans="1:9" ht="20.25" customHeight="1">
      <c r="A5" s="63"/>
      <c r="B5" s="116"/>
      <c r="C5" s="116"/>
      <c r="D5" s="116"/>
      <c r="E5" s="116"/>
      <c r="F5" s="116"/>
      <c r="G5" s="116"/>
      <c r="H5" s="116"/>
    </row>
    <row r="6" spans="1:9">
      <c r="A6" s="97" t="s">
        <v>1</v>
      </c>
      <c r="F6" s="162" t="s">
        <v>657</v>
      </c>
      <c r="G6" s="163"/>
      <c r="H6" s="163"/>
      <c r="I6" s="164"/>
    </row>
    <row r="7" spans="1:9" ht="86.25" customHeight="1">
      <c r="A7" s="2" t="s">
        <v>83</v>
      </c>
      <c r="B7" s="3" t="s">
        <v>84</v>
      </c>
      <c r="C7" s="94" t="s">
        <v>644</v>
      </c>
      <c r="D7" s="94" t="s">
        <v>645</v>
      </c>
      <c r="E7" s="94" t="s">
        <v>650</v>
      </c>
      <c r="F7" s="117">
        <v>2016</v>
      </c>
      <c r="G7" s="117">
        <v>2017</v>
      </c>
      <c r="H7" s="117">
        <v>2018</v>
      </c>
      <c r="I7" s="117">
        <v>2019</v>
      </c>
    </row>
    <row r="8" spans="1:9">
      <c r="A8" s="21" t="s">
        <v>507</v>
      </c>
      <c r="B8" s="5" t="s">
        <v>347</v>
      </c>
      <c r="C8" s="114"/>
      <c r="D8" s="114"/>
      <c r="E8" s="61"/>
      <c r="F8" s="113"/>
      <c r="G8" s="113"/>
      <c r="H8" s="113"/>
      <c r="I8" s="113"/>
    </row>
    <row r="9" spans="1:9">
      <c r="A9" s="52" t="s">
        <v>222</v>
      </c>
      <c r="B9" s="52" t="s">
        <v>347</v>
      </c>
      <c r="C9" s="113"/>
      <c r="D9" s="113"/>
      <c r="E9" s="113"/>
      <c r="F9" s="113"/>
      <c r="G9" s="113"/>
      <c r="H9" s="113"/>
      <c r="I9" s="113"/>
    </row>
    <row r="10" spans="1:9" ht="30">
      <c r="A10" s="12" t="s">
        <v>348</v>
      </c>
      <c r="B10" s="5" t="s">
        <v>349</v>
      </c>
      <c r="C10" s="113"/>
      <c r="D10" s="113"/>
      <c r="E10" s="113"/>
      <c r="F10" s="113"/>
      <c r="G10" s="113"/>
      <c r="H10" s="113"/>
      <c r="I10" s="113"/>
    </row>
    <row r="11" spans="1:9">
      <c r="A11" s="21" t="s">
        <v>555</v>
      </c>
      <c r="B11" s="5" t="s">
        <v>350</v>
      </c>
      <c r="C11" s="114"/>
      <c r="D11" s="114"/>
      <c r="E11" s="124"/>
      <c r="F11" s="113"/>
      <c r="G11" s="113"/>
      <c r="H11" s="113"/>
      <c r="I11" s="113"/>
    </row>
    <row r="12" spans="1:9">
      <c r="A12" s="52" t="s">
        <v>222</v>
      </c>
      <c r="B12" s="52" t="s">
        <v>350</v>
      </c>
      <c r="C12" s="113"/>
      <c r="D12" s="113"/>
      <c r="E12" s="113"/>
      <c r="F12" s="113"/>
      <c r="G12" s="113"/>
      <c r="H12" s="113"/>
      <c r="I12" s="113"/>
    </row>
    <row r="13" spans="1:9" s="98" customFormat="1">
      <c r="A13" s="11" t="s">
        <v>527</v>
      </c>
      <c r="B13" s="7" t="s">
        <v>351</v>
      </c>
      <c r="C13" s="102"/>
      <c r="D13" s="102"/>
      <c r="E13" s="102"/>
      <c r="F13" s="102"/>
      <c r="G13" s="102"/>
      <c r="H13" s="102"/>
      <c r="I13" s="102"/>
    </row>
    <row r="14" spans="1:9">
      <c r="A14" s="12" t="s">
        <v>556</v>
      </c>
      <c r="B14" s="5" t="s">
        <v>352</v>
      </c>
      <c r="C14" s="113"/>
      <c r="D14" s="113"/>
      <c r="E14" s="113"/>
      <c r="F14" s="113"/>
      <c r="G14" s="113"/>
      <c r="H14" s="113"/>
      <c r="I14" s="113"/>
    </row>
    <row r="15" spans="1:9">
      <c r="A15" s="52" t="s">
        <v>230</v>
      </c>
      <c r="B15" s="52" t="s">
        <v>352</v>
      </c>
      <c r="C15" s="113"/>
      <c r="D15" s="113"/>
      <c r="E15" s="113"/>
      <c r="F15" s="113"/>
      <c r="G15" s="113"/>
      <c r="H15" s="113"/>
      <c r="I15" s="113"/>
    </row>
    <row r="16" spans="1:9">
      <c r="A16" s="21" t="s">
        <v>353</v>
      </c>
      <c r="B16" s="5" t="s">
        <v>354</v>
      </c>
      <c r="C16" s="113"/>
      <c r="D16" s="113"/>
      <c r="E16" s="113"/>
      <c r="F16" s="113"/>
      <c r="G16" s="113"/>
      <c r="H16" s="113"/>
      <c r="I16" s="113"/>
    </row>
    <row r="17" spans="1:9">
      <c r="A17" s="13" t="s">
        <v>557</v>
      </c>
      <c r="B17" s="5" t="s">
        <v>355</v>
      </c>
      <c r="C17" s="26"/>
      <c r="D17" s="26"/>
      <c r="E17" s="26"/>
      <c r="F17" s="26"/>
      <c r="G17" s="26"/>
      <c r="H17" s="26"/>
      <c r="I17" s="26"/>
    </row>
    <row r="18" spans="1:9">
      <c r="A18" s="52" t="s">
        <v>231</v>
      </c>
      <c r="B18" s="52" t="s">
        <v>355</v>
      </c>
      <c r="C18" s="26"/>
      <c r="D18" s="26"/>
      <c r="E18" s="26"/>
      <c r="F18" s="26"/>
      <c r="G18" s="26"/>
      <c r="H18" s="26"/>
      <c r="I18" s="26"/>
    </row>
    <row r="19" spans="1:9">
      <c r="A19" s="21" t="s">
        <v>356</v>
      </c>
      <c r="B19" s="5" t="s">
        <v>357</v>
      </c>
      <c r="C19" s="26"/>
      <c r="D19" s="26"/>
      <c r="E19" s="26"/>
      <c r="F19" s="26"/>
      <c r="G19" s="26"/>
      <c r="H19" s="26"/>
      <c r="I19" s="26"/>
    </row>
    <row r="20" spans="1:9" s="98" customFormat="1">
      <c r="A20" s="22" t="s">
        <v>528</v>
      </c>
      <c r="B20" s="7" t="s">
        <v>358</v>
      </c>
      <c r="C20" s="104"/>
      <c r="D20" s="104"/>
      <c r="E20" s="104"/>
      <c r="F20" s="104"/>
      <c r="G20" s="104"/>
      <c r="H20" s="104"/>
      <c r="I20" s="104"/>
    </row>
    <row r="21" spans="1:9">
      <c r="A21" s="12" t="s">
        <v>373</v>
      </c>
      <c r="B21" s="5" t="s">
        <v>374</v>
      </c>
      <c r="C21" s="26"/>
      <c r="D21" s="26"/>
      <c r="E21" s="26"/>
      <c r="F21" s="26"/>
      <c r="G21" s="26"/>
      <c r="H21" s="26"/>
      <c r="I21" s="26"/>
    </row>
    <row r="22" spans="1:9">
      <c r="A22" s="13" t="s">
        <v>375</v>
      </c>
      <c r="B22" s="5" t="s">
        <v>376</v>
      </c>
      <c r="C22" s="26"/>
      <c r="D22" s="26"/>
      <c r="E22" s="26"/>
      <c r="F22" s="26"/>
      <c r="G22" s="26"/>
      <c r="H22" s="26"/>
      <c r="I22" s="26"/>
    </row>
    <row r="23" spans="1:9">
      <c r="A23" s="21" t="s">
        <v>377</v>
      </c>
      <c r="B23" s="5" t="s">
        <v>378</v>
      </c>
      <c r="C23" s="26"/>
      <c r="D23" s="26"/>
      <c r="E23" s="26"/>
      <c r="F23" s="26"/>
      <c r="G23" s="26"/>
      <c r="H23" s="26"/>
      <c r="I23" s="26"/>
    </row>
    <row r="24" spans="1:9">
      <c r="A24" s="21" t="s">
        <v>512</v>
      </c>
      <c r="B24" s="5" t="s">
        <v>379</v>
      </c>
      <c r="C24" s="26"/>
      <c r="D24" s="26"/>
      <c r="E24" s="26"/>
      <c r="F24" s="26"/>
      <c r="G24" s="26"/>
      <c r="H24" s="26"/>
      <c r="I24" s="26"/>
    </row>
    <row r="25" spans="1:9">
      <c r="A25" s="52" t="s">
        <v>256</v>
      </c>
      <c r="B25" s="52" t="s">
        <v>379</v>
      </c>
      <c r="C25" s="26"/>
      <c r="D25" s="26"/>
      <c r="E25" s="26"/>
      <c r="F25" s="26"/>
      <c r="G25" s="26"/>
      <c r="H25" s="26"/>
      <c r="I25" s="26"/>
    </row>
    <row r="26" spans="1:9">
      <c r="A26" s="52" t="s">
        <v>257</v>
      </c>
      <c r="B26" s="52" t="s">
        <v>379</v>
      </c>
      <c r="C26" s="26"/>
      <c r="D26" s="26"/>
      <c r="E26" s="26"/>
      <c r="F26" s="26"/>
      <c r="G26" s="26"/>
      <c r="H26" s="26"/>
      <c r="I26" s="26"/>
    </row>
    <row r="27" spans="1:9">
      <c r="A27" s="53" t="s">
        <v>258</v>
      </c>
      <c r="B27" s="53" t="s">
        <v>379</v>
      </c>
      <c r="C27" s="26"/>
      <c r="D27" s="26"/>
      <c r="E27" s="26"/>
      <c r="F27" s="26"/>
      <c r="G27" s="26"/>
      <c r="H27" s="26"/>
      <c r="I27" s="26"/>
    </row>
    <row r="28" spans="1:9" s="98" customFormat="1">
      <c r="A28" s="54" t="s">
        <v>531</v>
      </c>
      <c r="B28" s="38" t="s">
        <v>380</v>
      </c>
      <c r="C28" s="104"/>
      <c r="D28" s="104"/>
      <c r="E28" s="104"/>
      <c r="F28" s="104"/>
      <c r="G28" s="104"/>
      <c r="H28" s="104"/>
      <c r="I28" s="104"/>
    </row>
    <row r="29" spans="1:9">
      <c r="A29" s="87"/>
      <c r="B29" s="88"/>
    </row>
    <row r="30" spans="1:9" ht="47.25" customHeight="1">
      <c r="A30" s="2" t="s">
        <v>83</v>
      </c>
      <c r="B30" s="3" t="s">
        <v>84</v>
      </c>
      <c r="C30" s="94" t="s">
        <v>651</v>
      </c>
      <c r="D30" s="94" t="s">
        <v>38</v>
      </c>
      <c r="E30" s="94" t="s">
        <v>57</v>
      </c>
      <c r="F30" s="94" t="s">
        <v>679</v>
      </c>
      <c r="G30" s="26"/>
      <c r="H30" s="26"/>
    </row>
    <row r="31" spans="1:9" s="98" customFormat="1" ht="26.25">
      <c r="A31" s="93" t="s">
        <v>37</v>
      </c>
      <c r="B31" s="38"/>
      <c r="C31" s="104"/>
      <c r="D31" s="104"/>
      <c r="E31" s="104"/>
      <c r="F31" s="104"/>
      <c r="G31" s="104"/>
      <c r="H31" s="104"/>
    </row>
    <row r="32" spans="1:9" ht="15.75">
      <c r="A32" s="94" t="s">
        <v>59</v>
      </c>
      <c r="B32" s="38"/>
      <c r="C32" s="26"/>
      <c r="D32" s="26"/>
      <c r="E32" s="26"/>
      <c r="F32" s="26"/>
      <c r="G32" s="26"/>
      <c r="H32" s="26"/>
    </row>
    <row r="33" spans="1:8" ht="45">
      <c r="A33" s="94" t="s">
        <v>34</v>
      </c>
      <c r="B33" s="38"/>
      <c r="C33" s="26"/>
      <c r="D33" s="26"/>
      <c r="E33" s="26"/>
      <c r="F33" s="26"/>
      <c r="G33" s="26"/>
      <c r="H33" s="26"/>
    </row>
    <row r="34" spans="1:8" ht="15.75">
      <c r="A34" s="94" t="s">
        <v>35</v>
      </c>
      <c r="B34" s="38"/>
      <c r="C34" s="26"/>
      <c r="D34" s="26"/>
      <c r="E34" s="26"/>
      <c r="F34" s="26"/>
      <c r="G34" s="26"/>
      <c r="H34" s="26"/>
    </row>
    <row r="35" spans="1:8" ht="30.75" customHeight="1">
      <c r="A35" s="94" t="s">
        <v>36</v>
      </c>
      <c r="B35" s="38"/>
      <c r="C35" s="26"/>
      <c r="D35" s="26"/>
      <c r="E35" s="26"/>
      <c r="F35" s="26"/>
      <c r="G35" s="26"/>
      <c r="H35" s="26"/>
    </row>
    <row r="36" spans="1:8" ht="15.75">
      <c r="A36" s="94" t="s">
        <v>60</v>
      </c>
      <c r="B36" s="38"/>
      <c r="C36" s="26"/>
      <c r="D36" s="26"/>
      <c r="E36" s="26"/>
      <c r="F36" s="26"/>
      <c r="G36" s="26"/>
      <c r="H36" s="26"/>
    </row>
    <row r="37" spans="1:8" ht="21" customHeight="1">
      <c r="A37" s="94" t="s">
        <v>58</v>
      </c>
      <c r="B37" s="38"/>
      <c r="C37" s="26"/>
      <c r="D37" s="26"/>
      <c r="E37" s="26"/>
      <c r="F37" s="26"/>
      <c r="G37" s="26"/>
      <c r="H37" s="26"/>
    </row>
    <row r="38" spans="1:8" s="98" customFormat="1">
      <c r="A38" s="22" t="s">
        <v>25</v>
      </c>
      <c r="B38" s="38"/>
      <c r="C38" s="104"/>
      <c r="D38" s="104"/>
      <c r="E38" s="104"/>
      <c r="F38" s="104"/>
      <c r="G38" s="104"/>
      <c r="H38" s="104"/>
    </row>
    <row r="39" spans="1:8">
      <c r="A39" s="87"/>
      <c r="B39" s="88"/>
    </row>
    <row r="40" spans="1:8">
      <c r="A40" s="87"/>
      <c r="B40" s="88"/>
    </row>
    <row r="41" spans="1:8">
      <c r="A41" s="161" t="s">
        <v>56</v>
      </c>
      <c r="B41" s="161"/>
      <c r="C41" s="161"/>
      <c r="D41" s="161"/>
      <c r="E41" s="161"/>
    </row>
    <row r="42" spans="1:8">
      <c r="A42" s="161"/>
      <c r="B42" s="161"/>
      <c r="C42" s="161"/>
      <c r="D42" s="161"/>
      <c r="E42" s="161"/>
    </row>
    <row r="43" spans="1:8" ht="27.75" customHeight="1">
      <c r="A43" s="161"/>
      <c r="B43" s="161"/>
      <c r="C43" s="161"/>
      <c r="D43" s="161"/>
      <c r="E43" s="161"/>
    </row>
    <row r="44" spans="1:8">
      <c r="A44" s="87"/>
      <c r="B44" s="88"/>
    </row>
  </sheetData>
  <mergeCells count="5">
    <mergeCell ref="A41:E43"/>
    <mergeCell ref="E1:H1"/>
    <mergeCell ref="A3:H3"/>
    <mergeCell ref="A4:H4"/>
    <mergeCell ref="F6:I6"/>
  </mergeCells>
  <phoneticPr fontId="37" type="noConversion"/>
  <hyperlinks>
    <hyperlink ref="A20" r:id="rId1" location="foot4" display="http://njt.hu/cgi_bin/njt_doc.cgi?docid=142896.245143 - foot4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workbookViewId="0">
      <selection activeCell="F1" sqref="F1:H1"/>
    </sheetView>
  </sheetViews>
  <sheetFormatPr defaultRowHeight="1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>
      <c r="F1" s="154" t="s">
        <v>702</v>
      </c>
      <c r="G1" s="154"/>
      <c r="H1" s="154"/>
    </row>
    <row r="3" spans="1:8" ht="24" customHeight="1">
      <c r="A3" s="149" t="s">
        <v>680</v>
      </c>
      <c r="B3" s="155"/>
      <c r="C3" s="155"/>
      <c r="D3" s="155"/>
      <c r="E3" s="155"/>
      <c r="F3" s="155"/>
      <c r="G3" s="155"/>
      <c r="H3" s="155"/>
    </row>
    <row r="4" spans="1:8" ht="23.25" customHeight="1">
      <c r="A4" s="159" t="s">
        <v>686</v>
      </c>
      <c r="B4" s="150"/>
      <c r="C4" s="150"/>
      <c r="D4" s="150"/>
      <c r="E4" s="150"/>
      <c r="F4" s="150"/>
      <c r="G4" s="150"/>
      <c r="H4" s="150"/>
    </row>
    <row r="5" spans="1:8" ht="18">
      <c r="A5" s="47"/>
    </row>
    <row r="7" spans="1:8" ht="30">
      <c r="A7" s="2" t="s">
        <v>83</v>
      </c>
      <c r="B7" s="3" t="s">
        <v>84</v>
      </c>
      <c r="C7" s="59" t="s">
        <v>1</v>
      </c>
      <c r="D7" s="59" t="s">
        <v>2</v>
      </c>
      <c r="E7" s="59" t="s">
        <v>2</v>
      </c>
      <c r="F7" s="59" t="s">
        <v>2</v>
      </c>
      <c r="G7" s="59" t="s">
        <v>2</v>
      </c>
      <c r="H7" s="66" t="s">
        <v>3</v>
      </c>
    </row>
    <row r="8" spans="1:8">
      <c r="A8" s="26"/>
      <c r="B8" s="26"/>
      <c r="C8" s="26"/>
      <c r="D8" s="26"/>
      <c r="E8" s="26"/>
      <c r="F8" s="26"/>
      <c r="G8" s="26"/>
      <c r="H8" s="26"/>
    </row>
    <row r="9" spans="1:8">
      <c r="A9" s="26"/>
      <c r="B9" s="26"/>
      <c r="C9" s="26"/>
      <c r="D9" s="26"/>
      <c r="E9" s="26"/>
      <c r="F9" s="26"/>
      <c r="G9" s="26"/>
      <c r="H9" s="26"/>
    </row>
    <row r="10" spans="1:8">
      <c r="A10" s="26"/>
      <c r="B10" s="26"/>
      <c r="C10" s="26"/>
      <c r="D10" s="26"/>
      <c r="E10" s="26"/>
      <c r="F10" s="26"/>
      <c r="G10" s="26"/>
      <c r="H10" s="26"/>
    </row>
    <row r="11" spans="1:8">
      <c r="A11" s="26"/>
      <c r="B11" s="26"/>
      <c r="C11" s="26"/>
      <c r="D11" s="26"/>
      <c r="E11" s="26"/>
      <c r="F11" s="26"/>
      <c r="G11" s="26"/>
      <c r="H11" s="26"/>
    </row>
    <row r="12" spans="1:8" s="98" customFormat="1">
      <c r="A12" s="15" t="s">
        <v>638</v>
      </c>
      <c r="B12" s="8" t="s">
        <v>664</v>
      </c>
      <c r="C12" s="144">
        <f>'2. melléklet'!C74</f>
        <v>4311246</v>
      </c>
      <c r="D12" s="128"/>
      <c r="E12" s="128"/>
      <c r="F12" s="128"/>
      <c r="G12" s="128"/>
      <c r="H12" s="144">
        <f>SUM(C12:G12)</f>
        <v>4311246</v>
      </c>
    </row>
    <row r="13" spans="1:8">
      <c r="A13" s="15"/>
      <c r="B13" s="8"/>
      <c r="C13" s="26"/>
      <c r="D13" s="26"/>
      <c r="E13" s="26"/>
      <c r="F13" s="26"/>
      <c r="G13" s="26"/>
      <c r="H13" s="26"/>
    </row>
    <row r="14" spans="1:8">
      <c r="A14" s="15"/>
      <c r="B14" s="8"/>
      <c r="C14" s="26"/>
      <c r="D14" s="26"/>
      <c r="E14" s="26"/>
      <c r="F14" s="26"/>
      <c r="G14" s="26"/>
      <c r="H14" s="26"/>
    </row>
    <row r="15" spans="1:8">
      <c r="A15" s="15"/>
      <c r="B15" s="8"/>
      <c r="C15" s="26"/>
      <c r="D15" s="26"/>
      <c r="E15" s="26"/>
      <c r="F15" s="26"/>
      <c r="G15" s="26"/>
      <c r="H15" s="26"/>
    </row>
    <row r="16" spans="1:8">
      <c r="A16" s="15"/>
      <c r="B16" s="8"/>
      <c r="C16" s="26"/>
      <c r="D16" s="26"/>
      <c r="E16" s="26"/>
      <c r="F16" s="26"/>
      <c r="G16" s="26"/>
      <c r="H16" s="26"/>
    </row>
    <row r="17" spans="1:8" s="98" customFormat="1">
      <c r="A17" s="15" t="s">
        <v>662</v>
      </c>
      <c r="B17" s="8" t="s">
        <v>664</v>
      </c>
      <c r="C17" s="104"/>
      <c r="D17" s="104"/>
      <c r="E17" s="104"/>
      <c r="F17" s="104"/>
      <c r="G17" s="104"/>
      <c r="H17" s="104"/>
    </row>
  </sheetData>
  <mergeCells count="3">
    <mergeCell ref="A3:H3"/>
    <mergeCell ref="A4:H4"/>
    <mergeCell ref="F1:H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14</vt:i4>
      </vt:variant>
    </vt:vector>
  </HeadingPairs>
  <TitlesOfParts>
    <vt:vector size="29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'7. melléklet'!_pr21</vt:lpstr>
      <vt:lpstr>'10. melléklet'!_pr232</vt:lpstr>
      <vt:lpstr>'10. melléklet'!_pr233</vt:lpstr>
      <vt:lpstr>'10. melléklet'!_pr234</vt:lpstr>
      <vt:lpstr>'10. melléklet'!_pr235</vt:lpstr>
      <vt:lpstr>'10. melléklet'!_pr236</vt:lpstr>
      <vt:lpstr>'7. melléklet'!_pr24</vt:lpstr>
      <vt:lpstr>'7. melléklet'!_pr25</vt:lpstr>
      <vt:lpstr>'7. melléklet'!_pr26</vt:lpstr>
      <vt:lpstr>'7. melléklet'!_pr27</vt:lpstr>
      <vt:lpstr>'7. melléklet'!_pr28</vt:lpstr>
      <vt:lpstr>'10. melléklet'!_pr314</vt:lpstr>
      <vt:lpstr>'8. melléklet'!foot_4_place</vt:lpstr>
      <vt:lpstr>'10. melléklet'!Nyomtatási_terület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2018-01-18T13:37:10Z</cp:lastPrinted>
  <dcterms:created xsi:type="dcterms:W3CDTF">2014-01-03T21:48:14Z</dcterms:created>
  <dcterms:modified xsi:type="dcterms:W3CDTF">2018-01-23T09:18:24Z</dcterms:modified>
</cp:coreProperties>
</file>