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<sst xmlns="http://schemas.openxmlformats.org/spreadsheetml/2006/main" count="206" uniqueCount="197">
  <si>
    <t>jogcímcsoport</t>
  </si>
  <si>
    <r>
      <rPr>
        <sz val="9"/>
        <rFont val="Arial"/>
        <family val="0"/>
      </rPr>
      <t xml:space="preserve">       A   CIMREND (I-II.)  </t>
    </r>
    <r>
      <rPr>
        <sz val="8"/>
        <rFont val="Arial"/>
        <family val="2"/>
      </rPr>
      <t>Alcím.szakfeladat</t>
    </r>
  </si>
  <si>
    <t xml:space="preserve">       B      Előirányzat</t>
  </si>
  <si>
    <t>Működési kiadások</t>
  </si>
  <si>
    <t>Felhalmozási kiadások</t>
  </si>
  <si>
    <t xml:space="preserve">        N. Kiad. Összesen</t>
  </si>
  <si>
    <t xml:space="preserve">  O .Létszám</t>
  </si>
  <si>
    <t>C.     Személyi jutt.</t>
  </si>
  <si>
    <t xml:space="preserve">      D.  Járulékok</t>
  </si>
  <si>
    <t xml:space="preserve">       E.  Dologi kiad.</t>
  </si>
  <si>
    <t xml:space="preserve">      F.      Társ.és szocpol.    juttatások   </t>
  </si>
  <si>
    <t xml:space="preserve">     G. Pénzesz-köz átadások</t>
  </si>
  <si>
    <t xml:space="preserve">       H. Műk.kiadá- sok össze-sen:</t>
  </si>
  <si>
    <t xml:space="preserve">       I   .Felhalm.c.pénzesz-köz átadások</t>
  </si>
  <si>
    <t xml:space="preserve">      J. .Felújítások</t>
  </si>
  <si>
    <t xml:space="preserve">        K.  Beruházá-sok:</t>
  </si>
  <si>
    <t xml:space="preserve">      L. Kölcsön visszafiz.,   hitelek</t>
  </si>
  <si>
    <t xml:space="preserve">      M. Felhalm. kiad. Össz:</t>
  </si>
  <si>
    <t>1.</t>
  </si>
  <si>
    <t>522001 Közutak,    hidak  üz.,fennt.</t>
  </si>
  <si>
    <t>eredeti</t>
  </si>
  <si>
    <t>módosított</t>
  </si>
  <si>
    <t>teljesítés</t>
  </si>
  <si>
    <t>2.</t>
  </si>
  <si>
    <t>841112      Önk  jogalkotás</t>
  </si>
  <si>
    <t>eredeti</t>
  </si>
  <si>
    <t>módosított</t>
  </si>
  <si>
    <t>teljesítés</t>
  </si>
  <si>
    <t>3.</t>
  </si>
  <si>
    <t>841402 Közvilágítás feladatok</t>
  </si>
  <si>
    <t>eredeti</t>
  </si>
  <si>
    <t>módosított</t>
  </si>
  <si>
    <t>teljesítés</t>
  </si>
  <si>
    <t>4.</t>
  </si>
  <si>
    <t>841403         Város és községg..  tev.</t>
  </si>
  <si>
    <t>eredeti</t>
  </si>
  <si>
    <t>módosított</t>
  </si>
  <si>
    <t>teljesítés</t>
  </si>
  <si>
    <t>5.</t>
  </si>
  <si>
    <t>851011      Óvoda</t>
  </si>
  <si>
    <t>eredeti</t>
  </si>
  <si>
    <t>módosított</t>
  </si>
  <si>
    <t>teljesítés</t>
  </si>
  <si>
    <t>6.</t>
  </si>
  <si>
    <t>852011    Iskola 1-4 évfolyam</t>
  </si>
  <si>
    <t>eredeti</t>
  </si>
  <si>
    <t>módosított</t>
  </si>
  <si>
    <t>teljesítés</t>
  </si>
  <si>
    <t>7.</t>
  </si>
  <si>
    <t>852021      Iskola 5-8 évfolyam</t>
  </si>
  <si>
    <t>eredeti</t>
  </si>
  <si>
    <t>módosított</t>
  </si>
  <si>
    <t>teljesítés</t>
  </si>
  <si>
    <t>8.</t>
  </si>
  <si>
    <t>862101         Háziorvosi alapellátás.</t>
  </si>
  <si>
    <t>eredeti</t>
  </si>
  <si>
    <t>módosított</t>
  </si>
  <si>
    <t>teljesítés</t>
  </si>
  <si>
    <t>9.</t>
  </si>
  <si>
    <t>882111 Aktív korúak ellátása</t>
  </si>
  <si>
    <t>eredeti</t>
  </si>
  <si>
    <t>módosított</t>
  </si>
  <si>
    <t>teljesítés</t>
  </si>
  <si>
    <t>1. oldal</t>
  </si>
  <si>
    <t>jogcímcsoport</t>
  </si>
  <si>
    <r>
      <rPr>
        <sz val="9"/>
        <rFont val="Arial"/>
        <family val="0"/>
      </rPr>
      <t xml:space="preserve">      A   CIMREND (I-II.)  </t>
    </r>
    <r>
      <rPr>
        <sz val="8"/>
        <rFont val="Arial"/>
        <family val="2"/>
      </rPr>
      <t>Alcím.szakfeladat</t>
    </r>
  </si>
  <si>
    <t xml:space="preserve">        B      Előirány-zat</t>
  </si>
  <si>
    <t>Működési kiadások</t>
  </si>
  <si>
    <t>Felhalmozási kiadások</t>
  </si>
  <si>
    <t xml:space="preserve">         N . Kiadás Összesen</t>
  </si>
  <si>
    <t xml:space="preserve">  O . Létszám</t>
  </si>
  <si>
    <t xml:space="preserve">       C. Személyi jutt.</t>
  </si>
  <si>
    <t xml:space="preserve">      D. Járulékok</t>
  </si>
  <si>
    <t xml:space="preserve">        E. Dologi kiad.</t>
  </si>
  <si>
    <t xml:space="preserve">         F.  Társ.és szocpol.    juttatások   </t>
  </si>
  <si>
    <t xml:space="preserve">     G. Pénzesz-köz átadások</t>
  </si>
  <si>
    <t xml:space="preserve">       H. Műk.kiadá-sok össze-sen:</t>
  </si>
  <si>
    <t xml:space="preserve">     I. Felhalm.c.pénzeszköz átadások</t>
  </si>
  <si>
    <t xml:space="preserve">    J. Felújítások</t>
  </si>
  <si>
    <t xml:space="preserve">       K.    Beruházá-sok:</t>
  </si>
  <si>
    <t xml:space="preserve">     L   . Kölcsön visszafiz.  ,hitelek</t>
  </si>
  <si>
    <t xml:space="preserve">     M   . Felhalm. kiad. Össz:</t>
  </si>
  <si>
    <t>10.</t>
  </si>
  <si>
    <t>882113 Lakásfenn-tartási támogatás</t>
  </si>
  <si>
    <t>eredeti</t>
  </si>
  <si>
    <t>módosított</t>
  </si>
  <si>
    <t>teljesítés</t>
  </si>
  <si>
    <t>11.</t>
  </si>
  <si>
    <t>eredeti</t>
  </si>
  <si>
    <t>módosított</t>
  </si>
  <si>
    <t>teljesítés</t>
  </si>
  <si>
    <t>12.</t>
  </si>
  <si>
    <t>882116        Ápolási díj  méltányos alapon</t>
  </si>
  <si>
    <t>eredeti</t>
  </si>
  <si>
    <t>módosított</t>
  </si>
  <si>
    <t>teljesítés</t>
  </si>
  <si>
    <t>13.</t>
  </si>
  <si>
    <t>882119       Óvodáztatás  tám.</t>
  </si>
  <si>
    <t>eredeti</t>
  </si>
  <si>
    <t>módosított</t>
  </si>
  <si>
    <t>teljesítés</t>
  </si>
  <si>
    <t>14.</t>
  </si>
  <si>
    <t>882122     Átmeneti segély</t>
  </si>
  <si>
    <t>eredeti</t>
  </si>
  <si>
    <t>módosított</t>
  </si>
  <si>
    <t>teljesítés</t>
  </si>
  <si>
    <t>15.</t>
  </si>
  <si>
    <t>882123                         Temetési segély</t>
  </si>
  <si>
    <t>eredeti</t>
  </si>
  <si>
    <t>882124                         Temetési segély</t>
  </si>
  <si>
    <t>módosított</t>
  </si>
  <si>
    <t>882125                         Temetési segély</t>
  </si>
  <si>
    <t>teljesítés</t>
  </si>
  <si>
    <t>16.</t>
  </si>
  <si>
    <t>eredeti</t>
  </si>
  <si>
    <t>módosított</t>
  </si>
  <si>
    <t>teljesítés</t>
  </si>
  <si>
    <t>17.</t>
  </si>
  <si>
    <t>882203 Köztemetés</t>
  </si>
  <si>
    <t>eredeti</t>
  </si>
  <si>
    <t>módosított</t>
  </si>
  <si>
    <t>teljesítés</t>
  </si>
  <si>
    <t>18.</t>
  </si>
  <si>
    <t>882129 Egyéb Ök. eseti pénzbeni ell.</t>
  </si>
  <si>
    <t>eredeti</t>
  </si>
  <si>
    <t>módosított</t>
  </si>
  <si>
    <t>teljesítés</t>
  </si>
  <si>
    <t>19.</t>
  </si>
  <si>
    <t xml:space="preserve">882118    Kiegészítő gyermek-védelmi </t>
  </si>
  <si>
    <t>eredeti</t>
  </si>
  <si>
    <t>módosított</t>
  </si>
  <si>
    <t>teljesítés</t>
  </si>
  <si>
    <t>2. oldal</t>
  </si>
  <si>
    <t>jogcímcsoport</t>
  </si>
  <si>
    <r>
      <rPr>
        <sz val="9"/>
        <rFont val="Arial"/>
        <family val="0"/>
      </rPr>
      <t xml:space="preserve">      A CIMREND (I-II.)  </t>
    </r>
    <r>
      <rPr>
        <sz val="8"/>
        <rFont val="Arial"/>
        <family val="2"/>
      </rPr>
      <t>Alcím.szakfeladat</t>
    </r>
  </si>
  <si>
    <t xml:space="preserve">        B.  Előirány-zat</t>
  </si>
  <si>
    <t>Működési kiadások</t>
  </si>
  <si>
    <t>Felhalmozási kiadások</t>
  </si>
  <si>
    <t xml:space="preserve">       N. Kiadás Összesen</t>
  </si>
  <si>
    <t xml:space="preserve">  O.Létszám</t>
  </si>
  <si>
    <t xml:space="preserve">  C. Személyi jutt.</t>
  </si>
  <si>
    <t xml:space="preserve">       D. Járulékok</t>
  </si>
  <si>
    <t xml:space="preserve">        E. Dologi kiad.</t>
  </si>
  <si>
    <t xml:space="preserve">      F. Társ.és szocpol.    juttatások   </t>
  </si>
  <si>
    <t xml:space="preserve">      G. Pénzesz-köz átadások</t>
  </si>
  <si>
    <t xml:space="preserve">      H. Műk.kiadá-sok össze-sen:</t>
  </si>
  <si>
    <t xml:space="preserve">      I. Felhalm.c.pénzeszköz átadások</t>
  </si>
  <si>
    <t xml:space="preserve">      J. Felújítá-sok</t>
  </si>
  <si>
    <t xml:space="preserve">        K. Beruházá-sok:</t>
  </si>
  <si>
    <t xml:space="preserve">      L   . Kölcsön visszafiz.,  hitelek</t>
  </si>
  <si>
    <t xml:space="preserve">     M. Felhalm. kiad. Össz:</t>
  </si>
  <si>
    <t>20.</t>
  </si>
  <si>
    <t>eredeti</t>
  </si>
  <si>
    <t>módosított</t>
  </si>
  <si>
    <t>teljesítés</t>
  </si>
  <si>
    <t>21.</t>
  </si>
  <si>
    <t>890442  FHT hosszabb időt. közfogl</t>
  </si>
  <si>
    <t>eredeti</t>
  </si>
  <si>
    <t>módosított</t>
  </si>
  <si>
    <t>teljesítés</t>
  </si>
  <si>
    <t>22.</t>
  </si>
  <si>
    <t xml:space="preserve">910123    Könyvtári      szolg.            </t>
  </si>
  <si>
    <t>eredeti</t>
  </si>
  <si>
    <t>módosított</t>
  </si>
  <si>
    <t>teljesítés</t>
  </si>
  <si>
    <t>23.</t>
  </si>
  <si>
    <t>910502 Közmüv. intézmény műk.</t>
  </si>
  <si>
    <t>eredeti</t>
  </si>
  <si>
    <t>módosított</t>
  </si>
  <si>
    <t>teljesítés</t>
  </si>
  <si>
    <t>24.</t>
  </si>
  <si>
    <t xml:space="preserve">931102 Sportlétesit. mük.és fejl. </t>
  </si>
  <si>
    <t>eredeti</t>
  </si>
  <si>
    <t>módosított</t>
  </si>
  <si>
    <t>teljesítés</t>
  </si>
  <si>
    <t>25.</t>
  </si>
  <si>
    <t>960302 Köztemető-fenntartása mük.</t>
  </si>
  <si>
    <t>eredeti</t>
  </si>
  <si>
    <t>módosított</t>
  </si>
  <si>
    <t>teljesítés</t>
  </si>
  <si>
    <t>26.</t>
  </si>
  <si>
    <t>Önkorm. igazgatás összesen:</t>
  </si>
  <si>
    <t>eredeti</t>
  </si>
  <si>
    <t>módosított</t>
  </si>
  <si>
    <t>teljesítés</t>
  </si>
  <si>
    <t>3. oldal</t>
  </si>
  <si>
    <t>562913      Intézményi étkeztetés</t>
  </si>
  <si>
    <t>882115                      Ápolási alanyi</t>
  </si>
  <si>
    <t>890301   Civil szervezetek</t>
  </si>
  <si>
    <t>Teljesítés %</t>
  </si>
  <si>
    <t>27.</t>
  </si>
  <si>
    <t>841192   Önkorm. rendezvény</t>
  </si>
  <si>
    <t>882202     Közgyógy ellátás</t>
  </si>
  <si>
    <t>28.</t>
  </si>
  <si>
    <t>890441   Rövid idejű közfogl.</t>
  </si>
  <si>
    <t>29.</t>
  </si>
  <si>
    <t xml:space="preserve">                                                                                               Csősz Község Önkormányzat 2013. évi  kiadásai   (e Ft-ban)                           2. melléklet a 7/2014. (V.05.) sz.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</si>
</sst>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Alignment="0" applyProtection="0"/>
    <xf numFmtId="0" fontId="8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7" applyNumberFormat="0" applyFill="0" applyAlignment="0" applyProtection="0"/>
    <xf numFmtId="0" fontId="0" fillId="17" borderId="8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9" applyNumberFormat="0" applyAlignment="0" applyProtection="0"/>
    <xf numFmtId="0" fontId="13" fillId="0" borderId="0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22" borderId="11" xfId="0" applyFont="1" applyFill="1" applyBorder="1" applyAlignment="1">
      <alignment horizontal="center" wrapText="1"/>
    </xf>
    <xf numFmtId="0" fontId="18" fillId="22" borderId="11" xfId="0" applyFont="1" applyFill="1" applyBorder="1" applyAlignment="1">
      <alignment wrapText="1"/>
    </xf>
    <xf numFmtId="0" fontId="18" fillId="8" borderId="11" xfId="0" applyFont="1" applyFill="1" applyBorder="1" applyAlignment="1">
      <alignment wrapText="1"/>
    </xf>
    <xf numFmtId="0" fontId="2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8" borderId="11" xfId="0" applyNumberFormat="1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9" fillId="25" borderId="0" xfId="0" applyNumberFormat="1" applyFont="1" applyFill="1" applyBorder="1" applyAlignment="1">
      <alignment/>
    </xf>
    <xf numFmtId="3" fontId="1" fillId="25" borderId="0" xfId="0" applyNumberFormat="1" applyFont="1" applyFill="1" applyBorder="1" applyAlignment="1">
      <alignment/>
    </xf>
    <xf numFmtId="3" fontId="19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18" fillId="22" borderId="11" xfId="0" applyNumberFormat="1" applyFont="1" applyFill="1" applyBorder="1" applyAlignment="1">
      <alignment horizontal="center" wrapText="1"/>
    </xf>
    <xf numFmtId="3" fontId="18" fillId="22" borderId="11" xfId="0" applyNumberFormat="1" applyFont="1" applyFill="1" applyBorder="1" applyAlignment="1">
      <alignment wrapText="1"/>
    </xf>
    <xf numFmtId="3" fontId="18" fillId="8" borderId="11" xfId="0" applyNumberFormat="1" applyFont="1" applyFill="1" applyBorder="1" applyAlignment="1">
      <alignment wrapText="1"/>
    </xf>
    <xf numFmtId="3" fontId="1" fillId="8" borderId="13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24" borderId="1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3" fontId="1" fillId="26" borderId="0" xfId="0" applyNumberFormat="1" applyFont="1" applyFill="1" applyBorder="1" applyAlignment="1">
      <alignment/>
    </xf>
    <xf numFmtId="3" fontId="1" fillId="27" borderId="0" xfId="0" applyNumberFormat="1" applyFont="1" applyFill="1" applyBorder="1" applyAlignment="1">
      <alignment/>
    </xf>
    <xf numFmtId="0" fontId="0" fillId="28" borderId="0" xfId="0" applyFont="1" applyFill="1" applyBorder="1" applyAlignment="1">
      <alignment/>
    </xf>
    <xf numFmtId="3" fontId="1" fillId="8" borderId="11" xfId="0" applyNumberFormat="1" applyFont="1" applyFill="1" applyBorder="1" applyAlignment="1">
      <alignment/>
    </xf>
    <xf numFmtId="0" fontId="0" fillId="29" borderId="16" xfId="0" applyFont="1" applyFill="1" applyBorder="1" applyAlignment="1">
      <alignment/>
    </xf>
    <xf numFmtId="0" fontId="2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textRotation="180"/>
    </xf>
    <xf numFmtId="0" fontId="21" fillId="22" borderId="11" xfId="0" applyFont="1" applyFill="1" applyBorder="1" applyAlignment="1">
      <alignment wrapText="1"/>
    </xf>
    <xf numFmtId="3" fontId="21" fillId="22" borderId="11" xfId="0" applyNumberFormat="1" applyFont="1" applyFill="1" applyBorder="1" applyAlignment="1">
      <alignment horizontal="center"/>
    </xf>
    <xf numFmtId="3" fontId="21" fillId="24" borderId="12" xfId="0" applyNumberFormat="1" applyFont="1" applyFill="1" applyBorder="1" applyAlignment="1">
      <alignment wrapText="1"/>
    </xf>
    <xf numFmtId="0" fontId="23" fillId="2" borderId="11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/>
    </xf>
    <xf numFmtId="0" fontId="21" fillId="22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J3" sqref="J3"/>
    </sheetView>
  </sheetViews>
  <sheetFormatPr defaultColWidth="8.8515625" defaultRowHeight="15"/>
  <cols>
    <col min="1" max="1" width="5.00390625" style="1" customWidth="1"/>
    <col min="2" max="3" width="9.140625" style="1" customWidth="1"/>
    <col min="4" max="16" width="8.57421875" style="1" customWidth="1"/>
    <col min="17" max="16384" width="8.8515625" style="1" customWidth="1"/>
  </cols>
  <sheetData>
    <row r="1" spans="2:16" ht="15">
      <c r="B1" s="56" t="s">
        <v>196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51" t="s">
        <v>0</v>
      </c>
      <c r="B2" s="52" t="s">
        <v>1</v>
      </c>
      <c r="C2" s="52" t="s">
        <v>2</v>
      </c>
      <c r="D2" s="57" t="s">
        <v>3</v>
      </c>
      <c r="E2" s="57"/>
      <c r="F2" s="57"/>
      <c r="G2" s="57"/>
      <c r="H2" s="57"/>
      <c r="I2" s="57"/>
      <c r="J2" s="57" t="s">
        <v>4</v>
      </c>
      <c r="K2" s="57"/>
      <c r="L2" s="57"/>
      <c r="M2" s="57"/>
      <c r="N2" s="57"/>
      <c r="O2" s="58" t="s">
        <v>5</v>
      </c>
      <c r="P2" s="55" t="s">
        <v>6</v>
      </c>
    </row>
    <row r="3" spans="1:16" ht="57">
      <c r="A3" s="51"/>
      <c r="B3" s="52"/>
      <c r="C3" s="52"/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4" t="s">
        <v>17</v>
      </c>
      <c r="O3" s="58"/>
      <c r="P3" s="55"/>
    </row>
    <row r="4" spans="1:16" ht="14.25" customHeight="1">
      <c r="A4" s="42" t="s">
        <v>18</v>
      </c>
      <c r="B4" s="44" t="s">
        <v>19</v>
      </c>
      <c r="C4" s="5" t="s">
        <v>20</v>
      </c>
      <c r="D4" s="6"/>
      <c r="E4" s="6"/>
      <c r="F4" s="6">
        <v>660</v>
      </c>
      <c r="G4" s="6"/>
      <c r="H4" s="6"/>
      <c r="I4" s="7">
        <f aca="true" t="shared" si="0" ref="I4:I21">SUM(D4:H4)</f>
        <v>660</v>
      </c>
      <c r="J4" s="6"/>
      <c r="K4" s="6"/>
      <c r="L4" s="6"/>
      <c r="M4" s="6"/>
      <c r="N4" s="7">
        <f aca="true" t="shared" si="1" ref="N4:N30">SUM(J4:M4)</f>
        <v>0</v>
      </c>
      <c r="O4" s="8">
        <f aca="true" t="shared" si="2" ref="O4:O30">SUM(N4,I4)</f>
        <v>660</v>
      </c>
      <c r="P4" s="9"/>
    </row>
    <row r="5" spans="1:16" ht="14.25" customHeight="1">
      <c r="A5" s="42"/>
      <c r="B5" s="44"/>
      <c r="C5" s="5" t="s">
        <v>21</v>
      </c>
      <c r="D5" s="6"/>
      <c r="E5" s="6"/>
      <c r="F5" s="6">
        <v>4110</v>
      </c>
      <c r="G5" s="6"/>
      <c r="H5" s="6"/>
      <c r="I5" s="7">
        <f t="shared" si="0"/>
        <v>4110</v>
      </c>
      <c r="J5" s="6"/>
      <c r="K5" s="6"/>
      <c r="L5" s="6"/>
      <c r="M5" s="6"/>
      <c r="N5" s="7">
        <f t="shared" si="1"/>
        <v>0</v>
      </c>
      <c r="O5" s="8">
        <f t="shared" si="2"/>
        <v>4110</v>
      </c>
      <c r="P5" s="9"/>
    </row>
    <row r="6" spans="1:16" ht="14.25" customHeight="1">
      <c r="A6" s="42"/>
      <c r="B6" s="44"/>
      <c r="C6" s="5" t="s">
        <v>22</v>
      </c>
      <c r="D6" s="6"/>
      <c r="E6" s="6"/>
      <c r="F6" s="6">
        <v>0</v>
      </c>
      <c r="G6" s="6"/>
      <c r="H6" s="6"/>
      <c r="I6" s="7">
        <f t="shared" si="0"/>
        <v>0</v>
      </c>
      <c r="J6" s="6"/>
      <c r="K6" s="6"/>
      <c r="L6" s="6"/>
      <c r="M6" s="6"/>
      <c r="N6" s="7">
        <f t="shared" si="1"/>
        <v>0</v>
      </c>
      <c r="O6" s="8">
        <f t="shared" si="2"/>
        <v>0</v>
      </c>
      <c r="P6" s="9"/>
    </row>
    <row r="7" spans="1:16" ht="14.25" customHeight="1">
      <c r="A7" s="42" t="s">
        <v>23</v>
      </c>
      <c r="B7" s="44" t="s">
        <v>24</v>
      </c>
      <c r="C7" s="5" t="s">
        <v>25</v>
      </c>
      <c r="D7" s="6">
        <v>4952</v>
      </c>
      <c r="E7" s="6">
        <v>1130</v>
      </c>
      <c r="F7" s="6">
        <v>4905</v>
      </c>
      <c r="G7" s="6"/>
      <c r="H7" s="6">
        <v>11218</v>
      </c>
      <c r="I7" s="7">
        <f t="shared" si="0"/>
        <v>22205</v>
      </c>
      <c r="J7" s="6"/>
      <c r="K7" s="6"/>
      <c r="L7" s="6"/>
      <c r="M7" s="6">
        <v>3200</v>
      </c>
      <c r="N7" s="7">
        <f t="shared" si="1"/>
        <v>3200</v>
      </c>
      <c r="O7" s="8">
        <f t="shared" si="2"/>
        <v>25405</v>
      </c>
      <c r="P7" s="9">
        <v>1</v>
      </c>
    </row>
    <row r="8" spans="1:16" ht="14.25" customHeight="1">
      <c r="A8" s="42"/>
      <c r="B8" s="44"/>
      <c r="C8" s="10" t="s">
        <v>26</v>
      </c>
      <c r="D8" s="11">
        <v>4952</v>
      </c>
      <c r="E8" s="11">
        <v>1130</v>
      </c>
      <c r="F8" s="11">
        <v>4965</v>
      </c>
      <c r="G8" s="11"/>
      <c r="H8" s="11">
        <v>11713</v>
      </c>
      <c r="I8" s="7">
        <f t="shared" si="0"/>
        <v>22760</v>
      </c>
      <c r="J8" s="11"/>
      <c r="K8" s="11"/>
      <c r="L8" s="11">
        <v>9023</v>
      </c>
      <c r="M8" s="11">
        <v>3200</v>
      </c>
      <c r="N8" s="7">
        <f t="shared" si="1"/>
        <v>12223</v>
      </c>
      <c r="O8" s="8">
        <f t="shared" si="2"/>
        <v>34983</v>
      </c>
      <c r="P8" s="9">
        <v>1</v>
      </c>
    </row>
    <row r="9" spans="1:16" ht="14.25" customHeight="1">
      <c r="A9" s="42"/>
      <c r="B9" s="44"/>
      <c r="C9" s="12" t="s">
        <v>27</v>
      </c>
      <c r="D9" s="13">
        <v>4874</v>
      </c>
      <c r="E9" s="13">
        <v>1116</v>
      </c>
      <c r="F9" s="13">
        <v>5172</v>
      </c>
      <c r="G9" s="13"/>
      <c r="H9" s="13">
        <v>11158</v>
      </c>
      <c r="I9" s="7">
        <f t="shared" si="0"/>
        <v>22320</v>
      </c>
      <c r="J9" s="13"/>
      <c r="K9" s="13"/>
      <c r="L9" s="13">
        <v>8930</v>
      </c>
      <c r="M9" s="13">
        <v>1200</v>
      </c>
      <c r="N9" s="7">
        <f t="shared" si="1"/>
        <v>10130</v>
      </c>
      <c r="O9" s="8">
        <f t="shared" si="2"/>
        <v>32450</v>
      </c>
      <c r="P9" s="9">
        <v>1</v>
      </c>
    </row>
    <row r="10" spans="1:16" ht="14.25" customHeight="1">
      <c r="A10" s="42" t="s">
        <v>28</v>
      </c>
      <c r="B10" s="44" t="s">
        <v>29</v>
      </c>
      <c r="C10" s="5" t="s">
        <v>30</v>
      </c>
      <c r="D10" s="6"/>
      <c r="E10" s="6"/>
      <c r="F10" s="6">
        <v>2039</v>
      </c>
      <c r="G10" s="6"/>
      <c r="H10" s="6"/>
      <c r="I10" s="7">
        <f t="shared" si="0"/>
        <v>2039</v>
      </c>
      <c r="J10" s="6"/>
      <c r="K10" s="6"/>
      <c r="L10" s="6"/>
      <c r="M10" s="6"/>
      <c r="N10" s="7">
        <f t="shared" si="1"/>
        <v>0</v>
      </c>
      <c r="O10" s="8">
        <f t="shared" si="2"/>
        <v>2039</v>
      </c>
      <c r="P10" s="9"/>
    </row>
    <row r="11" spans="1:16" ht="14.25" customHeight="1">
      <c r="A11" s="42"/>
      <c r="B11" s="44"/>
      <c r="C11" s="5" t="s">
        <v>31</v>
      </c>
      <c r="D11" s="6"/>
      <c r="E11" s="6"/>
      <c r="F11" s="6">
        <v>2039</v>
      </c>
      <c r="G11" s="6"/>
      <c r="H11" s="6"/>
      <c r="I11" s="7">
        <f t="shared" si="0"/>
        <v>2039</v>
      </c>
      <c r="J11" s="6"/>
      <c r="K11" s="6"/>
      <c r="L11" s="6"/>
      <c r="M11" s="6"/>
      <c r="N11" s="7">
        <f t="shared" si="1"/>
        <v>0</v>
      </c>
      <c r="O11" s="8">
        <f t="shared" si="2"/>
        <v>2039</v>
      </c>
      <c r="P11" s="9"/>
    </row>
    <row r="12" spans="1:16" ht="14.25" customHeight="1">
      <c r="A12" s="42"/>
      <c r="B12" s="44"/>
      <c r="C12" s="5" t="s">
        <v>32</v>
      </c>
      <c r="D12" s="6"/>
      <c r="E12" s="6"/>
      <c r="F12" s="6">
        <v>1877</v>
      </c>
      <c r="G12" s="6"/>
      <c r="H12" s="6"/>
      <c r="I12" s="7">
        <f t="shared" si="0"/>
        <v>1877</v>
      </c>
      <c r="J12" s="6"/>
      <c r="K12" s="6"/>
      <c r="L12" s="6"/>
      <c r="M12" s="6"/>
      <c r="N12" s="7">
        <f t="shared" si="1"/>
        <v>0</v>
      </c>
      <c r="O12" s="8">
        <f t="shared" si="2"/>
        <v>1877</v>
      </c>
      <c r="P12" s="9"/>
    </row>
    <row r="13" spans="1:16" ht="14.25" customHeight="1">
      <c r="A13" s="42" t="s">
        <v>33</v>
      </c>
      <c r="B13" s="44" t="s">
        <v>34</v>
      </c>
      <c r="C13" s="5" t="s">
        <v>35</v>
      </c>
      <c r="D13" s="6"/>
      <c r="E13" s="6"/>
      <c r="F13" s="6">
        <v>890</v>
      </c>
      <c r="G13" s="6"/>
      <c r="H13" s="6"/>
      <c r="I13" s="7">
        <f t="shared" si="0"/>
        <v>890</v>
      </c>
      <c r="J13" s="6"/>
      <c r="K13" s="6"/>
      <c r="L13" s="6"/>
      <c r="M13" s="6"/>
      <c r="N13" s="7">
        <f t="shared" si="1"/>
        <v>0</v>
      </c>
      <c r="O13" s="8">
        <f t="shared" si="2"/>
        <v>890</v>
      </c>
      <c r="P13" s="9"/>
    </row>
    <row r="14" spans="1:16" ht="14.25" customHeight="1">
      <c r="A14" s="42"/>
      <c r="B14" s="44"/>
      <c r="C14" s="5" t="s">
        <v>36</v>
      </c>
      <c r="D14" s="6"/>
      <c r="E14" s="6"/>
      <c r="F14" s="6">
        <v>1964</v>
      </c>
      <c r="G14" s="6"/>
      <c r="H14" s="6"/>
      <c r="I14" s="7">
        <f t="shared" si="0"/>
        <v>1964</v>
      </c>
      <c r="J14" s="6"/>
      <c r="K14" s="6"/>
      <c r="L14" s="6"/>
      <c r="M14" s="6"/>
      <c r="N14" s="7">
        <f t="shared" si="1"/>
        <v>0</v>
      </c>
      <c r="O14" s="8">
        <f t="shared" si="2"/>
        <v>1964</v>
      </c>
      <c r="P14" s="9"/>
    </row>
    <row r="15" spans="1:16" ht="14.25" customHeight="1">
      <c r="A15" s="42"/>
      <c r="B15" s="44"/>
      <c r="C15" s="5" t="s">
        <v>37</v>
      </c>
      <c r="D15" s="6"/>
      <c r="E15" s="6"/>
      <c r="F15" s="6">
        <v>1426</v>
      </c>
      <c r="G15" s="6"/>
      <c r="H15" s="6"/>
      <c r="I15" s="7">
        <f t="shared" si="0"/>
        <v>1426</v>
      </c>
      <c r="J15" s="6"/>
      <c r="K15" s="6"/>
      <c r="L15" s="6"/>
      <c r="M15" s="6"/>
      <c r="N15" s="7">
        <f t="shared" si="1"/>
        <v>0</v>
      </c>
      <c r="O15" s="8">
        <f t="shared" si="2"/>
        <v>1426</v>
      </c>
      <c r="P15" s="9"/>
    </row>
    <row r="16" spans="1:16" ht="14.25" customHeight="1">
      <c r="A16" s="42" t="s">
        <v>38</v>
      </c>
      <c r="B16" s="44" t="s">
        <v>39</v>
      </c>
      <c r="C16" s="5" t="s">
        <v>40</v>
      </c>
      <c r="D16" s="6"/>
      <c r="E16" s="6"/>
      <c r="F16" s="6"/>
      <c r="G16" s="6"/>
      <c r="H16" s="6">
        <v>3197</v>
      </c>
      <c r="I16" s="7">
        <f t="shared" si="0"/>
        <v>3197</v>
      </c>
      <c r="J16" s="6"/>
      <c r="K16" s="6"/>
      <c r="L16" s="6"/>
      <c r="M16" s="6"/>
      <c r="N16" s="7">
        <f t="shared" si="1"/>
        <v>0</v>
      </c>
      <c r="O16" s="8">
        <f t="shared" si="2"/>
        <v>3197</v>
      </c>
      <c r="P16" s="9"/>
    </row>
    <row r="17" spans="1:16" ht="14.25" customHeight="1">
      <c r="A17" s="42"/>
      <c r="B17" s="44"/>
      <c r="C17" s="5" t="s">
        <v>41</v>
      </c>
      <c r="D17" s="6"/>
      <c r="E17" s="6"/>
      <c r="F17" s="6"/>
      <c r="G17" s="6"/>
      <c r="H17" s="6">
        <v>3197</v>
      </c>
      <c r="I17" s="7">
        <f t="shared" si="0"/>
        <v>3197</v>
      </c>
      <c r="J17" s="6"/>
      <c r="K17" s="6"/>
      <c r="L17" s="6"/>
      <c r="M17" s="6"/>
      <c r="N17" s="7">
        <f t="shared" si="1"/>
        <v>0</v>
      </c>
      <c r="O17" s="8">
        <f t="shared" si="2"/>
        <v>3197</v>
      </c>
      <c r="P17" s="9"/>
    </row>
    <row r="18" spans="1:16" ht="14.25" customHeight="1">
      <c r="A18" s="42"/>
      <c r="B18" s="44"/>
      <c r="C18" s="5" t="s">
        <v>42</v>
      </c>
      <c r="D18" s="6"/>
      <c r="E18" s="6"/>
      <c r="F18" s="6"/>
      <c r="G18" s="6"/>
      <c r="H18" s="6">
        <v>1158</v>
      </c>
      <c r="I18" s="7">
        <f t="shared" si="0"/>
        <v>1158</v>
      </c>
      <c r="J18" s="6"/>
      <c r="K18" s="6"/>
      <c r="L18" s="6"/>
      <c r="M18" s="6"/>
      <c r="N18" s="7">
        <f t="shared" si="1"/>
        <v>0</v>
      </c>
      <c r="O18" s="8">
        <f t="shared" si="2"/>
        <v>1158</v>
      </c>
      <c r="P18" s="9"/>
    </row>
    <row r="19" spans="1:16" ht="14.25" customHeight="1">
      <c r="A19" s="42" t="s">
        <v>43</v>
      </c>
      <c r="B19" s="44" t="s">
        <v>44</v>
      </c>
      <c r="C19" s="5" t="s">
        <v>45</v>
      </c>
      <c r="D19" s="6"/>
      <c r="E19" s="6"/>
      <c r="F19" s="6"/>
      <c r="G19" s="6"/>
      <c r="H19" s="6"/>
      <c r="I19" s="7">
        <f t="shared" si="0"/>
        <v>0</v>
      </c>
      <c r="J19" s="6"/>
      <c r="K19" s="6"/>
      <c r="L19" s="6"/>
      <c r="M19" s="6"/>
      <c r="N19" s="7">
        <f t="shared" si="1"/>
        <v>0</v>
      </c>
      <c r="O19" s="8">
        <f t="shared" si="2"/>
        <v>0</v>
      </c>
      <c r="P19" s="9"/>
    </row>
    <row r="20" spans="1:16" ht="14.25" customHeight="1">
      <c r="A20" s="42"/>
      <c r="B20" s="44"/>
      <c r="C20" s="5" t="s">
        <v>46</v>
      </c>
      <c r="D20" s="6"/>
      <c r="E20" s="6"/>
      <c r="F20" s="6"/>
      <c r="G20" s="6"/>
      <c r="H20" s="6"/>
      <c r="I20" s="7">
        <f t="shared" si="0"/>
        <v>0</v>
      </c>
      <c r="J20" s="6"/>
      <c r="K20" s="6"/>
      <c r="L20" s="6"/>
      <c r="M20" s="6"/>
      <c r="N20" s="7">
        <f t="shared" si="1"/>
        <v>0</v>
      </c>
      <c r="O20" s="8">
        <f t="shared" si="2"/>
        <v>0</v>
      </c>
      <c r="P20" s="9"/>
    </row>
    <row r="21" spans="1:16" ht="14.25" customHeight="1">
      <c r="A21" s="42"/>
      <c r="B21" s="44"/>
      <c r="C21" s="5" t="s">
        <v>47</v>
      </c>
      <c r="D21" s="6"/>
      <c r="E21" s="6"/>
      <c r="F21" s="6"/>
      <c r="G21" s="6"/>
      <c r="H21" s="6">
        <v>1020</v>
      </c>
      <c r="I21" s="7">
        <f t="shared" si="0"/>
        <v>1020</v>
      </c>
      <c r="J21" s="6"/>
      <c r="K21" s="6"/>
      <c r="L21" s="6"/>
      <c r="M21" s="6"/>
      <c r="N21" s="7">
        <f t="shared" si="1"/>
        <v>0</v>
      </c>
      <c r="O21" s="8">
        <f t="shared" si="2"/>
        <v>1020</v>
      </c>
      <c r="P21" s="9"/>
    </row>
    <row r="22" spans="1:16" ht="14.25" customHeight="1">
      <c r="A22" s="42" t="s">
        <v>48</v>
      </c>
      <c r="B22" s="44" t="s">
        <v>49</v>
      </c>
      <c r="C22" s="5" t="s">
        <v>50</v>
      </c>
      <c r="D22" s="6"/>
      <c r="E22" s="6"/>
      <c r="F22" s="6"/>
      <c r="G22" s="6"/>
      <c r="H22" s="6"/>
      <c r="I22" s="7">
        <v>0</v>
      </c>
      <c r="J22" s="6"/>
      <c r="K22" s="6"/>
      <c r="L22" s="6"/>
      <c r="M22" s="6"/>
      <c r="N22" s="7">
        <f t="shared" si="1"/>
        <v>0</v>
      </c>
      <c r="O22" s="8">
        <f t="shared" si="2"/>
        <v>0</v>
      </c>
      <c r="P22" s="9"/>
    </row>
    <row r="23" spans="1:16" ht="14.25" customHeight="1">
      <c r="A23" s="42"/>
      <c r="B23" s="44"/>
      <c r="C23" s="5" t="s">
        <v>51</v>
      </c>
      <c r="D23" s="6"/>
      <c r="E23" s="6"/>
      <c r="F23" s="6"/>
      <c r="G23" s="6"/>
      <c r="H23" s="6"/>
      <c r="I23" s="7">
        <v>0</v>
      </c>
      <c r="J23" s="6"/>
      <c r="K23" s="6"/>
      <c r="L23" s="6"/>
      <c r="M23" s="6"/>
      <c r="N23" s="7">
        <f t="shared" si="1"/>
        <v>0</v>
      </c>
      <c r="O23" s="8">
        <f t="shared" si="2"/>
        <v>0</v>
      </c>
      <c r="P23" s="9"/>
    </row>
    <row r="24" spans="1:16" ht="14.25" customHeight="1">
      <c r="A24" s="42"/>
      <c r="B24" s="44"/>
      <c r="C24" s="5" t="s">
        <v>52</v>
      </c>
      <c r="D24" s="6"/>
      <c r="E24" s="6"/>
      <c r="F24" s="6"/>
      <c r="G24" s="6"/>
      <c r="H24" s="6">
        <v>1020</v>
      </c>
      <c r="I24" s="7">
        <f>SUM(D24:H24)</f>
        <v>1020</v>
      </c>
      <c r="J24" s="6"/>
      <c r="K24" s="6"/>
      <c r="L24" s="6"/>
      <c r="M24" s="6"/>
      <c r="N24" s="7">
        <f t="shared" si="1"/>
        <v>0</v>
      </c>
      <c r="O24" s="8">
        <f t="shared" si="2"/>
        <v>1020</v>
      </c>
      <c r="P24" s="9"/>
    </row>
    <row r="25" spans="1:16" ht="14.25" customHeight="1">
      <c r="A25" s="42" t="s">
        <v>53</v>
      </c>
      <c r="B25" s="44" t="s">
        <v>54</v>
      </c>
      <c r="C25" s="5" t="s">
        <v>55</v>
      </c>
      <c r="D25" s="6"/>
      <c r="E25" s="6"/>
      <c r="F25" s="6">
        <v>419</v>
      </c>
      <c r="G25" s="6"/>
      <c r="H25" s="6"/>
      <c r="I25" s="7">
        <f aca="true" t="shared" si="3" ref="I25:I30">SUM(D25:H25)</f>
        <v>419</v>
      </c>
      <c r="J25" s="6"/>
      <c r="K25" s="6"/>
      <c r="L25" s="6"/>
      <c r="M25" s="6"/>
      <c r="N25" s="7">
        <f t="shared" si="1"/>
        <v>0</v>
      </c>
      <c r="O25" s="8">
        <f t="shared" si="2"/>
        <v>419</v>
      </c>
      <c r="P25" s="9"/>
    </row>
    <row r="26" spans="1:16" ht="14.25" customHeight="1">
      <c r="A26" s="42"/>
      <c r="B26" s="44"/>
      <c r="C26" s="5" t="s">
        <v>56</v>
      </c>
      <c r="D26" s="6"/>
      <c r="E26" s="6"/>
      <c r="F26" s="6">
        <v>419</v>
      </c>
      <c r="G26" s="6"/>
      <c r="H26" s="6"/>
      <c r="I26" s="7">
        <f t="shared" si="3"/>
        <v>419</v>
      </c>
      <c r="J26" s="6"/>
      <c r="K26" s="6"/>
      <c r="L26" s="6"/>
      <c r="M26" s="6"/>
      <c r="N26" s="7">
        <f t="shared" si="1"/>
        <v>0</v>
      </c>
      <c r="O26" s="8">
        <f t="shared" si="2"/>
        <v>419</v>
      </c>
      <c r="P26" s="9"/>
    </row>
    <row r="27" spans="1:16" ht="14.25" customHeight="1">
      <c r="A27" s="42"/>
      <c r="B27" s="44"/>
      <c r="C27" s="5" t="s">
        <v>57</v>
      </c>
      <c r="D27" s="6"/>
      <c r="E27" s="6"/>
      <c r="F27" s="6">
        <v>316</v>
      </c>
      <c r="G27" s="6"/>
      <c r="H27" s="6"/>
      <c r="I27" s="7">
        <f t="shared" si="3"/>
        <v>316</v>
      </c>
      <c r="J27" s="6"/>
      <c r="K27" s="6"/>
      <c r="L27" s="6"/>
      <c r="M27" s="6"/>
      <c r="N27" s="7">
        <f t="shared" si="1"/>
        <v>0</v>
      </c>
      <c r="O27" s="8">
        <f t="shared" si="2"/>
        <v>316</v>
      </c>
      <c r="P27" s="9"/>
    </row>
    <row r="28" spans="1:16" ht="14.25" customHeight="1">
      <c r="A28" s="42" t="s">
        <v>58</v>
      </c>
      <c r="B28" s="44" t="s">
        <v>59</v>
      </c>
      <c r="C28" s="5" t="s">
        <v>60</v>
      </c>
      <c r="D28" s="6"/>
      <c r="E28" s="6"/>
      <c r="F28" s="6"/>
      <c r="G28" s="6">
        <v>7100</v>
      </c>
      <c r="H28" s="6"/>
      <c r="I28" s="7">
        <f t="shared" si="3"/>
        <v>7100</v>
      </c>
      <c r="J28" s="6"/>
      <c r="K28" s="6"/>
      <c r="L28" s="6"/>
      <c r="M28" s="6"/>
      <c r="N28" s="7">
        <f t="shared" si="1"/>
        <v>0</v>
      </c>
      <c r="O28" s="8">
        <f t="shared" si="2"/>
        <v>7100</v>
      </c>
      <c r="P28" s="9"/>
    </row>
    <row r="29" spans="1:16" ht="14.25" customHeight="1">
      <c r="A29" s="42"/>
      <c r="B29" s="44"/>
      <c r="C29" s="5" t="s">
        <v>61</v>
      </c>
      <c r="D29" s="6"/>
      <c r="E29" s="6"/>
      <c r="F29" s="6"/>
      <c r="G29" s="6">
        <v>5000</v>
      </c>
      <c r="H29" s="6"/>
      <c r="I29" s="7">
        <f t="shared" si="3"/>
        <v>5000</v>
      </c>
      <c r="J29" s="6"/>
      <c r="K29" s="6"/>
      <c r="L29" s="6"/>
      <c r="M29" s="6"/>
      <c r="N29" s="7">
        <f t="shared" si="1"/>
        <v>0</v>
      </c>
      <c r="O29" s="8">
        <f t="shared" si="2"/>
        <v>5000</v>
      </c>
      <c r="P29" s="9"/>
    </row>
    <row r="30" spans="1:16" ht="14.25" customHeight="1">
      <c r="A30" s="42"/>
      <c r="B30" s="44"/>
      <c r="C30" s="5" t="s">
        <v>62</v>
      </c>
      <c r="D30" s="6"/>
      <c r="E30" s="6"/>
      <c r="F30" s="6"/>
      <c r="G30" s="6">
        <v>4396</v>
      </c>
      <c r="H30" s="6"/>
      <c r="I30" s="7">
        <f t="shared" si="3"/>
        <v>4396</v>
      </c>
      <c r="J30" s="6"/>
      <c r="K30" s="6"/>
      <c r="L30" s="6"/>
      <c r="M30" s="6"/>
      <c r="N30" s="7">
        <f t="shared" si="1"/>
        <v>0</v>
      </c>
      <c r="O30" s="8">
        <f t="shared" si="2"/>
        <v>4396</v>
      </c>
      <c r="P30" s="9"/>
    </row>
    <row r="31" spans="2:16" ht="14.25" customHeight="1">
      <c r="B31" s="14"/>
      <c r="C31" s="15"/>
      <c r="D31" s="16"/>
      <c r="E31" s="16"/>
      <c r="F31" s="16"/>
      <c r="G31" s="16"/>
      <c r="H31" s="16"/>
      <c r="I31" s="17"/>
      <c r="J31" s="18"/>
      <c r="K31" s="18"/>
      <c r="L31" s="18"/>
      <c r="M31" s="18"/>
      <c r="N31" s="17"/>
      <c r="O31" s="19"/>
      <c r="P31" s="20"/>
    </row>
    <row r="32" spans="2:16" ht="14.25" customHeight="1">
      <c r="B32" s="14"/>
      <c r="C32" s="15"/>
      <c r="D32" s="16"/>
      <c r="E32" s="16"/>
      <c r="F32" s="16"/>
      <c r="G32" s="16"/>
      <c r="H32" s="16"/>
      <c r="I32" s="17"/>
      <c r="J32" s="18"/>
      <c r="K32" s="18"/>
      <c r="L32" s="18"/>
      <c r="M32" s="18"/>
      <c r="N32" s="17"/>
      <c r="O32" s="19"/>
      <c r="P32" s="20"/>
    </row>
    <row r="33" spans="1:16" ht="14.25" customHeight="1">
      <c r="A33" s="50" t="s">
        <v>63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4.25" customHeight="1">
      <c r="A34" s="51" t="s">
        <v>64</v>
      </c>
      <c r="B34" s="52" t="s">
        <v>65</v>
      </c>
      <c r="C34" s="52" t="s">
        <v>66</v>
      </c>
      <c r="D34" s="53" t="s">
        <v>67</v>
      </c>
      <c r="E34" s="53"/>
      <c r="F34" s="53"/>
      <c r="G34" s="53"/>
      <c r="H34" s="53"/>
      <c r="I34" s="53"/>
      <c r="J34" s="53" t="s">
        <v>68</v>
      </c>
      <c r="K34" s="53"/>
      <c r="L34" s="53"/>
      <c r="M34" s="53"/>
      <c r="N34" s="53"/>
      <c r="O34" s="54" t="s">
        <v>69</v>
      </c>
      <c r="P34" s="55" t="s">
        <v>70</v>
      </c>
    </row>
    <row r="35" spans="1:16" ht="45.75" customHeight="1">
      <c r="A35" s="51"/>
      <c r="B35" s="52"/>
      <c r="C35" s="52"/>
      <c r="D35" s="22" t="s">
        <v>71</v>
      </c>
      <c r="E35" s="23" t="s">
        <v>72</v>
      </c>
      <c r="F35" s="23" t="s">
        <v>73</v>
      </c>
      <c r="G35" s="23" t="s">
        <v>74</v>
      </c>
      <c r="H35" s="23" t="s">
        <v>75</v>
      </c>
      <c r="I35" s="24" t="s">
        <v>76</v>
      </c>
      <c r="J35" s="23" t="s">
        <v>77</v>
      </c>
      <c r="K35" s="23" t="s">
        <v>78</v>
      </c>
      <c r="L35" s="23" t="s">
        <v>79</v>
      </c>
      <c r="M35" s="23" t="s">
        <v>80</v>
      </c>
      <c r="N35" s="24" t="s">
        <v>81</v>
      </c>
      <c r="O35" s="54"/>
      <c r="P35" s="55"/>
    </row>
    <row r="36" spans="1:16" ht="14.25" customHeight="1">
      <c r="A36" s="42" t="s">
        <v>82</v>
      </c>
      <c r="B36" s="47" t="s">
        <v>83</v>
      </c>
      <c r="C36" s="10" t="s">
        <v>84</v>
      </c>
      <c r="D36" s="11"/>
      <c r="E36" s="11"/>
      <c r="F36" s="11"/>
      <c r="G36" s="11">
        <v>1900</v>
      </c>
      <c r="H36" s="11"/>
      <c r="I36" s="25">
        <f aca="true" t="shared" si="4" ref="I36:I65">SUM(D36:H36)</f>
        <v>1900</v>
      </c>
      <c r="J36" s="11"/>
      <c r="K36" s="11"/>
      <c r="L36" s="11"/>
      <c r="M36" s="11"/>
      <c r="N36" s="25">
        <f aca="true" t="shared" si="5" ref="N36:N65">SUM(J36:M36)</f>
        <v>0</v>
      </c>
      <c r="O36" s="26">
        <f aca="true" t="shared" si="6" ref="O36:O65">SUM(N36,I36)</f>
        <v>1900</v>
      </c>
      <c r="P36" s="27"/>
    </row>
    <row r="37" spans="1:16" ht="14.25" customHeight="1">
      <c r="A37" s="42"/>
      <c r="B37" s="47"/>
      <c r="C37" s="5" t="s">
        <v>85</v>
      </c>
      <c r="D37" s="6"/>
      <c r="E37" s="6"/>
      <c r="F37" s="6"/>
      <c r="G37" s="6">
        <v>1900</v>
      </c>
      <c r="H37" s="6"/>
      <c r="I37" s="25">
        <f t="shared" si="4"/>
        <v>1900</v>
      </c>
      <c r="J37" s="6"/>
      <c r="K37" s="6"/>
      <c r="L37" s="6"/>
      <c r="M37" s="6"/>
      <c r="N37" s="25">
        <f t="shared" si="5"/>
        <v>0</v>
      </c>
      <c r="O37" s="26">
        <f t="shared" si="6"/>
        <v>1900</v>
      </c>
      <c r="P37" s="9"/>
    </row>
    <row r="38" spans="1:16" ht="14.25" customHeight="1">
      <c r="A38" s="42"/>
      <c r="B38" s="47"/>
      <c r="C38" s="5" t="s">
        <v>86</v>
      </c>
      <c r="D38" s="6"/>
      <c r="E38" s="6"/>
      <c r="F38" s="6"/>
      <c r="G38" s="6">
        <v>1834</v>
      </c>
      <c r="H38" s="6"/>
      <c r="I38" s="25">
        <f t="shared" si="4"/>
        <v>1834</v>
      </c>
      <c r="J38" s="6"/>
      <c r="K38" s="6"/>
      <c r="L38" s="6"/>
      <c r="M38" s="6"/>
      <c r="N38" s="25">
        <f t="shared" si="5"/>
        <v>0</v>
      </c>
      <c r="O38" s="26">
        <f t="shared" si="6"/>
        <v>1834</v>
      </c>
      <c r="P38" s="9"/>
    </row>
    <row r="39" spans="1:16" ht="14.25" customHeight="1">
      <c r="A39" s="42" t="s">
        <v>87</v>
      </c>
      <c r="B39" s="44" t="s">
        <v>186</v>
      </c>
      <c r="C39" s="5" t="s">
        <v>88</v>
      </c>
      <c r="D39" s="6"/>
      <c r="E39" s="6"/>
      <c r="F39" s="6">
        <v>5800</v>
      </c>
      <c r="G39" s="6"/>
      <c r="H39" s="6"/>
      <c r="I39" s="7">
        <f t="shared" si="4"/>
        <v>5800</v>
      </c>
      <c r="J39" s="6"/>
      <c r="K39" s="6"/>
      <c r="L39" s="6"/>
      <c r="M39" s="6"/>
      <c r="N39" s="7">
        <f t="shared" si="5"/>
        <v>0</v>
      </c>
      <c r="O39" s="8">
        <f t="shared" si="6"/>
        <v>5800</v>
      </c>
      <c r="P39" s="9"/>
    </row>
    <row r="40" spans="1:16" ht="14.25" customHeight="1">
      <c r="A40" s="42"/>
      <c r="B40" s="44"/>
      <c r="C40" s="5" t="s">
        <v>89</v>
      </c>
      <c r="D40" s="6"/>
      <c r="E40" s="6"/>
      <c r="F40" s="6">
        <v>6189</v>
      </c>
      <c r="G40" s="6"/>
      <c r="H40" s="6"/>
      <c r="I40" s="7">
        <f t="shared" si="4"/>
        <v>6189</v>
      </c>
      <c r="J40" s="6"/>
      <c r="K40" s="6"/>
      <c r="L40" s="6"/>
      <c r="M40" s="6"/>
      <c r="N40" s="7">
        <f t="shared" si="5"/>
        <v>0</v>
      </c>
      <c r="O40" s="8">
        <f t="shared" si="6"/>
        <v>6189</v>
      </c>
      <c r="P40" s="9"/>
    </row>
    <row r="41" spans="1:16" ht="14.25" customHeight="1">
      <c r="A41" s="42"/>
      <c r="B41" s="44"/>
      <c r="C41" s="5" t="s">
        <v>90</v>
      </c>
      <c r="D41" s="6"/>
      <c r="E41" s="6"/>
      <c r="F41" s="6">
        <v>5000</v>
      </c>
      <c r="G41" s="6"/>
      <c r="H41" s="6"/>
      <c r="I41" s="7">
        <f t="shared" si="4"/>
        <v>5000</v>
      </c>
      <c r="J41" s="6"/>
      <c r="K41" s="6"/>
      <c r="L41" s="6"/>
      <c r="M41" s="6"/>
      <c r="N41" s="7">
        <f t="shared" si="5"/>
        <v>0</v>
      </c>
      <c r="O41" s="8">
        <f t="shared" si="6"/>
        <v>5000</v>
      </c>
      <c r="P41" s="9"/>
    </row>
    <row r="42" spans="1:16" ht="14.25" customHeight="1">
      <c r="A42" s="42" t="s">
        <v>91</v>
      </c>
      <c r="B42" s="44" t="s">
        <v>92</v>
      </c>
      <c r="C42" s="5" t="s">
        <v>93</v>
      </c>
      <c r="D42" s="6"/>
      <c r="E42" s="6"/>
      <c r="F42" s="6"/>
      <c r="G42" s="6">
        <v>1800</v>
      </c>
      <c r="H42" s="6"/>
      <c r="I42" s="7">
        <f t="shared" si="4"/>
        <v>1800</v>
      </c>
      <c r="J42" s="6"/>
      <c r="K42" s="6"/>
      <c r="L42" s="6"/>
      <c r="M42" s="6"/>
      <c r="N42" s="7">
        <f t="shared" si="5"/>
        <v>0</v>
      </c>
      <c r="O42" s="8">
        <f t="shared" si="6"/>
        <v>1800</v>
      </c>
      <c r="P42" s="9"/>
    </row>
    <row r="43" spans="1:16" ht="14.25" customHeight="1">
      <c r="A43" s="42"/>
      <c r="B43" s="44"/>
      <c r="C43" s="5" t="s">
        <v>94</v>
      </c>
      <c r="D43" s="6"/>
      <c r="E43" s="6"/>
      <c r="F43" s="6"/>
      <c r="G43" s="6">
        <v>1800</v>
      </c>
      <c r="H43" s="6"/>
      <c r="I43" s="7">
        <f t="shared" si="4"/>
        <v>1800</v>
      </c>
      <c r="J43" s="6"/>
      <c r="K43" s="6"/>
      <c r="L43" s="6"/>
      <c r="M43" s="6"/>
      <c r="N43" s="7">
        <f t="shared" si="5"/>
        <v>0</v>
      </c>
      <c r="O43" s="8">
        <f t="shared" si="6"/>
        <v>1800</v>
      </c>
      <c r="P43" s="9"/>
    </row>
    <row r="44" spans="1:16" ht="14.25" customHeight="1">
      <c r="A44" s="42"/>
      <c r="B44" s="44"/>
      <c r="C44" s="5" t="s">
        <v>95</v>
      </c>
      <c r="D44" s="6"/>
      <c r="E44" s="6"/>
      <c r="F44" s="6"/>
      <c r="G44" s="6">
        <v>1711</v>
      </c>
      <c r="H44" s="6"/>
      <c r="I44" s="7">
        <f t="shared" si="4"/>
        <v>1711</v>
      </c>
      <c r="J44" s="6"/>
      <c r="K44" s="6"/>
      <c r="L44" s="6"/>
      <c r="M44" s="6"/>
      <c r="N44" s="7">
        <f t="shared" si="5"/>
        <v>0</v>
      </c>
      <c r="O44" s="8">
        <f t="shared" si="6"/>
        <v>1711</v>
      </c>
      <c r="P44" s="9"/>
    </row>
    <row r="45" spans="1:16" ht="14.25" customHeight="1">
      <c r="A45" s="42" t="s">
        <v>96</v>
      </c>
      <c r="B45" s="44" t="s">
        <v>97</v>
      </c>
      <c r="C45" s="5" t="s">
        <v>98</v>
      </c>
      <c r="D45" s="6"/>
      <c r="E45" s="6"/>
      <c r="F45" s="6"/>
      <c r="G45" s="6">
        <v>0</v>
      </c>
      <c r="H45" s="6"/>
      <c r="I45" s="7">
        <f t="shared" si="4"/>
        <v>0</v>
      </c>
      <c r="J45" s="6"/>
      <c r="K45" s="6"/>
      <c r="L45" s="6"/>
      <c r="M45" s="6"/>
      <c r="N45" s="7">
        <f t="shared" si="5"/>
        <v>0</v>
      </c>
      <c r="O45" s="8">
        <f t="shared" si="6"/>
        <v>0</v>
      </c>
      <c r="P45" s="9"/>
    </row>
    <row r="46" spans="1:16" ht="14.25" customHeight="1">
      <c r="A46" s="42"/>
      <c r="B46" s="44"/>
      <c r="C46" s="5" t="s">
        <v>99</v>
      </c>
      <c r="D46" s="6"/>
      <c r="E46" s="6"/>
      <c r="F46" s="6"/>
      <c r="G46" s="6">
        <v>150</v>
      </c>
      <c r="H46" s="6"/>
      <c r="I46" s="7">
        <f t="shared" si="4"/>
        <v>150</v>
      </c>
      <c r="J46" s="6"/>
      <c r="K46" s="6"/>
      <c r="L46" s="6"/>
      <c r="M46" s="6"/>
      <c r="N46" s="7">
        <f t="shared" si="5"/>
        <v>0</v>
      </c>
      <c r="O46" s="8">
        <f t="shared" si="6"/>
        <v>150</v>
      </c>
      <c r="P46" s="9"/>
    </row>
    <row r="47" spans="1:16" ht="14.25" customHeight="1">
      <c r="A47" s="42"/>
      <c r="B47" s="44"/>
      <c r="C47" s="5" t="s">
        <v>100</v>
      </c>
      <c r="D47" s="6"/>
      <c r="E47" s="6"/>
      <c r="F47" s="6"/>
      <c r="G47" s="6">
        <v>150</v>
      </c>
      <c r="H47" s="6"/>
      <c r="I47" s="7">
        <f t="shared" si="4"/>
        <v>150</v>
      </c>
      <c r="J47" s="6"/>
      <c r="K47" s="6"/>
      <c r="L47" s="6"/>
      <c r="M47" s="6"/>
      <c r="N47" s="7">
        <f t="shared" si="5"/>
        <v>0</v>
      </c>
      <c r="O47" s="8">
        <f t="shared" si="6"/>
        <v>150</v>
      </c>
      <c r="P47" s="9"/>
    </row>
    <row r="48" spans="1:16" ht="14.25" customHeight="1">
      <c r="A48" s="42" t="s">
        <v>101</v>
      </c>
      <c r="B48" s="44" t="s">
        <v>102</v>
      </c>
      <c r="C48" s="5" t="s">
        <v>103</v>
      </c>
      <c r="D48" s="6"/>
      <c r="E48" s="6"/>
      <c r="F48" s="6"/>
      <c r="G48" s="6">
        <v>500</v>
      </c>
      <c r="H48" s="6"/>
      <c r="I48" s="7">
        <f t="shared" si="4"/>
        <v>500</v>
      </c>
      <c r="J48" s="6"/>
      <c r="K48" s="6"/>
      <c r="L48" s="6"/>
      <c r="M48" s="6"/>
      <c r="N48" s="7">
        <f t="shared" si="5"/>
        <v>0</v>
      </c>
      <c r="O48" s="8">
        <f t="shared" si="6"/>
        <v>500</v>
      </c>
      <c r="P48" s="9"/>
    </row>
    <row r="49" spans="1:16" ht="14.25" customHeight="1">
      <c r="A49" s="42"/>
      <c r="B49" s="44"/>
      <c r="C49" s="5" t="s">
        <v>104</v>
      </c>
      <c r="D49" s="6"/>
      <c r="E49" s="6"/>
      <c r="F49" s="6"/>
      <c r="G49" s="6">
        <v>1003</v>
      </c>
      <c r="H49" s="6"/>
      <c r="I49" s="7">
        <f t="shared" si="4"/>
        <v>1003</v>
      </c>
      <c r="J49" s="6"/>
      <c r="K49" s="6"/>
      <c r="L49" s="6"/>
      <c r="M49" s="6"/>
      <c r="N49" s="7">
        <f t="shared" si="5"/>
        <v>0</v>
      </c>
      <c r="O49" s="8">
        <f t="shared" si="6"/>
        <v>1003</v>
      </c>
      <c r="P49" s="9"/>
    </row>
    <row r="50" spans="1:16" ht="14.25" customHeight="1">
      <c r="A50" s="42"/>
      <c r="B50" s="44"/>
      <c r="C50" s="5" t="s">
        <v>105</v>
      </c>
      <c r="D50" s="6"/>
      <c r="E50" s="6"/>
      <c r="F50" s="6"/>
      <c r="G50" s="6">
        <v>390</v>
      </c>
      <c r="H50" s="6"/>
      <c r="I50" s="7">
        <f t="shared" si="4"/>
        <v>390</v>
      </c>
      <c r="J50" s="6"/>
      <c r="K50" s="6"/>
      <c r="L50" s="6"/>
      <c r="M50" s="6"/>
      <c r="N50" s="7">
        <f t="shared" si="5"/>
        <v>0</v>
      </c>
      <c r="O50" s="8">
        <f t="shared" si="6"/>
        <v>390</v>
      </c>
      <c r="P50" s="9"/>
    </row>
    <row r="51" spans="1:16" ht="14.25" customHeight="1">
      <c r="A51" s="42" t="s">
        <v>106</v>
      </c>
      <c r="B51" s="44" t="s">
        <v>107</v>
      </c>
      <c r="C51" s="5" t="s">
        <v>108</v>
      </c>
      <c r="D51" s="6"/>
      <c r="E51" s="6"/>
      <c r="F51" s="6"/>
      <c r="G51" s="6">
        <v>100</v>
      </c>
      <c r="H51" s="6"/>
      <c r="I51" s="7">
        <f t="shared" si="4"/>
        <v>100</v>
      </c>
      <c r="J51" s="6"/>
      <c r="K51" s="6"/>
      <c r="L51" s="6"/>
      <c r="M51" s="6"/>
      <c r="N51" s="7">
        <f t="shared" si="5"/>
        <v>0</v>
      </c>
      <c r="O51" s="8">
        <f t="shared" si="6"/>
        <v>100</v>
      </c>
      <c r="P51" s="9"/>
    </row>
    <row r="52" spans="1:16" ht="14.25" customHeight="1">
      <c r="A52" s="42"/>
      <c r="B52" s="44" t="s">
        <v>109</v>
      </c>
      <c r="C52" s="5" t="s">
        <v>110</v>
      </c>
      <c r="D52" s="6"/>
      <c r="E52" s="6"/>
      <c r="F52" s="6"/>
      <c r="G52" s="6">
        <v>100</v>
      </c>
      <c r="H52" s="6"/>
      <c r="I52" s="7">
        <f t="shared" si="4"/>
        <v>100</v>
      </c>
      <c r="J52" s="6"/>
      <c r="K52" s="6"/>
      <c r="L52" s="6"/>
      <c r="M52" s="6"/>
      <c r="N52" s="7">
        <f t="shared" si="5"/>
        <v>0</v>
      </c>
      <c r="O52" s="8">
        <f t="shared" si="6"/>
        <v>100</v>
      </c>
      <c r="P52" s="9"/>
    </row>
    <row r="53" spans="1:16" ht="14.25" customHeight="1">
      <c r="A53" s="42"/>
      <c r="B53" s="44" t="s">
        <v>111</v>
      </c>
      <c r="C53" s="5" t="s">
        <v>112</v>
      </c>
      <c r="D53" s="6"/>
      <c r="E53" s="6"/>
      <c r="F53" s="6"/>
      <c r="G53" s="6">
        <v>20</v>
      </c>
      <c r="H53" s="6"/>
      <c r="I53" s="7">
        <f t="shared" si="4"/>
        <v>20</v>
      </c>
      <c r="J53" s="6"/>
      <c r="K53" s="6"/>
      <c r="L53" s="6"/>
      <c r="M53" s="6"/>
      <c r="N53" s="7">
        <f t="shared" si="5"/>
        <v>0</v>
      </c>
      <c r="O53" s="8">
        <f t="shared" si="6"/>
        <v>20</v>
      </c>
      <c r="P53" s="9"/>
    </row>
    <row r="54" spans="1:16" ht="14.25" customHeight="1">
      <c r="A54" s="42" t="s">
        <v>113</v>
      </c>
      <c r="B54" s="44" t="s">
        <v>187</v>
      </c>
      <c r="C54" s="5" t="s">
        <v>114</v>
      </c>
      <c r="D54" s="6"/>
      <c r="E54" s="6"/>
      <c r="F54" s="6"/>
      <c r="G54" s="6">
        <v>0</v>
      </c>
      <c r="H54" s="6"/>
      <c r="I54" s="7">
        <f t="shared" si="4"/>
        <v>0</v>
      </c>
      <c r="J54" s="6"/>
      <c r="K54" s="6"/>
      <c r="L54" s="6"/>
      <c r="M54" s="6"/>
      <c r="N54" s="7">
        <f t="shared" si="5"/>
        <v>0</v>
      </c>
      <c r="O54" s="8">
        <f t="shared" si="6"/>
        <v>0</v>
      </c>
      <c r="P54" s="9"/>
    </row>
    <row r="55" spans="1:16" ht="14.25" customHeight="1">
      <c r="A55" s="42"/>
      <c r="B55" s="44"/>
      <c r="C55" s="5" t="s">
        <v>115</v>
      </c>
      <c r="D55" s="6"/>
      <c r="E55" s="6"/>
      <c r="F55" s="6"/>
      <c r="G55" s="6">
        <v>0</v>
      </c>
      <c r="H55" s="6"/>
      <c r="I55" s="7">
        <f t="shared" si="4"/>
        <v>0</v>
      </c>
      <c r="J55" s="6"/>
      <c r="K55" s="6"/>
      <c r="L55" s="6"/>
      <c r="M55" s="6"/>
      <c r="N55" s="7">
        <f t="shared" si="5"/>
        <v>0</v>
      </c>
      <c r="O55" s="8">
        <f t="shared" si="6"/>
        <v>0</v>
      </c>
      <c r="P55" s="9"/>
    </row>
    <row r="56" spans="1:16" ht="14.25" customHeight="1">
      <c r="A56" s="42"/>
      <c r="B56" s="44"/>
      <c r="C56" s="5" t="s">
        <v>116</v>
      </c>
      <c r="D56" s="6"/>
      <c r="E56" s="6"/>
      <c r="F56" s="6"/>
      <c r="G56" s="6">
        <v>195</v>
      </c>
      <c r="H56" s="6"/>
      <c r="I56" s="7">
        <f t="shared" si="4"/>
        <v>195</v>
      </c>
      <c r="J56" s="6"/>
      <c r="K56" s="6"/>
      <c r="L56" s="6"/>
      <c r="M56" s="6"/>
      <c r="N56" s="7">
        <f t="shared" si="5"/>
        <v>0</v>
      </c>
      <c r="O56" s="8">
        <f t="shared" si="6"/>
        <v>195</v>
      </c>
      <c r="P56" s="9"/>
    </row>
    <row r="57" spans="1:16" ht="14.25" customHeight="1">
      <c r="A57" s="42" t="s">
        <v>117</v>
      </c>
      <c r="B57" s="44" t="s">
        <v>118</v>
      </c>
      <c r="C57" s="5" t="s">
        <v>119</v>
      </c>
      <c r="D57" s="6"/>
      <c r="E57" s="6"/>
      <c r="F57" s="6"/>
      <c r="G57" s="6">
        <v>200</v>
      </c>
      <c r="H57" s="6"/>
      <c r="I57" s="7">
        <f t="shared" si="4"/>
        <v>200</v>
      </c>
      <c r="J57" s="6"/>
      <c r="K57" s="6"/>
      <c r="L57" s="6"/>
      <c r="M57" s="6"/>
      <c r="N57" s="7">
        <f t="shared" si="5"/>
        <v>0</v>
      </c>
      <c r="O57" s="8">
        <f t="shared" si="6"/>
        <v>200</v>
      </c>
      <c r="P57" s="9"/>
    </row>
    <row r="58" spans="1:16" ht="14.25" customHeight="1">
      <c r="A58" s="42"/>
      <c r="B58" s="44"/>
      <c r="C58" s="5" t="s">
        <v>120</v>
      </c>
      <c r="D58" s="6"/>
      <c r="E58" s="6"/>
      <c r="F58" s="6"/>
      <c r="G58" s="6">
        <v>200</v>
      </c>
      <c r="H58" s="6"/>
      <c r="I58" s="7">
        <f t="shared" si="4"/>
        <v>200</v>
      </c>
      <c r="J58" s="6"/>
      <c r="K58" s="6"/>
      <c r="L58" s="6"/>
      <c r="M58" s="6"/>
      <c r="N58" s="7">
        <f t="shared" si="5"/>
        <v>0</v>
      </c>
      <c r="O58" s="8">
        <f t="shared" si="6"/>
        <v>200</v>
      </c>
      <c r="P58" s="9"/>
    </row>
    <row r="59" spans="1:16" ht="14.25" customHeight="1">
      <c r="A59" s="42"/>
      <c r="B59" s="44"/>
      <c r="C59" s="5" t="s">
        <v>121</v>
      </c>
      <c r="D59" s="6"/>
      <c r="E59" s="6"/>
      <c r="F59" s="6"/>
      <c r="G59" s="6">
        <v>0</v>
      </c>
      <c r="H59" s="6"/>
      <c r="I59" s="7">
        <f t="shared" si="4"/>
        <v>0</v>
      </c>
      <c r="J59" s="6"/>
      <c r="K59" s="6"/>
      <c r="L59" s="6"/>
      <c r="M59" s="6"/>
      <c r="N59" s="7">
        <f t="shared" si="5"/>
        <v>0</v>
      </c>
      <c r="O59" s="8">
        <f t="shared" si="6"/>
        <v>0</v>
      </c>
      <c r="P59" s="9"/>
    </row>
    <row r="60" spans="1:16" ht="14.25" customHeight="1">
      <c r="A60" s="42" t="s">
        <v>122</v>
      </c>
      <c r="B60" s="44" t="s">
        <v>123</v>
      </c>
      <c r="C60" s="5" t="s">
        <v>124</v>
      </c>
      <c r="D60" s="6"/>
      <c r="E60" s="6"/>
      <c r="F60" s="6"/>
      <c r="G60" s="6">
        <v>100</v>
      </c>
      <c r="H60" s="6"/>
      <c r="I60" s="7">
        <f t="shared" si="4"/>
        <v>100</v>
      </c>
      <c r="J60" s="6"/>
      <c r="K60" s="6"/>
      <c r="L60" s="6"/>
      <c r="M60" s="6"/>
      <c r="N60" s="7">
        <f t="shared" si="5"/>
        <v>0</v>
      </c>
      <c r="O60" s="8">
        <f t="shared" si="6"/>
        <v>100</v>
      </c>
      <c r="P60" s="9"/>
    </row>
    <row r="61" spans="1:16" ht="14.25" customHeight="1">
      <c r="A61" s="42"/>
      <c r="B61" s="44"/>
      <c r="C61" s="5" t="s">
        <v>125</v>
      </c>
      <c r="D61" s="6"/>
      <c r="E61" s="6"/>
      <c r="F61" s="6"/>
      <c r="G61" s="6">
        <v>100</v>
      </c>
      <c r="H61" s="6"/>
      <c r="I61" s="7">
        <f t="shared" si="4"/>
        <v>100</v>
      </c>
      <c r="J61" s="6"/>
      <c r="K61" s="6"/>
      <c r="L61" s="6"/>
      <c r="M61" s="6"/>
      <c r="N61" s="7">
        <f t="shared" si="5"/>
        <v>0</v>
      </c>
      <c r="O61" s="8">
        <f t="shared" si="6"/>
        <v>100</v>
      </c>
      <c r="P61" s="9"/>
    </row>
    <row r="62" spans="1:16" ht="14.25" customHeight="1">
      <c r="A62" s="42"/>
      <c r="B62" s="44"/>
      <c r="C62" s="5" t="s">
        <v>126</v>
      </c>
      <c r="D62" s="6"/>
      <c r="E62" s="6"/>
      <c r="F62" s="6"/>
      <c r="G62" s="6">
        <v>83</v>
      </c>
      <c r="H62" s="6"/>
      <c r="I62" s="7">
        <f t="shared" si="4"/>
        <v>83</v>
      </c>
      <c r="J62" s="6"/>
      <c r="K62" s="6"/>
      <c r="L62" s="6"/>
      <c r="M62" s="6"/>
      <c r="N62" s="7">
        <f t="shared" si="5"/>
        <v>0</v>
      </c>
      <c r="O62" s="8">
        <f t="shared" si="6"/>
        <v>83</v>
      </c>
      <c r="P62" s="9"/>
    </row>
    <row r="63" spans="1:16" ht="14.25" customHeight="1">
      <c r="A63" s="42" t="s">
        <v>127</v>
      </c>
      <c r="B63" s="44" t="s">
        <v>128</v>
      </c>
      <c r="C63" s="5" t="s">
        <v>129</v>
      </c>
      <c r="D63" s="6"/>
      <c r="E63" s="6"/>
      <c r="F63" s="6"/>
      <c r="G63" s="6">
        <v>226</v>
      </c>
      <c r="H63" s="6"/>
      <c r="I63" s="7">
        <f t="shared" si="4"/>
        <v>226</v>
      </c>
      <c r="J63" s="6"/>
      <c r="K63" s="6"/>
      <c r="L63" s="6"/>
      <c r="M63" s="6"/>
      <c r="N63" s="7">
        <f t="shared" si="5"/>
        <v>0</v>
      </c>
      <c r="O63" s="8">
        <f t="shared" si="6"/>
        <v>226</v>
      </c>
      <c r="P63" s="9"/>
    </row>
    <row r="64" spans="1:16" ht="14.25" customHeight="1">
      <c r="A64" s="42"/>
      <c r="B64" s="44"/>
      <c r="C64" s="5" t="s">
        <v>130</v>
      </c>
      <c r="D64" s="6"/>
      <c r="E64" s="6"/>
      <c r="F64" s="6"/>
      <c r="G64" s="6">
        <v>1363</v>
      </c>
      <c r="H64" s="6"/>
      <c r="I64" s="7">
        <f t="shared" si="4"/>
        <v>1363</v>
      </c>
      <c r="J64" s="6"/>
      <c r="K64" s="6"/>
      <c r="L64" s="6"/>
      <c r="M64" s="6"/>
      <c r="N64" s="7">
        <f t="shared" si="5"/>
        <v>0</v>
      </c>
      <c r="O64" s="8">
        <f t="shared" si="6"/>
        <v>1363</v>
      </c>
      <c r="P64" s="9"/>
    </row>
    <row r="65" spans="1:16" ht="14.25" customHeight="1">
      <c r="A65" s="42"/>
      <c r="B65" s="44"/>
      <c r="C65" s="5" t="s">
        <v>131</v>
      </c>
      <c r="D65" s="6"/>
      <c r="E65" s="6"/>
      <c r="F65" s="6"/>
      <c r="G65" s="6">
        <v>1365</v>
      </c>
      <c r="H65" s="6"/>
      <c r="I65" s="7">
        <f t="shared" si="4"/>
        <v>1365</v>
      </c>
      <c r="J65" s="6"/>
      <c r="K65" s="6"/>
      <c r="L65" s="6"/>
      <c r="M65" s="6"/>
      <c r="N65" s="7">
        <f t="shared" si="5"/>
        <v>0</v>
      </c>
      <c r="O65" s="8">
        <f t="shared" si="6"/>
        <v>1365</v>
      </c>
      <c r="P65" s="9"/>
    </row>
    <row r="66" spans="1:16" ht="14.25" customHeight="1">
      <c r="A66" s="21"/>
      <c r="B66" s="31"/>
      <c r="C66" s="32"/>
      <c r="D66" s="16"/>
      <c r="E66" s="16"/>
      <c r="F66" s="16"/>
      <c r="G66" s="16"/>
      <c r="H66" s="16"/>
      <c r="I66" s="33"/>
      <c r="J66" s="16"/>
      <c r="K66" s="16"/>
      <c r="L66" s="16"/>
      <c r="M66" s="16"/>
      <c r="N66" s="33"/>
      <c r="O66" s="34"/>
      <c r="P66" s="35"/>
    </row>
    <row r="67" spans="1:16" ht="14.25" customHeight="1">
      <c r="A67" s="50" t="s">
        <v>132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ht="14.25" customHeight="1">
      <c r="A68" s="51" t="s">
        <v>133</v>
      </c>
      <c r="B68" s="52" t="s">
        <v>134</v>
      </c>
      <c r="C68" s="52" t="s">
        <v>135</v>
      </c>
      <c r="D68" s="53" t="s">
        <v>136</v>
      </c>
      <c r="E68" s="53"/>
      <c r="F68" s="53"/>
      <c r="G68" s="53"/>
      <c r="H68" s="53"/>
      <c r="I68" s="53"/>
      <c r="J68" s="53" t="s">
        <v>137</v>
      </c>
      <c r="K68" s="53"/>
      <c r="L68" s="53"/>
      <c r="M68" s="53"/>
      <c r="N68" s="53"/>
      <c r="O68" s="54" t="s">
        <v>138</v>
      </c>
      <c r="P68" s="55" t="s">
        <v>139</v>
      </c>
    </row>
    <row r="69" spans="1:16" ht="45.75" customHeight="1">
      <c r="A69" s="51"/>
      <c r="B69" s="52"/>
      <c r="C69" s="52"/>
      <c r="D69" s="22" t="s">
        <v>140</v>
      </c>
      <c r="E69" s="23" t="s">
        <v>141</v>
      </c>
      <c r="F69" s="23" t="s">
        <v>142</v>
      </c>
      <c r="G69" s="23" t="s">
        <v>143</v>
      </c>
      <c r="H69" s="23" t="s">
        <v>144</v>
      </c>
      <c r="I69" s="24" t="s">
        <v>145</v>
      </c>
      <c r="J69" s="23" t="s">
        <v>146</v>
      </c>
      <c r="K69" s="23" t="s">
        <v>147</v>
      </c>
      <c r="L69" s="23" t="s">
        <v>148</v>
      </c>
      <c r="M69" s="23" t="s">
        <v>149</v>
      </c>
      <c r="N69" s="24" t="s">
        <v>150</v>
      </c>
      <c r="O69" s="54"/>
      <c r="P69" s="55"/>
    </row>
    <row r="70" spans="1:16" ht="14.25" customHeight="1">
      <c r="A70" s="42" t="s">
        <v>151</v>
      </c>
      <c r="B70" s="44" t="s">
        <v>188</v>
      </c>
      <c r="C70" s="5" t="s">
        <v>152</v>
      </c>
      <c r="D70" s="6"/>
      <c r="E70" s="6"/>
      <c r="F70" s="6"/>
      <c r="G70" s="6"/>
      <c r="H70" s="6">
        <v>200</v>
      </c>
      <c r="I70" s="7">
        <f aca="true" t="shared" si="7" ref="I70:I92">SUM(D70:H70)</f>
        <v>200</v>
      </c>
      <c r="J70" s="6"/>
      <c r="K70" s="6"/>
      <c r="L70" s="6"/>
      <c r="M70" s="6"/>
      <c r="N70" s="7">
        <f aca="true" t="shared" si="8" ref="N70:N87">SUM(J70:M70)</f>
        <v>0</v>
      </c>
      <c r="O70" s="8">
        <f aca="true" t="shared" si="9" ref="O70:O92">SUM(N70,I70)</f>
        <v>200</v>
      </c>
      <c r="P70" s="9"/>
    </row>
    <row r="71" spans="1:16" ht="14.25" customHeight="1">
      <c r="A71" s="42"/>
      <c r="B71" s="44"/>
      <c r="C71" s="5" t="s">
        <v>153</v>
      </c>
      <c r="D71" s="6"/>
      <c r="E71" s="6"/>
      <c r="F71" s="6"/>
      <c r="G71" s="6"/>
      <c r="H71" s="6">
        <v>200</v>
      </c>
      <c r="I71" s="7">
        <f t="shared" si="7"/>
        <v>200</v>
      </c>
      <c r="J71" s="6"/>
      <c r="K71" s="6"/>
      <c r="L71" s="6"/>
      <c r="M71" s="6"/>
      <c r="N71" s="7">
        <f t="shared" si="8"/>
        <v>0</v>
      </c>
      <c r="O71" s="8">
        <f t="shared" si="9"/>
        <v>200</v>
      </c>
      <c r="P71" s="9"/>
    </row>
    <row r="72" spans="1:16" ht="14.25" customHeight="1">
      <c r="A72" s="42"/>
      <c r="B72" s="44"/>
      <c r="C72" s="5" t="s">
        <v>154</v>
      </c>
      <c r="D72" s="6"/>
      <c r="E72" s="6"/>
      <c r="F72" s="6"/>
      <c r="G72" s="6"/>
      <c r="H72" s="6">
        <v>611</v>
      </c>
      <c r="I72" s="7">
        <f t="shared" si="7"/>
        <v>611</v>
      </c>
      <c r="J72" s="6"/>
      <c r="K72" s="6"/>
      <c r="L72" s="6"/>
      <c r="M72" s="6"/>
      <c r="N72" s="7">
        <f t="shared" si="8"/>
        <v>0</v>
      </c>
      <c r="O72" s="8">
        <f t="shared" si="9"/>
        <v>611</v>
      </c>
      <c r="P72" s="9"/>
    </row>
    <row r="73" spans="1:16" ht="14.25" customHeight="1">
      <c r="A73" s="42" t="s">
        <v>155</v>
      </c>
      <c r="B73" s="44" t="s">
        <v>156</v>
      </c>
      <c r="C73" s="5" t="s">
        <v>157</v>
      </c>
      <c r="D73" s="6">
        <v>7672</v>
      </c>
      <c r="E73" s="6">
        <v>1132</v>
      </c>
      <c r="F73" s="6">
        <v>1341</v>
      </c>
      <c r="G73" s="6"/>
      <c r="H73" s="6"/>
      <c r="I73" s="7">
        <f t="shared" si="7"/>
        <v>10145</v>
      </c>
      <c r="J73" s="6"/>
      <c r="K73" s="6"/>
      <c r="L73" s="6">
        <v>13670</v>
      </c>
      <c r="M73" s="6"/>
      <c r="N73" s="7">
        <f t="shared" si="8"/>
        <v>13670</v>
      </c>
      <c r="O73" s="8">
        <f t="shared" si="9"/>
        <v>23815</v>
      </c>
      <c r="P73" s="9">
        <v>11</v>
      </c>
    </row>
    <row r="74" spans="1:16" ht="14.25" customHeight="1">
      <c r="A74" s="42"/>
      <c r="B74" s="44"/>
      <c r="C74" s="5" t="s">
        <v>158</v>
      </c>
      <c r="D74" s="6">
        <v>25395</v>
      </c>
      <c r="E74" s="6">
        <v>3239</v>
      </c>
      <c r="F74" s="6">
        <v>6651</v>
      </c>
      <c r="G74" s="6"/>
      <c r="H74" s="6"/>
      <c r="I74" s="7">
        <f t="shared" si="7"/>
        <v>35285</v>
      </c>
      <c r="J74" s="6"/>
      <c r="K74" s="6"/>
      <c r="L74" s="6">
        <v>6404</v>
      </c>
      <c r="M74" s="6"/>
      <c r="N74" s="7">
        <f t="shared" si="8"/>
        <v>6404</v>
      </c>
      <c r="O74" s="8">
        <f t="shared" si="9"/>
        <v>41689</v>
      </c>
      <c r="P74" s="9">
        <v>11</v>
      </c>
    </row>
    <row r="75" spans="1:16" ht="14.25" customHeight="1">
      <c r="A75" s="42"/>
      <c r="B75" s="44"/>
      <c r="C75" s="5" t="s">
        <v>159</v>
      </c>
      <c r="D75" s="6">
        <v>23273</v>
      </c>
      <c r="E75" s="6">
        <v>3260</v>
      </c>
      <c r="F75" s="6">
        <v>7279</v>
      </c>
      <c r="G75" s="6"/>
      <c r="H75" s="6"/>
      <c r="I75" s="7">
        <f t="shared" si="7"/>
        <v>33812</v>
      </c>
      <c r="J75" s="6"/>
      <c r="K75" s="6"/>
      <c r="L75" s="6">
        <v>6375</v>
      </c>
      <c r="M75" s="6"/>
      <c r="N75" s="7">
        <f t="shared" si="8"/>
        <v>6375</v>
      </c>
      <c r="O75" s="8">
        <f t="shared" si="9"/>
        <v>40187</v>
      </c>
      <c r="P75" s="9">
        <v>25</v>
      </c>
    </row>
    <row r="76" spans="1:16" ht="14.25" customHeight="1">
      <c r="A76" s="42" t="s">
        <v>160</v>
      </c>
      <c r="B76" s="44" t="s">
        <v>161</v>
      </c>
      <c r="C76" s="5" t="s">
        <v>162</v>
      </c>
      <c r="D76" s="6">
        <v>480</v>
      </c>
      <c r="E76" s="6">
        <v>117</v>
      </c>
      <c r="F76" s="6">
        <v>50</v>
      </c>
      <c r="G76" s="6"/>
      <c r="H76" s="6"/>
      <c r="I76" s="7">
        <f t="shared" si="7"/>
        <v>647</v>
      </c>
      <c r="J76" s="6"/>
      <c r="K76" s="6"/>
      <c r="L76" s="6"/>
      <c r="M76" s="6"/>
      <c r="N76" s="7">
        <f t="shared" si="8"/>
        <v>0</v>
      </c>
      <c r="O76" s="8">
        <f t="shared" si="9"/>
        <v>647</v>
      </c>
      <c r="P76" s="9"/>
    </row>
    <row r="77" spans="1:16" ht="14.25" customHeight="1">
      <c r="A77" s="42"/>
      <c r="B77" s="44"/>
      <c r="C77" s="5" t="s">
        <v>163</v>
      </c>
      <c r="D77" s="6">
        <v>480</v>
      </c>
      <c r="E77" s="6">
        <v>117</v>
      </c>
      <c r="F77" s="6">
        <v>50</v>
      </c>
      <c r="G77" s="6"/>
      <c r="H77" s="6"/>
      <c r="I77" s="7">
        <f t="shared" si="7"/>
        <v>647</v>
      </c>
      <c r="J77" s="6"/>
      <c r="K77" s="6"/>
      <c r="L77" s="6"/>
      <c r="M77" s="6"/>
      <c r="N77" s="7">
        <f t="shared" si="8"/>
        <v>0</v>
      </c>
      <c r="O77" s="8">
        <f t="shared" si="9"/>
        <v>647</v>
      </c>
      <c r="P77" s="9"/>
    </row>
    <row r="78" spans="1:16" ht="14.25" customHeight="1">
      <c r="A78" s="42"/>
      <c r="B78" s="44"/>
      <c r="C78" s="5" t="s">
        <v>164</v>
      </c>
      <c r="D78" s="6">
        <v>480</v>
      </c>
      <c r="E78" s="6">
        <v>117</v>
      </c>
      <c r="F78" s="6">
        <v>43</v>
      </c>
      <c r="G78" s="6"/>
      <c r="H78" s="6"/>
      <c r="I78" s="7">
        <f t="shared" si="7"/>
        <v>640</v>
      </c>
      <c r="J78" s="6"/>
      <c r="K78" s="6"/>
      <c r="L78" s="6"/>
      <c r="M78" s="6"/>
      <c r="N78" s="7">
        <f t="shared" si="8"/>
        <v>0</v>
      </c>
      <c r="O78" s="8">
        <f t="shared" si="9"/>
        <v>640</v>
      </c>
      <c r="P78" s="9"/>
    </row>
    <row r="79" spans="1:16" ht="14.25" customHeight="1">
      <c r="A79" s="42" t="s">
        <v>165</v>
      </c>
      <c r="B79" s="44" t="s">
        <v>166</v>
      </c>
      <c r="C79" s="5" t="s">
        <v>167</v>
      </c>
      <c r="D79" s="6">
        <v>1368</v>
      </c>
      <c r="E79" s="6">
        <v>370</v>
      </c>
      <c r="F79" s="6">
        <v>438</v>
      </c>
      <c r="G79" s="6"/>
      <c r="H79" s="6"/>
      <c r="I79" s="7">
        <f t="shared" si="7"/>
        <v>2176</v>
      </c>
      <c r="J79" s="6"/>
      <c r="K79" s="6"/>
      <c r="L79" s="6"/>
      <c r="M79" s="6"/>
      <c r="N79" s="7">
        <f t="shared" si="8"/>
        <v>0</v>
      </c>
      <c r="O79" s="8">
        <f t="shared" si="9"/>
        <v>2176</v>
      </c>
      <c r="P79" s="9">
        <v>1</v>
      </c>
    </row>
    <row r="80" spans="1:16" ht="14.25" customHeight="1">
      <c r="A80" s="42"/>
      <c r="B80" s="44"/>
      <c r="C80" s="5" t="s">
        <v>168</v>
      </c>
      <c r="D80" s="6">
        <v>1521</v>
      </c>
      <c r="E80" s="6">
        <v>370</v>
      </c>
      <c r="F80" s="6">
        <v>2653</v>
      </c>
      <c r="G80" s="6"/>
      <c r="H80" s="6"/>
      <c r="I80" s="7">
        <f t="shared" si="7"/>
        <v>4544</v>
      </c>
      <c r="J80" s="6"/>
      <c r="K80" s="6"/>
      <c r="L80" s="6"/>
      <c r="M80" s="6"/>
      <c r="N80" s="7">
        <f t="shared" si="8"/>
        <v>0</v>
      </c>
      <c r="O80" s="8">
        <f t="shared" si="9"/>
        <v>4544</v>
      </c>
      <c r="P80" s="9">
        <v>1</v>
      </c>
    </row>
    <row r="81" spans="1:16" ht="14.25" customHeight="1">
      <c r="A81" s="42"/>
      <c r="B81" s="44"/>
      <c r="C81" s="5" t="s">
        <v>169</v>
      </c>
      <c r="D81" s="6">
        <v>1482</v>
      </c>
      <c r="E81" s="6">
        <v>400</v>
      </c>
      <c r="F81" s="6">
        <v>161</v>
      </c>
      <c r="G81" s="6"/>
      <c r="H81" s="6"/>
      <c r="I81" s="7">
        <f t="shared" si="7"/>
        <v>2043</v>
      </c>
      <c r="J81" s="6"/>
      <c r="K81" s="6"/>
      <c r="L81" s="6"/>
      <c r="M81" s="6"/>
      <c r="N81" s="7">
        <f t="shared" si="8"/>
        <v>0</v>
      </c>
      <c r="O81" s="8">
        <f t="shared" si="9"/>
        <v>2043</v>
      </c>
      <c r="P81" s="9">
        <v>1</v>
      </c>
    </row>
    <row r="82" spans="1:16" ht="14.25" customHeight="1">
      <c r="A82" s="42" t="s">
        <v>170</v>
      </c>
      <c r="B82" s="47" t="s">
        <v>171</v>
      </c>
      <c r="C82" s="10" t="s">
        <v>172</v>
      </c>
      <c r="D82" s="11"/>
      <c r="E82" s="11"/>
      <c r="F82" s="11">
        <v>470</v>
      </c>
      <c r="G82" s="11"/>
      <c r="H82" s="11"/>
      <c r="I82" s="25">
        <f t="shared" si="7"/>
        <v>470</v>
      </c>
      <c r="J82" s="11"/>
      <c r="K82" s="11"/>
      <c r="L82" s="11"/>
      <c r="M82" s="11"/>
      <c r="N82" s="25">
        <f t="shared" si="8"/>
        <v>0</v>
      </c>
      <c r="O82" s="26">
        <f t="shared" si="9"/>
        <v>470</v>
      </c>
      <c r="P82" s="27"/>
    </row>
    <row r="83" spans="1:16" ht="14.25" customHeight="1">
      <c r="A83" s="42"/>
      <c r="B83" s="47"/>
      <c r="C83" s="5" t="s">
        <v>173</v>
      </c>
      <c r="D83" s="6"/>
      <c r="E83" s="6"/>
      <c r="F83" s="6">
        <v>470</v>
      </c>
      <c r="G83" s="6"/>
      <c r="H83" s="6"/>
      <c r="I83" s="25">
        <f t="shared" si="7"/>
        <v>470</v>
      </c>
      <c r="J83" s="6"/>
      <c r="K83" s="6"/>
      <c r="L83" s="6"/>
      <c r="M83" s="6"/>
      <c r="N83" s="25">
        <f t="shared" si="8"/>
        <v>0</v>
      </c>
      <c r="O83" s="26">
        <f t="shared" si="9"/>
        <v>470</v>
      </c>
      <c r="P83" s="9"/>
    </row>
    <row r="84" spans="1:16" ht="14.25" customHeight="1">
      <c r="A84" s="42"/>
      <c r="B84" s="47"/>
      <c r="C84" s="5" t="s">
        <v>174</v>
      </c>
      <c r="D84" s="6"/>
      <c r="E84" s="6"/>
      <c r="F84" s="6">
        <v>29</v>
      </c>
      <c r="G84" s="6"/>
      <c r="H84" s="6"/>
      <c r="I84" s="25">
        <f t="shared" si="7"/>
        <v>29</v>
      </c>
      <c r="J84" s="6"/>
      <c r="K84" s="6"/>
      <c r="L84" s="6"/>
      <c r="M84" s="6"/>
      <c r="N84" s="25">
        <f t="shared" si="8"/>
        <v>0</v>
      </c>
      <c r="O84" s="26">
        <f t="shared" si="9"/>
        <v>29</v>
      </c>
      <c r="P84" s="9"/>
    </row>
    <row r="85" spans="1:16" ht="14.25" customHeight="1">
      <c r="A85" s="42" t="s">
        <v>175</v>
      </c>
      <c r="B85" s="44" t="s">
        <v>176</v>
      </c>
      <c r="C85" s="5" t="s">
        <v>177</v>
      </c>
      <c r="D85" s="6"/>
      <c r="E85" s="6"/>
      <c r="F85" s="6">
        <v>140</v>
      </c>
      <c r="G85" s="6"/>
      <c r="H85" s="6"/>
      <c r="I85" s="36">
        <f t="shared" si="7"/>
        <v>140</v>
      </c>
      <c r="J85" s="6"/>
      <c r="K85" s="6"/>
      <c r="L85" s="6">
        <v>1500</v>
      </c>
      <c r="M85" s="6"/>
      <c r="N85" s="7">
        <f t="shared" si="8"/>
        <v>1500</v>
      </c>
      <c r="O85" s="8">
        <f t="shared" si="9"/>
        <v>1640</v>
      </c>
      <c r="P85" s="9"/>
    </row>
    <row r="86" spans="1:16" ht="14.25" customHeight="1">
      <c r="A86" s="42"/>
      <c r="B86" s="44"/>
      <c r="C86" s="5" t="s">
        <v>178</v>
      </c>
      <c r="D86" s="6"/>
      <c r="E86" s="6"/>
      <c r="F86" s="6">
        <v>140</v>
      </c>
      <c r="G86" s="6"/>
      <c r="H86" s="6"/>
      <c r="I86" s="36">
        <f t="shared" si="7"/>
        <v>140</v>
      </c>
      <c r="J86" s="6"/>
      <c r="K86" s="6"/>
      <c r="L86" s="6">
        <v>4500</v>
      </c>
      <c r="M86" s="6"/>
      <c r="N86" s="7">
        <f t="shared" si="8"/>
        <v>4500</v>
      </c>
      <c r="O86" s="8">
        <f t="shared" si="9"/>
        <v>4640</v>
      </c>
      <c r="P86" s="9"/>
    </row>
    <row r="87" spans="1:16" ht="14.25" customHeight="1">
      <c r="A87" s="42"/>
      <c r="B87" s="44"/>
      <c r="C87" s="5" t="s">
        <v>179</v>
      </c>
      <c r="D87" s="6"/>
      <c r="E87" s="6"/>
      <c r="F87" s="6">
        <v>42</v>
      </c>
      <c r="G87" s="6"/>
      <c r="H87" s="6"/>
      <c r="I87" s="7">
        <f t="shared" si="7"/>
        <v>42</v>
      </c>
      <c r="J87" s="6"/>
      <c r="K87" s="6"/>
      <c r="L87" s="6"/>
      <c r="M87" s="6"/>
      <c r="N87" s="7">
        <f t="shared" si="8"/>
        <v>0</v>
      </c>
      <c r="O87" s="8">
        <f t="shared" si="9"/>
        <v>42</v>
      </c>
      <c r="P87" s="9"/>
    </row>
    <row r="88" spans="1:16" ht="14.25" customHeight="1">
      <c r="A88" s="65" t="s">
        <v>180</v>
      </c>
      <c r="B88" s="67" t="s">
        <v>191</v>
      </c>
      <c r="C88" s="5" t="s">
        <v>20</v>
      </c>
      <c r="D88" s="6"/>
      <c r="E88" s="6"/>
      <c r="F88" s="6"/>
      <c r="G88" s="6"/>
      <c r="H88" s="6"/>
      <c r="I88" s="7">
        <f t="shared" si="7"/>
        <v>0</v>
      </c>
      <c r="J88" s="6"/>
      <c r="K88" s="6"/>
      <c r="L88" s="6"/>
      <c r="M88" s="6"/>
      <c r="N88" s="7"/>
      <c r="O88" s="8">
        <f t="shared" si="9"/>
        <v>0</v>
      </c>
      <c r="P88" s="9"/>
    </row>
    <row r="89" spans="1:16" ht="14.25" customHeight="1">
      <c r="A89" s="66"/>
      <c r="B89" s="68"/>
      <c r="C89" s="5" t="s">
        <v>21</v>
      </c>
      <c r="D89" s="6"/>
      <c r="E89" s="6"/>
      <c r="F89" s="6"/>
      <c r="G89" s="6"/>
      <c r="H89" s="6"/>
      <c r="I89" s="7">
        <f t="shared" si="7"/>
        <v>0</v>
      </c>
      <c r="J89" s="6"/>
      <c r="K89" s="6"/>
      <c r="L89" s="6"/>
      <c r="M89" s="6"/>
      <c r="N89" s="7"/>
      <c r="O89" s="8">
        <f t="shared" si="9"/>
        <v>0</v>
      </c>
      <c r="P89" s="9"/>
    </row>
    <row r="90" spans="1:16" ht="14.25" customHeight="1">
      <c r="A90" s="66"/>
      <c r="B90" s="47"/>
      <c r="C90" s="5" t="s">
        <v>22</v>
      </c>
      <c r="D90" s="6"/>
      <c r="E90" s="6"/>
      <c r="F90" s="6">
        <v>250</v>
      </c>
      <c r="G90" s="6"/>
      <c r="H90" s="6"/>
      <c r="I90" s="7">
        <f t="shared" si="7"/>
        <v>250</v>
      </c>
      <c r="J90" s="6"/>
      <c r="K90" s="6"/>
      <c r="L90" s="6"/>
      <c r="M90" s="6"/>
      <c r="N90" s="7"/>
      <c r="O90" s="8">
        <f t="shared" si="9"/>
        <v>250</v>
      </c>
      <c r="P90" s="9"/>
    </row>
    <row r="91" spans="1:16" ht="14.25" customHeight="1">
      <c r="A91" s="59" t="s">
        <v>190</v>
      </c>
      <c r="B91" s="62" t="s">
        <v>192</v>
      </c>
      <c r="C91" s="5" t="s">
        <v>20</v>
      </c>
      <c r="D91" s="6"/>
      <c r="E91" s="6"/>
      <c r="F91" s="6"/>
      <c r="G91" s="6"/>
      <c r="H91" s="6"/>
      <c r="I91" s="7">
        <f t="shared" si="7"/>
        <v>0</v>
      </c>
      <c r="J91" s="6"/>
      <c r="K91" s="6"/>
      <c r="L91" s="6"/>
      <c r="M91" s="6"/>
      <c r="N91" s="7"/>
      <c r="O91" s="8">
        <f t="shared" si="9"/>
        <v>0</v>
      </c>
      <c r="P91" s="9"/>
    </row>
    <row r="92" spans="1:16" ht="14.25" customHeight="1">
      <c r="A92" s="60"/>
      <c r="B92" s="63"/>
      <c r="C92" s="5" t="s">
        <v>21</v>
      </c>
      <c r="D92" s="6"/>
      <c r="E92" s="6"/>
      <c r="F92" s="6"/>
      <c r="G92" s="6"/>
      <c r="H92" s="6"/>
      <c r="I92" s="7">
        <f t="shared" si="7"/>
        <v>0</v>
      </c>
      <c r="J92" s="6"/>
      <c r="K92" s="6"/>
      <c r="L92" s="6"/>
      <c r="M92" s="6"/>
      <c r="N92" s="7"/>
      <c r="O92" s="8">
        <f t="shared" si="9"/>
        <v>0</v>
      </c>
      <c r="P92" s="9"/>
    </row>
    <row r="93" spans="1:16" ht="14.25" customHeight="1">
      <c r="A93" s="61"/>
      <c r="B93" s="64"/>
      <c r="C93" s="5" t="s">
        <v>22</v>
      </c>
      <c r="D93" s="6"/>
      <c r="E93" s="6"/>
      <c r="F93" s="6"/>
      <c r="G93" s="6">
        <v>36</v>
      </c>
      <c r="H93" s="6"/>
      <c r="I93" s="7">
        <f>SUM(D93:H93)</f>
        <v>36</v>
      </c>
      <c r="J93" s="6"/>
      <c r="K93" s="6"/>
      <c r="L93" s="6"/>
      <c r="M93" s="6"/>
      <c r="N93" s="7"/>
      <c r="O93" s="8">
        <f>SUM(I93,N93)</f>
        <v>36</v>
      </c>
      <c r="P93" s="9"/>
    </row>
    <row r="94" spans="1:16" ht="14.25" customHeight="1">
      <c r="A94" s="59" t="s">
        <v>193</v>
      </c>
      <c r="B94" s="62" t="s">
        <v>194</v>
      </c>
      <c r="C94" s="5" t="s">
        <v>20</v>
      </c>
      <c r="D94" s="6"/>
      <c r="E94" s="6"/>
      <c r="F94" s="6"/>
      <c r="G94" s="6"/>
      <c r="H94" s="6"/>
      <c r="I94" s="7">
        <f>SUM(D94:H94)</f>
        <v>0</v>
      </c>
      <c r="J94" s="6"/>
      <c r="K94" s="6"/>
      <c r="L94" s="6"/>
      <c r="M94" s="6"/>
      <c r="N94" s="7"/>
      <c r="O94" s="8">
        <f>SUM(I94,N94)</f>
        <v>0</v>
      </c>
      <c r="P94" s="9"/>
    </row>
    <row r="95" spans="1:16" ht="14.25" customHeight="1">
      <c r="A95" s="60"/>
      <c r="B95" s="63"/>
      <c r="C95" s="5" t="s">
        <v>21</v>
      </c>
      <c r="D95" s="6"/>
      <c r="E95" s="6"/>
      <c r="F95" s="6"/>
      <c r="G95" s="6"/>
      <c r="H95" s="6"/>
      <c r="I95" s="7">
        <f>SUM(D95:H95)</f>
        <v>0</v>
      </c>
      <c r="J95" s="6"/>
      <c r="K95" s="6"/>
      <c r="L95" s="6"/>
      <c r="M95" s="6"/>
      <c r="N95" s="7"/>
      <c r="O95" s="8">
        <f>SUM(I95,N95)</f>
        <v>0</v>
      </c>
      <c r="P95" s="9"/>
    </row>
    <row r="96" spans="1:16" ht="14.25" customHeight="1">
      <c r="A96" s="61"/>
      <c r="B96" s="64"/>
      <c r="C96" s="5" t="s">
        <v>22</v>
      </c>
      <c r="D96" s="6">
        <v>551</v>
      </c>
      <c r="E96" s="6">
        <v>74</v>
      </c>
      <c r="F96" s="6"/>
      <c r="G96" s="6"/>
      <c r="H96" s="6"/>
      <c r="I96" s="7">
        <f>SUM(D96:H96)</f>
        <v>625</v>
      </c>
      <c r="J96" s="6"/>
      <c r="K96" s="6"/>
      <c r="L96" s="6"/>
      <c r="M96" s="6"/>
      <c r="N96" s="7"/>
      <c r="O96" s="8">
        <f>SUM(I96,N96)</f>
        <v>625</v>
      </c>
      <c r="P96" s="9">
        <v>1</v>
      </c>
    </row>
    <row r="97" spans="1:16" ht="14.25" customHeight="1">
      <c r="A97" s="41" t="s">
        <v>195</v>
      </c>
      <c r="B97" s="44" t="s">
        <v>181</v>
      </c>
      <c r="C97" s="5" t="s">
        <v>182</v>
      </c>
      <c r="D97" s="28">
        <f aca="true" t="shared" si="10" ref="D97:I99">SUM(D4,D7,D10,D13,D16,D19,D22,D25,D28,D36,D39,D42,D45,D48,D51,D54,D57,D60,D63,D70,D73,D76,D79,D82,D85,D88)</f>
        <v>14472</v>
      </c>
      <c r="E97" s="28">
        <f t="shared" si="10"/>
        <v>2749</v>
      </c>
      <c r="F97" s="28">
        <f t="shared" si="10"/>
        <v>17152</v>
      </c>
      <c r="G97" s="28">
        <f t="shared" si="10"/>
        <v>11926</v>
      </c>
      <c r="H97" s="28">
        <f t="shared" si="10"/>
        <v>14615</v>
      </c>
      <c r="I97" s="7">
        <f t="shared" si="10"/>
        <v>60914</v>
      </c>
      <c r="J97" s="28">
        <f aca="true" t="shared" si="11" ref="J97:K99">SUM(J4,J7,J10,J13,J16,J19,J22,J25,J28,J36,J39,J42,J45,J48,J51,J54,J57,J60,J63,J70,J73,J76,J79,J82,J85)</f>
        <v>0</v>
      </c>
      <c r="K97" s="28">
        <f t="shared" si="11"/>
        <v>0</v>
      </c>
      <c r="L97" s="28">
        <f aca="true" t="shared" si="12" ref="L97:P99">SUM(L4,L7,L10,L13,L16,L19,L22,L25,L28,L36,L39,L42,L45,L48,L51,L54,L57,L60,L63,L70,L73,L76,L79,L82,L85,L88)</f>
        <v>15170</v>
      </c>
      <c r="M97" s="28">
        <f t="shared" si="12"/>
        <v>3200</v>
      </c>
      <c r="N97" s="28">
        <f t="shared" si="12"/>
        <v>18370</v>
      </c>
      <c r="O97" s="29">
        <f t="shared" si="12"/>
        <v>79284</v>
      </c>
      <c r="P97" s="30">
        <f t="shared" si="12"/>
        <v>13</v>
      </c>
    </row>
    <row r="98" spans="1:16" ht="14.25" customHeight="1">
      <c r="A98" s="42"/>
      <c r="B98" s="44"/>
      <c r="C98" s="5" t="s">
        <v>183</v>
      </c>
      <c r="D98" s="28">
        <f t="shared" si="10"/>
        <v>32348</v>
      </c>
      <c r="E98" s="28">
        <f t="shared" si="10"/>
        <v>4856</v>
      </c>
      <c r="F98" s="28">
        <f t="shared" si="10"/>
        <v>29650</v>
      </c>
      <c r="G98" s="28">
        <f t="shared" si="10"/>
        <v>11616</v>
      </c>
      <c r="H98" s="28">
        <f t="shared" si="10"/>
        <v>15110</v>
      </c>
      <c r="I98" s="7">
        <f t="shared" si="10"/>
        <v>93580</v>
      </c>
      <c r="J98" s="28">
        <f t="shared" si="11"/>
        <v>0</v>
      </c>
      <c r="K98" s="28">
        <f t="shared" si="11"/>
        <v>0</v>
      </c>
      <c r="L98" s="28">
        <f t="shared" si="12"/>
        <v>19927</v>
      </c>
      <c r="M98" s="28">
        <f t="shared" si="12"/>
        <v>3200</v>
      </c>
      <c r="N98" s="28">
        <f t="shared" si="12"/>
        <v>23127</v>
      </c>
      <c r="O98" s="29">
        <f t="shared" si="12"/>
        <v>116707</v>
      </c>
      <c r="P98" s="30">
        <f t="shared" si="12"/>
        <v>13</v>
      </c>
    </row>
    <row r="99" spans="1:16" ht="14.25" customHeight="1">
      <c r="A99" s="43"/>
      <c r="B99" s="45"/>
      <c r="C99" s="38" t="s">
        <v>184</v>
      </c>
      <c r="D99" s="28">
        <f>SUM(D6,D9,D12,D15,D18,D21,D24,D27,D30,D38,D41,D44,D47,D50,D53,D56,D59,D62,D65,D72,D75,D78,D81,D84,D87,D90,D93,D96)</f>
        <v>30660</v>
      </c>
      <c r="E99" s="28">
        <f>SUM(E6,E9,E12,E15,E18,E21,E24,E27,E30,E38,E41,E44,E47,E50,E53,E56,E59,E62,E65,E72,E75,E78,E81,E84,E87,E90,E93,E96)</f>
        <v>4967</v>
      </c>
      <c r="F99" s="28">
        <f>SUM(F6,F9,F12,F15,F18,F21,F24,F27,F30,F38,F41,F44,F47,F50,F53,F56,F59,F62,F65,F72,F75,F78,F81,F84,F87,F90,F93,F96)</f>
        <v>21595</v>
      </c>
      <c r="G99" s="28">
        <f>SUM(G6,G9,G12,G15,G18,G21,G24,G27,G30,G38,G41,G44,G47,G50,G53,G56,G59,G62,G65,G72,G75,G78,G81,G84,G87,G90,G93)</f>
        <v>10180</v>
      </c>
      <c r="H99" s="28">
        <f t="shared" si="10"/>
        <v>14967</v>
      </c>
      <c r="I99" s="7">
        <f>SUM(I6,I9,I12,I15,I18,I21,I24,I27,I30,I38,I41,I44,I47,I50,I53,I56,I59,I62,I65,I72,I75,I78,I81,I84,I87,I90,I93,I96)</f>
        <v>82369</v>
      </c>
      <c r="J99" s="39">
        <f t="shared" si="11"/>
        <v>0</v>
      </c>
      <c r="K99" s="39">
        <f t="shared" si="11"/>
        <v>0</v>
      </c>
      <c r="L99" s="28">
        <f t="shared" si="12"/>
        <v>15305</v>
      </c>
      <c r="M99" s="28">
        <f t="shared" si="12"/>
        <v>1200</v>
      </c>
      <c r="N99" s="28">
        <f t="shared" si="12"/>
        <v>16505</v>
      </c>
      <c r="O99" s="29">
        <f>SUM(O6,O9,O12,O15,O18,O21,O24,O27,O30,O38,O41,O44,O47,O50,O53,O56,O59,O62,O65,O72,O75,O78,O81,O84,O87,O90,O93,O96)</f>
        <v>98874</v>
      </c>
      <c r="P99" s="30">
        <f>SUM(P6,P9,P12,P15,P18,P21,P24,P27,P30,P38,P41,P44,P47,P50,P53,P56,P59,P62,P65,P72,P75,P78,P81,P84,P87,P90,P93,P96)</f>
        <v>28</v>
      </c>
    </row>
    <row r="100" spans="1:16" ht="15.75" customHeight="1">
      <c r="A100" s="48" t="s">
        <v>189</v>
      </c>
      <c r="B100" s="49"/>
      <c r="C100" s="49"/>
      <c r="D100" s="40">
        <f>D99/D98*100</f>
        <v>94.78174848522319</v>
      </c>
      <c r="E100" s="40">
        <f aca="true" t="shared" si="13" ref="E100:O100">E99/E98*100</f>
        <v>102.28583196046128</v>
      </c>
      <c r="F100" s="40">
        <f t="shared" si="13"/>
        <v>72.83305227655987</v>
      </c>
      <c r="G100" s="40">
        <f t="shared" si="13"/>
        <v>87.63774104683195</v>
      </c>
      <c r="H100" s="40">
        <f t="shared" si="13"/>
        <v>99.05360688285903</v>
      </c>
      <c r="I100" s="40">
        <f t="shared" si="13"/>
        <v>88.01987604188929</v>
      </c>
      <c r="J100" s="40"/>
      <c r="K100" s="40"/>
      <c r="L100" s="40">
        <f t="shared" si="13"/>
        <v>76.80533948913535</v>
      </c>
      <c r="M100" s="40">
        <f t="shared" si="13"/>
        <v>37.5</v>
      </c>
      <c r="N100" s="40">
        <f t="shared" si="13"/>
        <v>71.36680070912786</v>
      </c>
      <c r="O100" s="40">
        <f t="shared" si="13"/>
        <v>84.71985399333374</v>
      </c>
      <c r="P100" s="37"/>
    </row>
    <row r="101" spans="1:16" ht="15">
      <c r="A101" s="46" t="s">
        <v>185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</sheetData>
  <sheetProtection/>
  <mergeCells count="84">
    <mergeCell ref="A88:A90"/>
    <mergeCell ref="B88:B90"/>
    <mergeCell ref="A91:A93"/>
    <mergeCell ref="B91:B93"/>
    <mergeCell ref="A94:A96"/>
    <mergeCell ref="B94:B96"/>
    <mergeCell ref="A10:A12"/>
    <mergeCell ref="B10:B12"/>
    <mergeCell ref="B1:P1"/>
    <mergeCell ref="A2:A3"/>
    <mergeCell ref="B2:B3"/>
    <mergeCell ref="C2:C3"/>
    <mergeCell ref="D2:I2"/>
    <mergeCell ref="J2:N2"/>
    <mergeCell ref="O2:O3"/>
    <mergeCell ref="P2:P3"/>
    <mergeCell ref="A4:A6"/>
    <mergeCell ref="B4:B6"/>
    <mergeCell ref="A7:A9"/>
    <mergeCell ref="B7:B9"/>
    <mergeCell ref="A28:A30"/>
    <mergeCell ref="B28:B30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33:P33"/>
    <mergeCell ref="A34:A35"/>
    <mergeCell ref="B34:B35"/>
    <mergeCell ref="C34:C35"/>
    <mergeCell ref="D34:I34"/>
    <mergeCell ref="J34:N34"/>
    <mergeCell ref="O34:O35"/>
    <mergeCell ref="P34:P35"/>
    <mergeCell ref="A51:A53"/>
    <mergeCell ref="B51:B53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O68:O69"/>
    <mergeCell ref="P68:P69"/>
    <mergeCell ref="A54:A56"/>
    <mergeCell ref="B54:B56"/>
    <mergeCell ref="A57:A59"/>
    <mergeCell ref="B57:B59"/>
    <mergeCell ref="A60:A62"/>
    <mergeCell ref="B60:B62"/>
    <mergeCell ref="A76:A78"/>
    <mergeCell ref="B76:B78"/>
    <mergeCell ref="A63:A65"/>
    <mergeCell ref="B63:B65"/>
    <mergeCell ref="A67:P67"/>
    <mergeCell ref="A68:A69"/>
    <mergeCell ref="B68:B69"/>
    <mergeCell ref="C68:C69"/>
    <mergeCell ref="D68:I68"/>
    <mergeCell ref="J68:N68"/>
    <mergeCell ref="A70:A72"/>
    <mergeCell ref="B70:B72"/>
    <mergeCell ref="A73:A75"/>
    <mergeCell ref="B73:B75"/>
    <mergeCell ref="A97:A99"/>
    <mergeCell ref="B97:B99"/>
    <mergeCell ref="A101:P101"/>
    <mergeCell ref="A79:A81"/>
    <mergeCell ref="B79:B81"/>
    <mergeCell ref="A82:A84"/>
    <mergeCell ref="B82:B84"/>
    <mergeCell ref="A85:A87"/>
    <mergeCell ref="B85:B87"/>
    <mergeCell ref="A100:C100"/>
  </mergeCells>
  <printOptions/>
  <pageMargins left="0.5118055555555556" right="0.5118055555555556" top="0.5513888888888889" bottom="0.5513888888888889" header="0.31527777777777777" footer="0.31527777777777777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Tác</cp:lastModifiedBy>
  <cp:lastPrinted>2014-05-15T14:44:52Z</cp:lastPrinted>
  <dcterms:created xsi:type="dcterms:W3CDTF">2006-10-17T13:40:18Z</dcterms:created>
  <dcterms:modified xsi:type="dcterms:W3CDTF">2014-06-04T13:14:37Z</dcterms:modified>
  <cp:category/>
  <cp:version/>
  <cp:contentType/>
  <cp:contentStatus/>
  <cp:revision>8</cp:revision>
</cp:coreProperties>
</file>